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C:\Users\PROPIETARIO\Documents\Planeación\1. Entregas trimestrales\2026\1er Trimestre 2026\1.4 OM\1. MIR OM\"/>
    </mc:Choice>
  </mc:AlternateContent>
  <xr:revisionPtr revIDLastSave="0" documentId="13_ncr:1_{7143B95C-522F-485A-BDDD-6386447EA499}" xr6:coauthVersionLast="47" xr6:coauthVersionMax="47" xr10:uidLastSave="{00000000-0000-0000-0000-000000000000}"/>
  <bookViews>
    <workbookView xWindow="-120" yWindow="-120" windowWidth="29040" windowHeight="15720" tabRatio="950" firstSheet="7" activeTab="9" xr2:uid="{5AAE478C-4A04-4E37-B17A-7DE86019E7F7}"/>
  </bookViews>
  <sheets>
    <sheet name="1.Árbol del problema" sheetId="41" state="hidden" r:id="rId1"/>
    <sheet name="2.Árbol de objetivos" sheetId="42" state="hidden" r:id="rId2"/>
    <sheet name="3.Árbol de alternativas" sheetId="43" state="hidden" r:id="rId3"/>
    <sheet name="4.Matriz de alternativas" sheetId="44" state="hidden" r:id="rId4"/>
    <sheet name="Estructura Analítica del Pp" sheetId="53" state="hidden" r:id="rId5"/>
    <sheet name="Matriz de similitudes" sheetId="56" state="hidden" r:id="rId6"/>
    <sheet name=" Sintaxis MIR (no se llena)" sheetId="6" state="hidden" r:id="rId7"/>
    <sheet name="5. Pp (3 años)" sheetId="9" r:id="rId8"/>
    <sheet name=" 7. Pp (2026)" sheetId="22" state="hidden" r:id="rId9"/>
    <sheet name="9. METAS" sheetId="12" r:id="rId10"/>
    <sheet name="11. SEGUIMIENTO 2026" sheetId="24" state="hidden" r:id="rId11"/>
    <sheet name="17. CEDULA0126" sheetId="32" state="hidden" r:id="rId12"/>
    <sheet name="18. CEDULA0226" sheetId="33" state="hidden" r:id="rId13"/>
    <sheet name="19. CEDULA0326" sheetId="34" state="hidden" r:id="rId14"/>
    <sheet name="20. CEDULA0426" sheetId="35" state="hidden" r:id="rId15"/>
    <sheet name="21. CEDULA0127" sheetId="36" state="hidden" r:id="rId16"/>
    <sheet name="22. CEDULA0227" sheetId="37" state="hidden" r:id="rId17"/>
    <sheet name="23. CEDULA0327" sheetId="38" state="hidden" r:id="rId18"/>
    <sheet name="24. CEDULA0427" sheetId="40" state="hidden" r:id="rId19"/>
  </sheets>
  <externalReferences>
    <externalReference r:id="rId20"/>
  </externalReferences>
  <definedNames>
    <definedName name="_3" localSheetId="0">#REF!</definedName>
    <definedName name="_3" localSheetId="1">#REF!</definedName>
    <definedName name="_3" localSheetId="2">#REF!</definedName>
    <definedName name="_3">#REF!</definedName>
    <definedName name="_xlnm._FilterDatabase" localSheetId="8" hidden="1">' 7. Pp (2026)'!$B$43:$P$80</definedName>
    <definedName name="_xlnm._FilterDatabase" localSheetId="10" hidden="1">'11. SEGUIMIENTO 2026'!$C$13:$AC$49</definedName>
    <definedName name="_xlnm._FilterDatabase" localSheetId="11" hidden="1">'17. CEDULA0126'!$C$12:$P$84</definedName>
    <definedName name="_xlnm._FilterDatabase" localSheetId="12" hidden="1">'18. CEDULA0226'!$C$12:$P$84</definedName>
    <definedName name="_xlnm._FilterDatabase" localSheetId="13" hidden="1">'19. CEDULA0326'!$C$12:$P$84</definedName>
    <definedName name="_xlnm._FilterDatabase" localSheetId="14" hidden="1">'20. CEDULA0426'!$C$12:$P$84</definedName>
    <definedName name="_xlnm._FilterDatabase" localSheetId="15" hidden="1">'21. CEDULA0127'!$C$12:$P$251</definedName>
    <definedName name="_xlnm._FilterDatabase" localSheetId="16" hidden="1">'22. CEDULA0227'!$C$12:$P$251</definedName>
    <definedName name="_xlnm._FilterDatabase" localSheetId="17" hidden="1">'23. CEDULA0327'!$C$12:$P$251</definedName>
    <definedName name="_xlnm._FilterDatabase" localSheetId="18" hidden="1">'24. CEDULA0427'!$C$12:$P$251</definedName>
    <definedName name="_xlnm._FilterDatabase" localSheetId="7" hidden="1">'5. Pp (3 años)'!$B$44:$P$81</definedName>
    <definedName name="_xlnm._FilterDatabase" localSheetId="9" hidden="1">'9. METAS'!$C$18:$X$55</definedName>
    <definedName name="adadad" localSheetId="0">#REF!</definedName>
    <definedName name="adadad" localSheetId="1">#REF!</definedName>
    <definedName name="adadad" localSheetId="2">#REF!</definedName>
    <definedName name="adadad">#REF!</definedName>
    <definedName name="adadgtd" localSheetId="0">#REF!</definedName>
    <definedName name="adadgtd" localSheetId="1">#REF!</definedName>
    <definedName name="adadgtd" localSheetId="2">#REF!</definedName>
    <definedName name="adadgtd">#REF!</definedName>
    <definedName name="ADFASDF" localSheetId="8">#REF!</definedName>
    <definedName name="ADFASDF" localSheetId="6">#REF!</definedName>
    <definedName name="ADFASDF" localSheetId="7">#REF!</definedName>
    <definedName name="ADFASDF">#REF!</definedName>
    <definedName name="_xlnm.Print_Area" localSheetId="8">' 7. Pp (2026)'!$B$4:$P$93</definedName>
    <definedName name="_xlnm.Print_Area" localSheetId="6">' Sintaxis MIR (no se llena)'!$A$2:$S$11</definedName>
    <definedName name="_xlnm.Print_Area" localSheetId="0">'1.Árbol del problema'!$A$1:$AJ$125</definedName>
    <definedName name="_xlnm.Print_Area" localSheetId="10">'11. SEGUIMIENTO 2026'!$C$5:$Z$68</definedName>
    <definedName name="_xlnm.Print_Area" localSheetId="11">'17. CEDULA0126'!$C$5:$P$97</definedName>
    <definedName name="_xlnm.Print_Area" localSheetId="12">'18. CEDULA0226'!$C$5:$O$84</definedName>
    <definedName name="_xlnm.Print_Area" localSheetId="13">'19. CEDULA0326'!$C$5:$O$84</definedName>
    <definedName name="_xlnm.Print_Area" localSheetId="1">'2.Árbol de objetivos'!$A$1:$AJ$125</definedName>
    <definedName name="_xlnm.Print_Area" localSheetId="14">'20. CEDULA0426'!$C$5:$O$84</definedName>
    <definedName name="_xlnm.Print_Area" localSheetId="15">'21. CEDULA0127'!$C$5:$O$251</definedName>
    <definedName name="_xlnm.Print_Area" localSheetId="16">'22. CEDULA0227'!$C$5:$O$251</definedName>
    <definedName name="_xlnm.Print_Area" localSheetId="17">'23. CEDULA0327'!$C$5:$O$251</definedName>
    <definedName name="_xlnm.Print_Area" localSheetId="18">'24. CEDULA0427'!$C$5:$O$251</definedName>
    <definedName name="_xlnm.Print_Area" localSheetId="2">'3.Árbol de alternativas'!$A$1:$AJ$125</definedName>
    <definedName name="_xlnm.Print_Area" localSheetId="3">'4.Matriz de alternativas'!$B$10:$Q$198</definedName>
    <definedName name="_xlnm.Print_Area" localSheetId="7">'5. Pp (3 años)'!$B$4:$P$94</definedName>
    <definedName name="_xlnm.Print_Area" localSheetId="9">'9. METAS'!$C$5:$X$66</definedName>
    <definedName name="_xlnm.Print_Area" localSheetId="4">'Estructura Analítica del Pp'!$B$10:$F$55</definedName>
    <definedName name="_xlnm.Print_Area" localSheetId="5">'Matriz de similitudes'!$B$4:$I$19</definedName>
    <definedName name="averiguar" localSheetId="8">#REF!</definedName>
    <definedName name="averiguar" localSheetId="6">#REF!</definedName>
    <definedName name="averiguar" localSheetId="7">#REF!</definedName>
    <definedName name="averiguar">#REF!</definedName>
    <definedName name="averiguar2" localSheetId="8">#REF!</definedName>
    <definedName name="averiguar2" localSheetId="6">#REF!</definedName>
    <definedName name="averiguar2" localSheetId="7">#REF!</definedName>
    <definedName name="averiguar2">#REF!</definedName>
    <definedName name="averiguar3" localSheetId="8">#REF!</definedName>
    <definedName name="averiguar3" localSheetId="6">#REF!</definedName>
    <definedName name="averiguar3" localSheetId="7">#REF!</definedName>
    <definedName name="averiguar3">#REF!</definedName>
    <definedName name="cfdfda" localSheetId="0">#REF!</definedName>
    <definedName name="cfdfda" localSheetId="1">#REF!</definedName>
    <definedName name="cfdfda" localSheetId="2">#REF!</definedName>
    <definedName name="cfdfda">#REF!</definedName>
    <definedName name="d" localSheetId="0">#REF!</definedName>
    <definedName name="d" localSheetId="1">#REF!</definedName>
    <definedName name="d" localSheetId="2">#REF!</definedName>
    <definedName name="d">#REF!</definedName>
    <definedName name="ddddddd" localSheetId="0">#REF!</definedName>
    <definedName name="ddddddd" localSheetId="1">#REF!</definedName>
    <definedName name="ddddddd" localSheetId="2">#REF!</definedName>
    <definedName name="ddddddd">#REF!</definedName>
    <definedName name="e" localSheetId="0">#REF!</definedName>
    <definedName name="e" localSheetId="1">#REF!</definedName>
    <definedName name="e" localSheetId="2">#REF!</definedName>
    <definedName name="e">#REF!</definedName>
    <definedName name="ELI" localSheetId="0">#REF!</definedName>
    <definedName name="ELI" localSheetId="1">#REF!</definedName>
    <definedName name="ELI" localSheetId="2">#REF!</definedName>
    <definedName name="ELI">#REF!</definedName>
    <definedName name="fin" localSheetId="0">#REF!</definedName>
    <definedName name="fin" localSheetId="1">#REF!</definedName>
    <definedName name="fin" localSheetId="2">#REF!</definedName>
    <definedName name="fin">#REF!</definedName>
    <definedName name="final" localSheetId="0">#REF!</definedName>
    <definedName name="final" localSheetId="1">#REF!</definedName>
    <definedName name="final" localSheetId="2">#REF!</definedName>
    <definedName name="final">#REF!</definedName>
    <definedName name="finalidad" localSheetId="0">#REF!</definedName>
    <definedName name="finalidad" localSheetId="1">#REF!</definedName>
    <definedName name="finalidad" localSheetId="2">#REF!</definedName>
    <definedName name="finalidad">#REF!</definedName>
    <definedName name="finalidad10000" localSheetId="0">#REF!</definedName>
    <definedName name="finalidad10000" localSheetId="1">#REF!</definedName>
    <definedName name="finalidad10000" localSheetId="2">#REF!</definedName>
    <definedName name="finalidad10000">#REF!</definedName>
    <definedName name="finalidad10001" localSheetId="0">#REF!</definedName>
    <definedName name="finalidad10001" localSheetId="1">#REF!</definedName>
    <definedName name="finalidad10001" localSheetId="2">#REF!</definedName>
    <definedName name="finalidad10001">#REF!</definedName>
    <definedName name="FINALIDAD3" localSheetId="0">#REF!</definedName>
    <definedName name="FINALIDAD3" localSheetId="1">#REF!</definedName>
    <definedName name="FINALIDAD3" localSheetId="2">#REF!</definedName>
    <definedName name="FINALIDAD3">#REF!</definedName>
    <definedName name="FINALIDAD4" localSheetId="0">#REF!</definedName>
    <definedName name="FINALIDAD4" localSheetId="1">#REF!</definedName>
    <definedName name="FINALIDAD4" localSheetId="2">#REF!</definedName>
    <definedName name="FINALIDAD4">#REF!</definedName>
    <definedName name="finalidad82" localSheetId="0">#REF!</definedName>
    <definedName name="finalidad82" localSheetId="1">#REF!</definedName>
    <definedName name="finalidad82" localSheetId="2">#REF!</definedName>
    <definedName name="finalidad82">#REF!</definedName>
    <definedName name="formato2" localSheetId="8">#REF!</definedName>
    <definedName name="formato2" localSheetId="6">#REF!</definedName>
    <definedName name="formato2" localSheetId="7">#REF!</definedName>
    <definedName name="formato2">#REF!</definedName>
    <definedName name="fun" localSheetId="0">#REF!</definedName>
    <definedName name="fun" localSheetId="1">#REF!</definedName>
    <definedName name="fun" localSheetId="2">#REF!</definedName>
    <definedName name="fun">#REF!</definedName>
    <definedName name="funcion" localSheetId="0">#REF!</definedName>
    <definedName name="funcion" localSheetId="1">#REF!</definedName>
    <definedName name="funcion" localSheetId="2">#REF!</definedName>
    <definedName name="funcion">#REF!</definedName>
    <definedName name="funcion0" localSheetId="0">#REF!</definedName>
    <definedName name="funcion0" localSheetId="1">#REF!</definedName>
    <definedName name="funcion0" localSheetId="2">#REF!</definedName>
    <definedName name="funcion0">#REF!</definedName>
    <definedName name="FUNCION09" localSheetId="0">#REF!</definedName>
    <definedName name="FUNCION09" localSheetId="1">#REF!</definedName>
    <definedName name="FUNCION09" localSheetId="2">#REF!</definedName>
    <definedName name="FUNCION09">#REF!</definedName>
    <definedName name="funcion1" localSheetId="0">#REF!</definedName>
    <definedName name="funcion1" localSheetId="1">#REF!</definedName>
    <definedName name="funcion1" localSheetId="2">#REF!</definedName>
    <definedName name="funcion1">#REF!</definedName>
    <definedName name="funcion10" localSheetId="0">#REF!</definedName>
    <definedName name="funcion10" localSheetId="1">#REF!</definedName>
    <definedName name="funcion10" localSheetId="2">#REF!</definedName>
    <definedName name="funcion10">#REF!</definedName>
    <definedName name="funcion121" localSheetId="0">#REF!</definedName>
    <definedName name="funcion121" localSheetId="1">#REF!</definedName>
    <definedName name="funcion121" localSheetId="2">#REF!</definedName>
    <definedName name="funcion121">#REF!</definedName>
    <definedName name="funcion2" localSheetId="0">#REF!</definedName>
    <definedName name="funcion2" localSheetId="1">#REF!</definedName>
    <definedName name="funcion2" localSheetId="2">#REF!</definedName>
    <definedName name="funcion2">#REF!</definedName>
    <definedName name="funcion2000" localSheetId="0">#REF!</definedName>
    <definedName name="funcion2000" localSheetId="1">#REF!</definedName>
    <definedName name="funcion2000" localSheetId="2">#REF!</definedName>
    <definedName name="funcion2000">#REF!</definedName>
    <definedName name="funcion3" localSheetId="0">#REF!</definedName>
    <definedName name="funcion3" localSheetId="1">#REF!</definedName>
    <definedName name="funcion3" localSheetId="2">#REF!</definedName>
    <definedName name="funcion3">#REF!</definedName>
    <definedName name="funcion4" localSheetId="0">#REF!</definedName>
    <definedName name="funcion4" localSheetId="1">#REF!</definedName>
    <definedName name="funcion4" localSheetId="2">#REF!</definedName>
    <definedName name="funcion4">#REF!</definedName>
    <definedName name="funcion5" localSheetId="0">#REF!</definedName>
    <definedName name="funcion5" localSheetId="1">#REF!</definedName>
    <definedName name="funcion5" localSheetId="2">#REF!</definedName>
    <definedName name="funcion5">#REF!</definedName>
    <definedName name="funcion7842" localSheetId="0">#REF!</definedName>
    <definedName name="funcion7842" localSheetId="1">#REF!</definedName>
    <definedName name="funcion7842" localSheetId="2">#REF!</definedName>
    <definedName name="funcion7842">#REF!</definedName>
    <definedName name="FUNCION787" localSheetId="0">#REF!</definedName>
    <definedName name="FUNCION787" localSheetId="1">#REF!</definedName>
    <definedName name="FUNCION787" localSheetId="2">#REF!</definedName>
    <definedName name="FUNCION787">#REF!</definedName>
    <definedName name="FUNCION7894" localSheetId="0">#REF!</definedName>
    <definedName name="FUNCION7894" localSheetId="1">#REF!</definedName>
    <definedName name="FUNCION7894" localSheetId="2">#REF!</definedName>
    <definedName name="FUNCION7894">#REF!</definedName>
    <definedName name="funcion9" localSheetId="0">#REF!</definedName>
    <definedName name="funcion9" localSheetId="1">#REF!</definedName>
    <definedName name="funcion9" localSheetId="2">#REF!</definedName>
    <definedName name="funcion9">#REF!</definedName>
    <definedName name="g" localSheetId="0">#REF!</definedName>
    <definedName name="g" localSheetId="1">#REF!</definedName>
    <definedName name="g" localSheetId="2">#REF!</definedName>
    <definedName name="g">#REF!</definedName>
    <definedName name="jjj" localSheetId="0">#REF!</definedName>
    <definedName name="jjj" localSheetId="1">#REF!</definedName>
    <definedName name="jjj" localSheetId="2">#REF!</definedName>
    <definedName name="jjj">#REF!</definedName>
    <definedName name="jjjjjjjjjjjjjjjjjjjjjjjjjjjjjjjjjjjjjjjjjjjjjjj" localSheetId="0">#REF!</definedName>
    <definedName name="jjjjjjjjjjjjjjjjjjjjjjjjjjjjjjjjjjjjjjjjjjjjjjj" localSheetId="1">#REF!</definedName>
    <definedName name="jjjjjjjjjjjjjjjjjjjjjjjjjjjjjjjjjjjjjjjjjjjjjjj" localSheetId="2">#REF!</definedName>
    <definedName name="jjjjjjjjjjjjjjjjjjjjjjjjjjjjjjjjjjjjjjjjjjjjjjj">#REF!</definedName>
    <definedName name="jyutyutyu" localSheetId="0">#REF!</definedName>
    <definedName name="jyutyutyu" localSheetId="1">#REF!</definedName>
    <definedName name="jyutyutyu" localSheetId="2">#REF!</definedName>
    <definedName name="jyutyutyu">#REF!</definedName>
    <definedName name="M" localSheetId="8">#REF!</definedName>
    <definedName name="M" localSheetId="6">#REF!</definedName>
    <definedName name="M" localSheetId="7">#REF!</definedName>
    <definedName name="M">#REF!</definedName>
    <definedName name="MIRPRUEBA" localSheetId="8">#REF!</definedName>
    <definedName name="MIRPRUEBA" localSheetId="6">#REF!</definedName>
    <definedName name="MIRPRUEBA" localSheetId="7">#REF!</definedName>
    <definedName name="MIRPRUEBA">#REF!</definedName>
    <definedName name="programa" localSheetId="0">#REF!</definedName>
    <definedName name="programa" localSheetId="1">#REF!</definedName>
    <definedName name="programa" localSheetId="2">#REF!</definedName>
    <definedName name="programa">#REF!</definedName>
    <definedName name="programa7" localSheetId="0">#REF!</definedName>
    <definedName name="programa7" localSheetId="1">#REF!</definedName>
    <definedName name="programa7" localSheetId="2">#REF!</definedName>
    <definedName name="programa7">#REF!</definedName>
    <definedName name="programa8" localSheetId="0">#REF!</definedName>
    <definedName name="programa8" localSheetId="1">#REF!</definedName>
    <definedName name="programa8" localSheetId="2">#REF!</definedName>
    <definedName name="programa8">#REF!</definedName>
    <definedName name="Rfinalidad" localSheetId="0">#REF!</definedName>
    <definedName name="Rfinalidad" localSheetId="1">#REF!</definedName>
    <definedName name="Rfinalidad" localSheetId="2">#REF!</definedName>
    <definedName name="Rfinalidad">#REF!</definedName>
    <definedName name="Rfinalidad2" localSheetId="0">#REF!</definedName>
    <definedName name="Rfinalidad2" localSheetId="1">#REF!</definedName>
    <definedName name="Rfinalidad2" localSheetId="2">#REF!</definedName>
    <definedName name="Rfinalidad2">#REF!</definedName>
    <definedName name="Rfinalidad5" localSheetId="0">#REF!</definedName>
    <definedName name="Rfinalidad5" localSheetId="1">#REF!</definedName>
    <definedName name="Rfinalidad5" localSheetId="2">#REF!</definedName>
    <definedName name="Rfinalidad5">#REF!</definedName>
    <definedName name="rFINALIDAD6">#REF!</definedName>
    <definedName name="rfinalidad98" localSheetId="0">#REF!</definedName>
    <definedName name="rfinalidad98" localSheetId="1">#REF!</definedName>
    <definedName name="rfinalidad98" localSheetId="2">#REF!</definedName>
    <definedName name="rfinalidad98">#REF!</definedName>
    <definedName name="rfuncio4" localSheetId="0">#REF!</definedName>
    <definedName name="rfuncio4" localSheetId="1">#REF!</definedName>
    <definedName name="rfuncio4" localSheetId="2">#REF!</definedName>
    <definedName name="rfuncio4">#REF!</definedName>
    <definedName name="Rfuncion1" localSheetId="0">#REF!</definedName>
    <definedName name="Rfuncion1" localSheetId="1">#REF!</definedName>
    <definedName name="Rfuncion1" localSheetId="2">#REF!</definedName>
    <definedName name="Rfuncion1">#REF!</definedName>
    <definedName name="Rfuncion3" localSheetId="0">#REF!</definedName>
    <definedName name="Rfuncion3" localSheetId="1">#REF!</definedName>
    <definedName name="Rfuncion3" localSheetId="2">#REF!</definedName>
    <definedName name="Rfuncion3">#REF!</definedName>
    <definedName name="runcion" localSheetId="0">#REF!</definedName>
    <definedName name="runcion" localSheetId="1">#REF!</definedName>
    <definedName name="runcion" localSheetId="2">#REF!</definedName>
    <definedName name="runcion">#REF!</definedName>
    <definedName name="SN_S">#REF!</definedName>
    <definedName name="_xlnm.Print_Titles" localSheetId="8">' 7. Pp (2026)'!$41:$44</definedName>
    <definedName name="_xlnm.Print_Titles" localSheetId="6">' Sintaxis MIR (no se llena)'!$2:$5</definedName>
    <definedName name="_xlnm.Print_Titles" localSheetId="10">'11. SEGUIMIENTO 2026'!$5:$13</definedName>
    <definedName name="_xlnm.Print_Titles" localSheetId="11">'17. CEDULA0126'!$5:$12</definedName>
    <definedName name="_xlnm.Print_Titles" localSheetId="12">'18. CEDULA0226'!$5:$12</definedName>
    <definedName name="_xlnm.Print_Titles" localSheetId="13">'19. CEDULA0326'!$5:$12</definedName>
    <definedName name="_xlnm.Print_Titles" localSheetId="14">'20. CEDULA0426'!$5:$12</definedName>
    <definedName name="_xlnm.Print_Titles" localSheetId="15">'21. CEDULA0127'!$5:$12</definedName>
    <definedName name="_xlnm.Print_Titles" localSheetId="16">'22. CEDULA0227'!$5:$12</definedName>
    <definedName name="_xlnm.Print_Titles" localSheetId="17">'23. CEDULA0327'!$5:$12</definedName>
    <definedName name="_xlnm.Print_Titles" localSheetId="18">'24. CEDULA0427'!$5:$12</definedName>
    <definedName name="_xlnm.Print_Titles" localSheetId="7">'5. Pp (3 años)'!$42:$45</definedName>
    <definedName name="_xlnm.Print_Titles" localSheetId="9">'9. METAS'!$5:$19</definedName>
    <definedName name="twgtdg" localSheetId="0">#REF!</definedName>
    <definedName name="twgtdg" localSheetId="1">#REF!</definedName>
    <definedName name="twgtdg" localSheetId="2">#REF!</definedName>
    <definedName name="twgtdg">#REF!</definedName>
    <definedName name="uimv" localSheetId="0">#REF!</definedName>
    <definedName name="uimv" localSheetId="1">#REF!</definedName>
    <definedName name="uimv" localSheetId="2">#REF!</definedName>
    <definedName name="uimv">#REF!</definedName>
    <definedName name="ya" localSheetId="0">#REF!</definedName>
    <definedName name="ya" localSheetId="1">#REF!</definedName>
    <definedName name="ya" localSheetId="2">#REF!</definedName>
    <definedName name="y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45" i="22" l="1"/>
  <c r="D13" i="32"/>
  <c r="Y49" i="24"/>
  <c r="X49" i="24"/>
  <c r="W49" i="24"/>
  <c r="V49" i="24"/>
  <c r="Y48" i="24"/>
  <c r="X48" i="24"/>
  <c r="W48" i="24"/>
  <c r="V48" i="24"/>
  <c r="Y47" i="24"/>
  <c r="X47" i="24"/>
  <c r="W47" i="24"/>
  <c r="V47" i="24"/>
  <c r="Y46" i="24"/>
  <c r="X46" i="24"/>
  <c r="W46" i="24"/>
  <c r="V46" i="24"/>
  <c r="Y45" i="24"/>
  <c r="X45" i="24"/>
  <c r="W45" i="24"/>
  <c r="V45" i="24"/>
  <c r="Y44" i="24"/>
  <c r="X44" i="24"/>
  <c r="W44" i="24"/>
  <c r="V44" i="24"/>
  <c r="Y43" i="24"/>
  <c r="X43" i="24"/>
  <c r="W43" i="24"/>
  <c r="V43" i="24"/>
  <c r="Y42" i="24"/>
  <c r="X42" i="24"/>
  <c r="W42" i="24"/>
  <c r="V42" i="24"/>
  <c r="Y41" i="24"/>
  <c r="X41" i="24"/>
  <c r="W41" i="24"/>
  <c r="V41" i="24"/>
  <c r="Y40" i="24"/>
  <c r="X40" i="24"/>
  <c r="W40" i="24"/>
  <c r="V40" i="24"/>
  <c r="Y39" i="24"/>
  <c r="X39" i="24"/>
  <c r="W39" i="24"/>
  <c r="V39" i="24"/>
  <c r="Y38" i="24"/>
  <c r="X38" i="24"/>
  <c r="W38" i="24"/>
  <c r="V38" i="24"/>
  <c r="Y37" i="24"/>
  <c r="X37" i="24"/>
  <c r="W37" i="24"/>
  <c r="V37" i="24"/>
  <c r="Y36" i="24"/>
  <c r="X36" i="24"/>
  <c r="W36" i="24"/>
  <c r="V36" i="24"/>
  <c r="Y35" i="24"/>
  <c r="X35" i="24"/>
  <c r="W35" i="24"/>
  <c r="V35" i="24"/>
  <c r="Y34" i="24"/>
  <c r="X34" i="24"/>
  <c r="W34" i="24"/>
  <c r="V34" i="24"/>
  <c r="Y33" i="24"/>
  <c r="X33" i="24"/>
  <c r="W33" i="24"/>
  <c r="V33" i="24"/>
  <c r="Y32" i="24"/>
  <c r="X32" i="24"/>
  <c r="W32" i="24"/>
  <c r="V32" i="24"/>
  <c r="Y31" i="24"/>
  <c r="X31" i="24"/>
  <c r="W31" i="24"/>
  <c r="V31" i="24"/>
  <c r="Y30" i="24"/>
  <c r="X30" i="24"/>
  <c r="W30" i="24"/>
  <c r="V30" i="24"/>
  <c r="Y29" i="24"/>
  <c r="X29" i="24"/>
  <c r="W29" i="24"/>
  <c r="V29" i="24"/>
  <c r="Y28" i="24"/>
  <c r="X28" i="24"/>
  <c r="W28" i="24"/>
  <c r="V28" i="24"/>
  <c r="Y27" i="24"/>
  <c r="X27" i="24"/>
  <c r="W27" i="24"/>
  <c r="V27" i="24"/>
  <c r="Y26" i="24"/>
  <c r="X26" i="24"/>
  <c r="W26" i="24"/>
  <c r="V26" i="24"/>
  <c r="Y25" i="24"/>
  <c r="X25" i="24"/>
  <c r="W25" i="24"/>
  <c r="V25" i="24"/>
  <c r="Y24" i="24"/>
  <c r="X24" i="24"/>
  <c r="W24" i="24"/>
  <c r="V24" i="24"/>
  <c r="Y23" i="24"/>
  <c r="X23" i="24"/>
  <c r="W23" i="24"/>
  <c r="V23" i="24"/>
  <c r="Y22" i="24"/>
  <c r="X22" i="24"/>
  <c r="W22" i="24"/>
  <c r="V22" i="24"/>
  <c r="Y21" i="24"/>
  <c r="X21" i="24"/>
  <c r="W21" i="24"/>
  <c r="V21" i="24"/>
  <c r="Y20" i="24"/>
  <c r="X20" i="24"/>
  <c r="W20" i="24"/>
  <c r="V20" i="24"/>
  <c r="Y19" i="24"/>
  <c r="X19" i="24"/>
  <c r="W19" i="24"/>
  <c r="V19" i="24"/>
  <c r="Y18" i="24"/>
  <c r="X18" i="24"/>
  <c r="W18" i="24"/>
  <c r="V18" i="24"/>
  <c r="Y17" i="24"/>
  <c r="X17" i="24"/>
  <c r="W17" i="24"/>
  <c r="V17" i="24"/>
  <c r="Y16" i="24"/>
  <c r="X16" i="24"/>
  <c r="W16" i="24"/>
  <c r="V16" i="24"/>
  <c r="Y15" i="24"/>
  <c r="X15" i="24"/>
  <c r="W15" i="24"/>
  <c r="V15" i="24"/>
  <c r="Y14" i="24"/>
  <c r="X14" i="24"/>
  <c r="J14" i="32" l="1"/>
  <c r="G41" i="32"/>
  <c r="I28" i="24" l="1"/>
  <c r="J28" i="24"/>
  <c r="K28" i="24"/>
  <c r="L28" i="24"/>
  <c r="M28" i="24"/>
  <c r="I29" i="24"/>
  <c r="J29" i="24"/>
  <c r="K29" i="24"/>
  <c r="L29" i="24"/>
  <c r="M29" i="24"/>
  <c r="I30" i="24"/>
  <c r="J30" i="24"/>
  <c r="K30" i="24"/>
  <c r="L30" i="24"/>
  <c r="M30" i="24"/>
  <c r="I31" i="24"/>
  <c r="J31" i="24"/>
  <c r="K31" i="24"/>
  <c r="L31" i="24"/>
  <c r="M31" i="24"/>
  <c r="I32" i="24"/>
  <c r="J32" i="24"/>
  <c r="K32" i="24"/>
  <c r="L32" i="24"/>
  <c r="M32" i="24"/>
  <c r="H34" i="12"/>
  <c r="I25" i="24"/>
  <c r="J25" i="24"/>
  <c r="K25" i="24"/>
  <c r="L25" i="24"/>
  <c r="M25" i="24"/>
  <c r="M20" i="24"/>
  <c r="L20" i="24"/>
  <c r="K20" i="24"/>
  <c r="J20" i="24"/>
  <c r="I20" i="24"/>
  <c r="H26" i="12"/>
  <c r="I21" i="24"/>
  <c r="I22" i="24"/>
  <c r="I23" i="24"/>
  <c r="I24" i="24"/>
  <c r="I19" i="24"/>
  <c r="J19" i="24"/>
  <c r="K19" i="24"/>
  <c r="L19" i="24"/>
  <c r="M19" i="24"/>
  <c r="I14" i="24"/>
  <c r="J14" i="24"/>
  <c r="R14" i="24" s="1"/>
  <c r="K14" i="24"/>
  <c r="L14" i="24"/>
  <c r="M14" i="24"/>
  <c r="I15" i="24"/>
  <c r="J15" i="24"/>
  <c r="R15" i="24" s="1"/>
  <c r="K15" i="24"/>
  <c r="S15" i="24" s="1"/>
  <c r="L15" i="24"/>
  <c r="T15" i="24" s="1"/>
  <c r="M15" i="24"/>
  <c r="U15" i="24" s="1"/>
  <c r="I16" i="24"/>
  <c r="J16" i="24"/>
  <c r="I17" i="24"/>
  <c r="J17" i="24"/>
  <c r="I18" i="24"/>
  <c r="J18" i="24"/>
  <c r="J21" i="24"/>
  <c r="J22" i="24"/>
  <c r="J23" i="24"/>
  <c r="J24" i="24"/>
  <c r="I26" i="24"/>
  <c r="J26" i="24"/>
  <c r="I27" i="24"/>
  <c r="J27" i="24"/>
  <c r="S14" i="24"/>
  <c r="T14" i="24"/>
  <c r="U14" i="24"/>
  <c r="V14" i="24"/>
  <c r="W14" i="24"/>
  <c r="I20" i="12"/>
  <c r="H20" i="12"/>
  <c r="H25" i="12"/>
  <c r="H21" i="12"/>
  <c r="D13" i="33" l="1"/>
  <c r="K15" i="32"/>
  <c r="L15" i="32"/>
  <c r="M15" i="32"/>
  <c r="I68" i="22"/>
  <c r="N62" i="22" l="1"/>
  <c r="N61" i="22"/>
  <c r="N59" i="22"/>
  <c r="D59" i="22"/>
  <c r="N58" i="22"/>
  <c r="J57" i="22"/>
  <c r="E57" i="22"/>
  <c r="E55" i="22"/>
  <c r="N53" i="22"/>
  <c r="N48" i="22"/>
  <c r="K42" i="24" l="1"/>
  <c r="L42" i="24"/>
  <c r="I42" i="24"/>
  <c r="C16" i="24"/>
  <c r="D16" i="24"/>
  <c r="E16" i="24"/>
  <c r="F16" i="24"/>
  <c r="G16" i="24"/>
  <c r="H16" i="24"/>
  <c r="N47" i="22"/>
  <c r="B46" i="22" l="1"/>
  <c r="C46" i="22"/>
  <c r="D46" i="22"/>
  <c r="E46" i="22"/>
  <c r="F46" i="22"/>
  <c r="G46" i="22"/>
  <c r="H46" i="22"/>
  <c r="I46" i="22"/>
  <c r="J46" i="22"/>
  <c r="K46" i="22"/>
  <c r="N46" i="22"/>
  <c r="O46" i="22"/>
  <c r="P46" i="22"/>
  <c r="B47" i="22"/>
  <c r="C47" i="22"/>
  <c r="D47" i="22"/>
  <c r="E47" i="22"/>
  <c r="F47" i="22"/>
  <c r="G47" i="22"/>
  <c r="H47" i="22"/>
  <c r="I47" i="22"/>
  <c r="J47" i="22"/>
  <c r="K47" i="22"/>
  <c r="O47" i="22"/>
  <c r="P47" i="22"/>
  <c r="B48" i="22"/>
  <c r="C48" i="22"/>
  <c r="D48" i="22"/>
  <c r="E48" i="22"/>
  <c r="F48" i="22"/>
  <c r="G48" i="22"/>
  <c r="H48" i="22"/>
  <c r="I48" i="22"/>
  <c r="J48" i="22"/>
  <c r="K48" i="22"/>
  <c r="O48" i="22"/>
  <c r="P48" i="22"/>
  <c r="B49" i="22"/>
  <c r="C49" i="22"/>
  <c r="D49" i="22"/>
  <c r="E49" i="22"/>
  <c r="F49" i="22"/>
  <c r="G49" i="22"/>
  <c r="H49" i="22"/>
  <c r="I49" i="22"/>
  <c r="J49" i="22"/>
  <c r="K49" i="22"/>
  <c r="N49" i="22"/>
  <c r="O49" i="22"/>
  <c r="P49" i="22"/>
  <c r="B50" i="22"/>
  <c r="C50" i="22"/>
  <c r="D50" i="22"/>
  <c r="E50" i="22"/>
  <c r="F50" i="22"/>
  <c r="G50" i="22"/>
  <c r="H50" i="22"/>
  <c r="I50" i="22"/>
  <c r="J50" i="22"/>
  <c r="K50" i="22"/>
  <c r="N50" i="22"/>
  <c r="O50" i="22"/>
  <c r="P50" i="22"/>
  <c r="B51" i="22"/>
  <c r="C51" i="22"/>
  <c r="D51" i="22"/>
  <c r="E51" i="22"/>
  <c r="F51" i="22"/>
  <c r="G51" i="22"/>
  <c r="H51" i="22"/>
  <c r="I51" i="22"/>
  <c r="J51" i="22"/>
  <c r="K51" i="22"/>
  <c r="N51" i="22"/>
  <c r="O51" i="22"/>
  <c r="P51" i="22"/>
  <c r="B52" i="22"/>
  <c r="C52" i="22"/>
  <c r="D52" i="22"/>
  <c r="E52" i="22"/>
  <c r="F52" i="22"/>
  <c r="G52" i="22"/>
  <c r="H52" i="22"/>
  <c r="I52" i="22"/>
  <c r="J52" i="22"/>
  <c r="K52" i="22"/>
  <c r="N52" i="22"/>
  <c r="O52" i="22"/>
  <c r="P52" i="22"/>
  <c r="B53" i="22"/>
  <c r="C53" i="22"/>
  <c r="D53" i="22"/>
  <c r="E53" i="22"/>
  <c r="F53" i="22"/>
  <c r="G53" i="22"/>
  <c r="H53" i="22"/>
  <c r="I53" i="22"/>
  <c r="J53" i="22"/>
  <c r="K53" i="22"/>
  <c r="O53" i="22"/>
  <c r="P53" i="22"/>
  <c r="B54" i="22"/>
  <c r="C54" i="22"/>
  <c r="D54" i="22"/>
  <c r="E54" i="22"/>
  <c r="F54" i="22"/>
  <c r="G54" i="22"/>
  <c r="H54" i="22"/>
  <c r="I54" i="22"/>
  <c r="J54" i="22"/>
  <c r="K54" i="22"/>
  <c r="N54" i="22"/>
  <c r="O54" i="22"/>
  <c r="P54" i="22"/>
  <c r="B55" i="22"/>
  <c r="C55" i="22"/>
  <c r="D55" i="22"/>
  <c r="F55" i="22"/>
  <c r="G55" i="22"/>
  <c r="H55" i="22"/>
  <c r="I55" i="22"/>
  <c r="J55" i="22"/>
  <c r="K55" i="22"/>
  <c r="N55" i="22"/>
  <c r="O55" i="22"/>
  <c r="P55" i="22"/>
  <c r="B56" i="22"/>
  <c r="C56" i="22"/>
  <c r="D56" i="22"/>
  <c r="E56" i="22"/>
  <c r="F56" i="22"/>
  <c r="G56" i="22"/>
  <c r="H56" i="22"/>
  <c r="I56" i="22"/>
  <c r="J56" i="22"/>
  <c r="K56" i="22"/>
  <c r="N56" i="22"/>
  <c r="O56" i="22"/>
  <c r="P56" i="22"/>
  <c r="B57" i="22"/>
  <c r="C57" i="22"/>
  <c r="D57" i="22"/>
  <c r="F57" i="22"/>
  <c r="G57" i="22"/>
  <c r="H57" i="22"/>
  <c r="I57" i="22"/>
  <c r="K57" i="22"/>
  <c r="N57" i="22"/>
  <c r="O57" i="22"/>
  <c r="P57" i="22"/>
  <c r="B58" i="22"/>
  <c r="C58" i="22"/>
  <c r="D58" i="22"/>
  <c r="E58" i="22"/>
  <c r="F58" i="22"/>
  <c r="G58" i="22"/>
  <c r="H58" i="22"/>
  <c r="I58" i="22"/>
  <c r="J58" i="22"/>
  <c r="K58" i="22"/>
  <c r="O58" i="22"/>
  <c r="P58" i="22"/>
  <c r="B59" i="22"/>
  <c r="C59" i="22"/>
  <c r="E59" i="22"/>
  <c r="F59" i="22"/>
  <c r="G59" i="22"/>
  <c r="H59" i="22"/>
  <c r="I59" i="22"/>
  <c r="J59" i="22"/>
  <c r="K59" i="22"/>
  <c r="O59" i="22"/>
  <c r="P59" i="22"/>
  <c r="B60" i="22"/>
  <c r="C60" i="22"/>
  <c r="D60" i="22"/>
  <c r="E60" i="22"/>
  <c r="F60" i="22"/>
  <c r="G60" i="22"/>
  <c r="H60" i="22"/>
  <c r="I60" i="22"/>
  <c r="J60" i="22"/>
  <c r="K60" i="22"/>
  <c r="N60" i="22"/>
  <c r="O60" i="22"/>
  <c r="P60" i="22"/>
  <c r="B61" i="22"/>
  <c r="C61" i="22"/>
  <c r="D61" i="22"/>
  <c r="E61" i="22"/>
  <c r="F61" i="22"/>
  <c r="G61" i="22"/>
  <c r="H61" i="22"/>
  <c r="I61" i="22"/>
  <c r="J61" i="22"/>
  <c r="K61" i="22"/>
  <c r="O61" i="22"/>
  <c r="P61" i="22"/>
  <c r="B62" i="22"/>
  <c r="C62" i="22"/>
  <c r="D62" i="22"/>
  <c r="E62" i="22"/>
  <c r="F62" i="22"/>
  <c r="G62" i="22"/>
  <c r="H62" i="22"/>
  <c r="I62" i="22"/>
  <c r="J62" i="22"/>
  <c r="K62" i="22"/>
  <c r="O62" i="22"/>
  <c r="P62" i="22"/>
  <c r="B63" i="22"/>
  <c r="C63" i="22"/>
  <c r="D63" i="22"/>
  <c r="E63" i="22"/>
  <c r="F63" i="22"/>
  <c r="G63" i="22"/>
  <c r="H63" i="22"/>
  <c r="I63" i="22"/>
  <c r="J63" i="22"/>
  <c r="K63" i="22"/>
  <c r="N63" i="22"/>
  <c r="O63" i="22"/>
  <c r="P63" i="22"/>
  <c r="B64" i="22"/>
  <c r="C64" i="22"/>
  <c r="D64" i="22"/>
  <c r="E64" i="22"/>
  <c r="F64" i="22"/>
  <c r="G64" i="22"/>
  <c r="H64" i="22"/>
  <c r="I64" i="22"/>
  <c r="J64" i="22"/>
  <c r="K64" i="22"/>
  <c r="N64" i="22"/>
  <c r="O64" i="22"/>
  <c r="P64" i="22"/>
  <c r="B65" i="22"/>
  <c r="C65" i="22"/>
  <c r="D65" i="22"/>
  <c r="E65" i="22"/>
  <c r="F65" i="22"/>
  <c r="G65" i="22"/>
  <c r="H65" i="22"/>
  <c r="I65" i="22"/>
  <c r="J65" i="22"/>
  <c r="K65" i="22"/>
  <c r="N65" i="22"/>
  <c r="O65" i="22"/>
  <c r="P65" i="22"/>
  <c r="B66" i="22"/>
  <c r="C66" i="22"/>
  <c r="D66" i="22"/>
  <c r="E66" i="22"/>
  <c r="F66" i="22"/>
  <c r="G66" i="22"/>
  <c r="H66" i="22"/>
  <c r="I66" i="22"/>
  <c r="J66" i="22"/>
  <c r="K66" i="22"/>
  <c r="N66" i="22"/>
  <c r="O66" i="22"/>
  <c r="P66" i="22"/>
  <c r="B67" i="22"/>
  <c r="C67" i="22"/>
  <c r="D67" i="22"/>
  <c r="E67" i="22"/>
  <c r="F67" i="22"/>
  <c r="G67" i="22"/>
  <c r="H67" i="22"/>
  <c r="I67" i="22"/>
  <c r="J67" i="22"/>
  <c r="K67" i="22"/>
  <c r="N67" i="22"/>
  <c r="O67" i="22"/>
  <c r="P67" i="22"/>
  <c r="B68" i="22"/>
  <c r="C68" i="22"/>
  <c r="D68" i="22"/>
  <c r="E68" i="22"/>
  <c r="F68" i="22"/>
  <c r="G68" i="22"/>
  <c r="H68" i="22"/>
  <c r="J68" i="22"/>
  <c r="K68" i="22"/>
  <c r="N68" i="22"/>
  <c r="O68" i="22"/>
  <c r="P68" i="22"/>
  <c r="B69" i="22"/>
  <c r="C69" i="22"/>
  <c r="D69" i="22"/>
  <c r="E69" i="22"/>
  <c r="F69" i="22"/>
  <c r="G69" i="22"/>
  <c r="H69" i="22"/>
  <c r="I69" i="22"/>
  <c r="J69" i="22"/>
  <c r="K69" i="22"/>
  <c r="N69" i="22"/>
  <c r="O69" i="22"/>
  <c r="P69" i="22"/>
  <c r="B70" i="22"/>
  <c r="C70" i="22"/>
  <c r="D70" i="22"/>
  <c r="E70" i="22"/>
  <c r="F70" i="22"/>
  <c r="G70" i="22"/>
  <c r="H70" i="22"/>
  <c r="I70" i="22"/>
  <c r="J70" i="22"/>
  <c r="K70" i="22"/>
  <c r="N70" i="22"/>
  <c r="O70" i="22"/>
  <c r="P70" i="22"/>
  <c r="B71" i="22"/>
  <c r="C71" i="22"/>
  <c r="D71" i="22"/>
  <c r="E71" i="22"/>
  <c r="F71" i="22"/>
  <c r="G71" i="22"/>
  <c r="H71" i="22"/>
  <c r="I71" i="22"/>
  <c r="J71" i="22"/>
  <c r="K71" i="22"/>
  <c r="N71" i="22"/>
  <c r="O71" i="22"/>
  <c r="P71" i="22"/>
  <c r="B72" i="22"/>
  <c r="C72" i="22"/>
  <c r="D72" i="22"/>
  <c r="E72" i="22"/>
  <c r="F72" i="22"/>
  <c r="G72" i="22"/>
  <c r="H72" i="22"/>
  <c r="I72" i="22"/>
  <c r="J72" i="22"/>
  <c r="K72" i="22"/>
  <c r="N72" i="22"/>
  <c r="O72" i="22"/>
  <c r="P72" i="22"/>
  <c r="B73" i="22"/>
  <c r="C73" i="22"/>
  <c r="D73" i="22"/>
  <c r="E73" i="22"/>
  <c r="F73" i="22"/>
  <c r="G73" i="22"/>
  <c r="H73" i="22"/>
  <c r="I73" i="22"/>
  <c r="J73" i="22"/>
  <c r="K73" i="22"/>
  <c r="N73" i="22"/>
  <c r="O73" i="22"/>
  <c r="P73" i="22"/>
  <c r="B74" i="22"/>
  <c r="C74" i="22"/>
  <c r="D74" i="22"/>
  <c r="E74" i="22"/>
  <c r="F74" i="22"/>
  <c r="G74" i="22"/>
  <c r="H74" i="22"/>
  <c r="I74" i="22"/>
  <c r="J74" i="22"/>
  <c r="K74" i="22"/>
  <c r="N74" i="22"/>
  <c r="O74" i="22"/>
  <c r="P74" i="22"/>
  <c r="B75" i="22"/>
  <c r="C75" i="22"/>
  <c r="D75" i="22"/>
  <c r="E75" i="22"/>
  <c r="F75" i="22"/>
  <c r="G75" i="22"/>
  <c r="H75" i="22"/>
  <c r="I75" i="22"/>
  <c r="J75" i="22"/>
  <c r="K75" i="22"/>
  <c r="N75" i="22"/>
  <c r="O75" i="22"/>
  <c r="P75" i="22"/>
  <c r="B76" i="22"/>
  <c r="C76" i="22"/>
  <c r="D76" i="22"/>
  <c r="E76" i="22"/>
  <c r="F76" i="22"/>
  <c r="G76" i="22"/>
  <c r="H76" i="22"/>
  <c r="I76" i="22"/>
  <c r="J76" i="22"/>
  <c r="K76" i="22"/>
  <c r="N76" i="22"/>
  <c r="O76" i="22"/>
  <c r="P76" i="22"/>
  <c r="B77" i="22"/>
  <c r="C77" i="22"/>
  <c r="D77" i="22"/>
  <c r="E77" i="22"/>
  <c r="F77" i="22"/>
  <c r="G77" i="22"/>
  <c r="H77" i="22"/>
  <c r="I77" i="22"/>
  <c r="J77" i="22"/>
  <c r="K77" i="22"/>
  <c r="N77" i="22"/>
  <c r="O77" i="22"/>
  <c r="P77" i="22"/>
  <c r="B78" i="22"/>
  <c r="C78" i="22"/>
  <c r="D78" i="22"/>
  <c r="E78" i="22"/>
  <c r="F78" i="22"/>
  <c r="G78" i="22"/>
  <c r="H78" i="22"/>
  <c r="I78" i="22"/>
  <c r="J78" i="22"/>
  <c r="K78" i="22"/>
  <c r="N78" i="22"/>
  <c r="O78" i="22"/>
  <c r="P78" i="22"/>
  <c r="B79" i="22"/>
  <c r="C79" i="22"/>
  <c r="D79" i="22"/>
  <c r="E79" i="22"/>
  <c r="F79" i="22"/>
  <c r="G79" i="22"/>
  <c r="H79" i="22"/>
  <c r="I79" i="22"/>
  <c r="J79" i="22"/>
  <c r="K79" i="22"/>
  <c r="N79" i="22"/>
  <c r="O79" i="22"/>
  <c r="P79" i="22"/>
  <c r="B80" i="22"/>
  <c r="C80" i="22"/>
  <c r="D80" i="22"/>
  <c r="E80" i="22"/>
  <c r="F80" i="22"/>
  <c r="G80" i="22"/>
  <c r="H80" i="22"/>
  <c r="I80" i="22"/>
  <c r="J80" i="22"/>
  <c r="K80" i="22"/>
  <c r="N80" i="22"/>
  <c r="O80" i="22"/>
  <c r="P80" i="22"/>
  <c r="D17" i="32"/>
  <c r="C47" i="24"/>
  <c r="D47" i="24"/>
  <c r="E47" i="24"/>
  <c r="F47" i="24"/>
  <c r="G47" i="24"/>
  <c r="H47" i="24"/>
  <c r="C48" i="24"/>
  <c r="D48" i="24"/>
  <c r="E48" i="24"/>
  <c r="F48" i="24"/>
  <c r="G48" i="24"/>
  <c r="H48" i="24"/>
  <c r="C49" i="24"/>
  <c r="D49" i="24"/>
  <c r="E49" i="24"/>
  <c r="F49" i="24"/>
  <c r="G49" i="24"/>
  <c r="H49" i="24"/>
  <c r="H46" i="24"/>
  <c r="G46" i="24"/>
  <c r="F46" i="24"/>
  <c r="E46" i="24"/>
  <c r="D46" i="24"/>
  <c r="C46" i="24"/>
  <c r="H45" i="24"/>
  <c r="G45" i="24"/>
  <c r="F45" i="24"/>
  <c r="E45" i="24"/>
  <c r="D45" i="24"/>
  <c r="C45" i="24"/>
  <c r="H44" i="24"/>
  <c r="G44" i="24"/>
  <c r="F44" i="24"/>
  <c r="E44" i="24"/>
  <c r="D44" i="24"/>
  <c r="C44" i="24"/>
  <c r="H43" i="24"/>
  <c r="G43" i="24"/>
  <c r="F43" i="24"/>
  <c r="E43" i="24"/>
  <c r="D43" i="24"/>
  <c r="C43" i="24"/>
  <c r="H42" i="24"/>
  <c r="G42" i="24"/>
  <c r="F42" i="24"/>
  <c r="E42" i="24"/>
  <c r="D42" i="24"/>
  <c r="C42" i="24"/>
  <c r="H41" i="24"/>
  <c r="G41" i="24"/>
  <c r="F41" i="24"/>
  <c r="E41" i="24"/>
  <c r="D41" i="24"/>
  <c r="C41" i="24"/>
  <c r="H40" i="24"/>
  <c r="G40" i="24"/>
  <c r="F40" i="24"/>
  <c r="E40" i="24"/>
  <c r="D40" i="24"/>
  <c r="C40" i="24"/>
  <c r="H39" i="24"/>
  <c r="G39" i="24"/>
  <c r="F39" i="24"/>
  <c r="E39" i="24"/>
  <c r="D39" i="24"/>
  <c r="C39" i="24"/>
  <c r="H38" i="24"/>
  <c r="G38" i="24"/>
  <c r="F38" i="24"/>
  <c r="E38" i="24"/>
  <c r="D38" i="24"/>
  <c r="C38" i="24"/>
  <c r="H37" i="24"/>
  <c r="G37" i="24"/>
  <c r="F37" i="24"/>
  <c r="E37" i="24"/>
  <c r="D37" i="24"/>
  <c r="C37" i="24"/>
  <c r="H36" i="24"/>
  <c r="G36" i="24"/>
  <c r="F36" i="24"/>
  <c r="E36" i="24"/>
  <c r="D36" i="24"/>
  <c r="C36" i="24"/>
  <c r="H35" i="24"/>
  <c r="G35" i="24"/>
  <c r="F35" i="24"/>
  <c r="E35" i="24"/>
  <c r="D35" i="24"/>
  <c r="C35" i="24"/>
  <c r="H34" i="24"/>
  <c r="G34" i="24"/>
  <c r="F34" i="24"/>
  <c r="E34" i="24"/>
  <c r="D34" i="24"/>
  <c r="C34" i="24"/>
  <c r="H33" i="24"/>
  <c r="G33" i="24"/>
  <c r="F33" i="24"/>
  <c r="E33" i="24"/>
  <c r="D33" i="24"/>
  <c r="C33" i="24"/>
  <c r="H32" i="24"/>
  <c r="G32" i="24"/>
  <c r="F32" i="24"/>
  <c r="E32" i="24"/>
  <c r="D32" i="24"/>
  <c r="C32" i="24"/>
  <c r="H31" i="24"/>
  <c r="G31" i="24"/>
  <c r="F31" i="24"/>
  <c r="E31" i="24"/>
  <c r="D31" i="24"/>
  <c r="C31" i="24"/>
  <c r="H30" i="24"/>
  <c r="G30" i="24"/>
  <c r="F30" i="24"/>
  <c r="E30" i="24"/>
  <c r="D30" i="24"/>
  <c r="C30" i="24"/>
  <c r="H29" i="24"/>
  <c r="G29" i="24"/>
  <c r="F29" i="24"/>
  <c r="E29" i="24"/>
  <c r="D29" i="24"/>
  <c r="C29" i="24"/>
  <c r="C53" i="12"/>
  <c r="D53" i="12"/>
  <c r="E53" i="12"/>
  <c r="H53" i="12"/>
  <c r="I53" i="12"/>
  <c r="C54" i="12"/>
  <c r="D54" i="12"/>
  <c r="E54" i="12"/>
  <c r="H54" i="12"/>
  <c r="I54" i="12"/>
  <c r="C55" i="12"/>
  <c r="D55" i="12"/>
  <c r="E55" i="12"/>
  <c r="H55" i="12"/>
  <c r="I55" i="12"/>
  <c r="I52" i="12"/>
  <c r="H52" i="12"/>
  <c r="E52" i="12"/>
  <c r="D52" i="12"/>
  <c r="C52" i="12"/>
  <c r="I51" i="12"/>
  <c r="H51" i="12"/>
  <c r="E51" i="12"/>
  <c r="D51" i="12"/>
  <c r="C51" i="12"/>
  <c r="I50" i="12"/>
  <c r="H50" i="12"/>
  <c r="E50" i="12"/>
  <c r="D50" i="12"/>
  <c r="C50" i="12"/>
  <c r="I49" i="12"/>
  <c r="H49" i="12"/>
  <c r="E49" i="12"/>
  <c r="D49" i="12"/>
  <c r="C49" i="12"/>
  <c r="E48" i="12"/>
  <c r="D48" i="12"/>
  <c r="C48" i="12"/>
  <c r="I47" i="12"/>
  <c r="H47" i="12"/>
  <c r="E47" i="12"/>
  <c r="D47" i="12"/>
  <c r="C47" i="12"/>
  <c r="I46" i="12"/>
  <c r="H46" i="12"/>
  <c r="E46" i="12"/>
  <c r="D46" i="12"/>
  <c r="C46" i="12"/>
  <c r="I45" i="12"/>
  <c r="H45" i="12"/>
  <c r="E45" i="12"/>
  <c r="D45" i="12"/>
  <c r="C45" i="12"/>
  <c r="E44" i="12"/>
  <c r="D44" i="12"/>
  <c r="C44" i="12"/>
  <c r="I43" i="12"/>
  <c r="H43" i="12"/>
  <c r="E43" i="12"/>
  <c r="D43" i="12"/>
  <c r="C43" i="12"/>
  <c r="I42" i="12"/>
  <c r="H42" i="12"/>
  <c r="E42" i="12"/>
  <c r="D42" i="12"/>
  <c r="C42" i="12"/>
  <c r="I41" i="12"/>
  <c r="H41" i="12"/>
  <c r="E41" i="12"/>
  <c r="D41" i="12"/>
  <c r="C41" i="12"/>
  <c r="E40" i="12"/>
  <c r="D40" i="12"/>
  <c r="C40" i="12"/>
  <c r="I39" i="12"/>
  <c r="H39" i="12"/>
  <c r="E39" i="12"/>
  <c r="D39" i="12"/>
  <c r="C39" i="12"/>
  <c r="I38" i="12"/>
  <c r="H38" i="12"/>
  <c r="E38" i="12"/>
  <c r="D38" i="12"/>
  <c r="C38" i="12"/>
  <c r="I37" i="12"/>
  <c r="H37" i="12"/>
  <c r="E37" i="12"/>
  <c r="D37" i="12"/>
  <c r="C37" i="12"/>
  <c r="I36" i="12"/>
  <c r="H36" i="12"/>
  <c r="E36" i="12"/>
  <c r="D36" i="12"/>
  <c r="C36" i="12"/>
  <c r="I35" i="12"/>
  <c r="H35" i="12"/>
  <c r="E35" i="12"/>
  <c r="D35" i="12"/>
  <c r="C35" i="12"/>
  <c r="D23" i="12"/>
  <c r="D24" i="12"/>
  <c r="D25" i="12"/>
  <c r="D26" i="12"/>
  <c r="D27" i="12"/>
  <c r="D28" i="12"/>
  <c r="M474" i="40"/>
  <c r="L474" i="40"/>
  <c r="K474" i="40"/>
  <c r="J474" i="40"/>
  <c r="M473" i="40"/>
  <c r="L473" i="40"/>
  <c r="K473" i="40"/>
  <c r="J473" i="40"/>
  <c r="H473" i="40"/>
  <c r="G473" i="40"/>
  <c r="F473" i="40"/>
  <c r="E473" i="40"/>
  <c r="D473" i="40"/>
  <c r="C473" i="40"/>
  <c r="M472" i="40"/>
  <c r="L472" i="40"/>
  <c r="K472" i="40"/>
  <c r="J472" i="40"/>
  <c r="M471" i="40"/>
  <c r="L471" i="40"/>
  <c r="K471" i="40"/>
  <c r="J471" i="40"/>
  <c r="H471" i="40"/>
  <c r="G471" i="40"/>
  <c r="F471" i="40"/>
  <c r="E471" i="40"/>
  <c r="D471" i="40"/>
  <c r="C471" i="40"/>
  <c r="M470" i="40"/>
  <c r="L470" i="40"/>
  <c r="K470" i="40"/>
  <c r="J470" i="40"/>
  <c r="M469" i="40"/>
  <c r="L469" i="40"/>
  <c r="K469" i="40"/>
  <c r="J469" i="40"/>
  <c r="H469" i="40"/>
  <c r="G469" i="40"/>
  <c r="F469" i="40"/>
  <c r="E469" i="40"/>
  <c r="D469" i="40"/>
  <c r="C469" i="40"/>
  <c r="M468" i="40"/>
  <c r="L468" i="40"/>
  <c r="K468" i="40"/>
  <c r="J468" i="40"/>
  <c r="M467" i="40"/>
  <c r="L467" i="40"/>
  <c r="K467" i="40"/>
  <c r="J467" i="40"/>
  <c r="H467" i="40"/>
  <c r="G467" i="40"/>
  <c r="F467" i="40"/>
  <c r="E467" i="40"/>
  <c r="D467" i="40"/>
  <c r="C467" i="40"/>
  <c r="M466" i="40"/>
  <c r="L466" i="40"/>
  <c r="K466" i="40"/>
  <c r="J466" i="40"/>
  <c r="M465" i="40"/>
  <c r="L465" i="40"/>
  <c r="K465" i="40"/>
  <c r="J465" i="40"/>
  <c r="H465" i="40"/>
  <c r="G465" i="40"/>
  <c r="F465" i="40"/>
  <c r="E465" i="40"/>
  <c r="D465" i="40"/>
  <c r="C465" i="40"/>
  <c r="M464" i="40"/>
  <c r="L464" i="40"/>
  <c r="K464" i="40"/>
  <c r="J464" i="40"/>
  <c r="M463" i="40"/>
  <c r="L463" i="40"/>
  <c r="K463" i="40"/>
  <c r="J463" i="40"/>
  <c r="H463" i="40"/>
  <c r="G463" i="40"/>
  <c r="F463" i="40"/>
  <c r="E463" i="40"/>
  <c r="D463" i="40"/>
  <c r="C463" i="40"/>
  <c r="M462" i="40"/>
  <c r="L462" i="40"/>
  <c r="K462" i="40"/>
  <c r="J462" i="40"/>
  <c r="M461" i="40"/>
  <c r="L461" i="40"/>
  <c r="K461" i="40"/>
  <c r="J461" i="40"/>
  <c r="H461" i="40"/>
  <c r="G461" i="40"/>
  <c r="F461" i="40"/>
  <c r="E461" i="40"/>
  <c r="D461" i="40"/>
  <c r="C461" i="40"/>
  <c r="M460" i="40"/>
  <c r="L460" i="40"/>
  <c r="K460" i="40"/>
  <c r="J460" i="40"/>
  <c r="M459" i="40"/>
  <c r="L459" i="40"/>
  <c r="K459" i="40"/>
  <c r="J459" i="40"/>
  <c r="H459" i="40"/>
  <c r="G459" i="40"/>
  <c r="F459" i="40"/>
  <c r="E459" i="40"/>
  <c r="D459" i="40"/>
  <c r="C459" i="40"/>
  <c r="M458" i="40"/>
  <c r="L458" i="40"/>
  <c r="K458" i="40"/>
  <c r="J458" i="40"/>
  <c r="M457" i="40"/>
  <c r="L457" i="40"/>
  <c r="K457" i="40"/>
  <c r="J457" i="40"/>
  <c r="H457" i="40"/>
  <c r="G457" i="40"/>
  <c r="F457" i="40"/>
  <c r="E457" i="40"/>
  <c r="D457" i="40"/>
  <c r="C457" i="40"/>
  <c r="M456" i="40"/>
  <c r="L456" i="40"/>
  <c r="K456" i="40"/>
  <c r="J456" i="40"/>
  <c r="M455" i="40"/>
  <c r="L455" i="40"/>
  <c r="K455" i="40"/>
  <c r="J455" i="40"/>
  <c r="H455" i="40"/>
  <c r="G455" i="40"/>
  <c r="F455" i="40"/>
  <c r="E455" i="40"/>
  <c r="D455" i="40"/>
  <c r="C455" i="40"/>
  <c r="M454" i="40"/>
  <c r="L454" i="40"/>
  <c r="K454" i="40"/>
  <c r="J454" i="40"/>
  <c r="M453" i="40"/>
  <c r="L453" i="40"/>
  <c r="K453" i="40"/>
  <c r="J453" i="40"/>
  <c r="H453" i="40"/>
  <c r="G453" i="40"/>
  <c r="F453" i="40"/>
  <c r="E453" i="40"/>
  <c r="D453" i="40"/>
  <c r="C453" i="40"/>
  <c r="M452" i="40"/>
  <c r="L452" i="40"/>
  <c r="K452" i="40"/>
  <c r="J452" i="40"/>
  <c r="M451" i="40"/>
  <c r="L451" i="40"/>
  <c r="K451" i="40"/>
  <c r="J451" i="40"/>
  <c r="H451" i="40"/>
  <c r="G451" i="40"/>
  <c r="F451" i="40"/>
  <c r="E451" i="40"/>
  <c r="D451" i="40"/>
  <c r="C451" i="40"/>
  <c r="M450" i="40"/>
  <c r="L450" i="40"/>
  <c r="K450" i="40"/>
  <c r="J450" i="40"/>
  <c r="M449" i="40"/>
  <c r="L449" i="40"/>
  <c r="K449" i="40"/>
  <c r="J449" i="40"/>
  <c r="H449" i="40"/>
  <c r="G449" i="40"/>
  <c r="F449" i="40"/>
  <c r="E449" i="40"/>
  <c r="D449" i="40"/>
  <c r="C449" i="40"/>
  <c r="M448" i="40"/>
  <c r="L448" i="40"/>
  <c r="K448" i="40"/>
  <c r="J448" i="40"/>
  <c r="M447" i="40"/>
  <c r="L447" i="40"/>
  <c r="K447" i="40"/>
  <c r="J447" i="40"/>
  <c r="H447" i="40"/>
  <c r="G447" i="40"/>
  <c r="F447" i="40"/>
  <c r="E447" i="40"/>
  <c r="D447" i="40"/>
  <c r="C447" i="40"/>
  <c r="M446" i="40"/>
  <c r="L446" i="40"/>
  <c r="K446" i="40"/>
  <c r="J446" i="40"/>
  <c r="M445" i="40"/>
  <c r="L445" i="40"/>
  <c r="K445" i="40"/>
  <c r="J445" i="40"/>
  <c r="H445" i="40"/>
  <c r="G445" i="40"/>
  <c r="F445" i="40"/>
  <c r="E445" i="40"/>
  <c r="D445" i="40"/>
  <c r="C445" i="40"/>
  <c r="M444" i="40"/>
  <c r="L444" i="40"/>
  <c r="K444" i="40"/>
  <c r="J444" i="40"/>
  <c r="M443" i="40"/>
  <c r="L443" i="40"/>
  <c r="K443" i="40"/>
  <c r="J443" i="40"/>
  <c r="H443" i="40"/>
  <c r="G443" i="40"/>
  <c r="F443" i="40"/>
  <c r="E443" i="40"/>
  <c r="D443" i="40"/>
  <c r="C443" i="40"/>
  <c r="M442" i="40"/>
  <c r="L442" i="40"/>
  <c r="K442" i="40"/>
  <c r="J442" i="40"/>
  <c r="M441" i="40"/>
  <c r="L441" i="40"/>
  <c r="K441" i="40"/>
  <c r="J441" i="40"/>
  <c r="H441" i="40"/>
  <c r="G441" i="40"/>
  <c r="F441" i="40"/>
  <c r="E441" i="40"/>
  <c r="D441" i="40"/>
  <c r="C441" i="40"/>
  <c r="M440" i="40"/>
  <c r="L440" i="40"/>
  <c r="K440" i="40"/>
  <c r="J440" i="40"/>
  <c r="M439" i="40"/>
  <c r="L439" i="40"/>
  <c r="K439" i="40"/>
  <c r="J439" i="40"/>
  <c r="H439" i="40"/>
  <c r="G439" i="40"/>
  <c r="F439" i="40"/>
  <c r="E439" i="40"/>
  <c r="D439" i="40"/>
  <c r="C439" i="40"/>
  <c r="M438" i="40"/>
  <c r="L438" i="40"/>
  <c r="K438" i="40"/>
  <c r="J438" i="40"/>
  <c r="M437" i="40"/>
  <c r="L437" i="40"/>
  <c r="K437" i="40"/>
  <c r="J437" i="40"/>
  <c r="H437" i="40"/>
  <c r="G437" i="40"/>
  <c r="F437" i="40"/>
  <c r="E437" i="40"/>
  <c r="D437" i="40"/>
  <c r="C437" i="40"/>
  <c r="M436" i="40"/>
  <c r="L436" i="40"/>
  <c r="K436" i="40"/>
  <c r="J436" i="40"/>
  <c r="M435" i="40"/>
  <c r="L435" i="40"/>
  <c r="K435" i="40"/>
  <c r="J435" i="40"/>
  <c r="H435" i="40"/>
  <c r="G435" i="40"/>
  <c r="F435" i="40"/>
  <c r="E435" i="40"/>
  <c r="D435" i="40"/>
  <c r="C435" i="40"/>
  <c r="M434" i="40"/>
  <c r="L434" i="40"/>
  <c r="K434" i="40"/>
  <c r="J434" i="40"/>
  <c r="M433" i="40"/>
  <c r="L433" i="40"/>
  <c r="K433" i="40"/>
  <c r="J433" i="40"/>
  <c r="H433" i="40"/>
  <c r="G433" i="40"/>
  <c r="F433" i="40"/>
  <c r="E433" i="40"/>
  <c r="D433" i="40"/>
  <c r="C433" i="40"/>
  <c r="M432" i="40"/>
  <c r="L432" i="40"/>
  <c r="K432" i="40"/>
  <c r="J432" i="40"/>
  <c r="M431" i="40"/>
  <c r="L431" i="40"/>
  <c r="K431" i="40"/>
  <c r="J431" i="40"/>
  <c r="H431" i="40"/>
  <c r="G431" i="40"/>
  <c r="F431" i="40"/>
  <c r="E431" i="40"/>
  <c r="D431" i="40"/>
  <c r="C431" i="40"/>
  <c r="M430" i="40"/>
  <c r="L430" i="40"/>
  <c r="K430" i="40"/>
  <c r="J430" i="40"/>
  <c r="M429" i="40"/>
  <c r="L429" i="40"/>
  <c r="K429" i="40"/>
  <c r="J429" i="40"/>
  <c r="H429" i="40"/>
  <c r="G429" i="40"/>
  <c r="F429" i="40"/>
  <c r="E429" i="40"/>
  <c r="D429" i="40"/>
  <c r="C429" i="40"/>
  <c r="M428" i="40"/>
  <c r="L428" i="40"/>
  <c r="K428" i="40"/>
  <c r="J428" i="40"/>
  <c r="M427" i="40"/>
  <c r="L427" i="40"/>
  <c r="K427" i="40"/>
  <c r="J427" i="40"/>
  <c r="H427" i="40"/>
  <c r="G427" i="40"/>
  <c r="F427" i="40"/>
  <c r="E427" i="40"/>
  <c r="D427" i="40"/>
  <c r="C427" i="40"/>
  <c r="M426" i="40"/>
  <c r="L426" i="40"/>
  <c r="K426" i="40"/>
  <c r="J426" i="40"/>
  <c r="M425" i="40"/>
  <c r="L425" i="40"/>
  <c r="K425" i="40"/>
  <c r="J425" i="40"/>
  <c r="H425" i="40"/>
  <c r="G425" i="40"/>
  <c r="F425" i="40"/>
  <c r="E425" i="40"/>
  <c r="D425" i="40"/>
  <c r="C425" i="40"/>
  <c r="M424" i="40"/>
  <c r="L424" i="40"/>
  <c r="K424" i="40"/>
  <c r="J424" i="40"/>
  <c r="M423" i="40"/>
  <c r="L423" i="40"/>
  <c r="K423" i="40"/>
  <c r="J423" i="40"/>
  <c r="H423" i="40"/>
  <c r="G423" i="40"/>
  <c r="F423" i="40"/>
  <c r="E423" i="40"/>
  <c r="D423" i="40"/>
  <c r="C423" i="40"/>
  <c r="M422" i="40"/>
  <c r="L422" i="40"/>
  <c r="K422" i="40"/>
  <c r="J422" i="40"/>
  <c r="M421" i="40"/>
  <c r="L421" i="40"/>
  <c r="K421" i="40"/>
  <c r="J421" i="40"/>
  <c r="H421" i="40"/>
  <c r="G421" i="40"/>
  <c r="F421" i="40"/>
  <c r="E421" i="40"/>
  <c r="D421" i="40"/>
  <c r="C421" i="40"/>
  <c r="M420" i="40"/>
  <c r="L420" i="40"/>
  <c r="K420" i="40"/>
  <c r="J420" i="40"/>
  <c r="M419" i="40"/>
  <c r="L419" i="40"/>
  <c r="K419" i="40"/>
  <c r="J419" i="40"/>
  <c r="H419" i="40"/>
  <c r="G419" i="40"/>
  <c r="F419" i="40"/>
  <c r="E419" i="40"/>
  <c r="D419" i="40"/>
  <c r="C419" i="40"/>
  <c r="M418" i="40"/>
  <c r="L418" i="40"/>
  <c r="K418" i="40"/>
  <c r="J418" i="40"/>
  <c r="M417" i="40"/>
  <c r="L417" i="40"/>
  <c r="K417" i="40"/>
  <c r="J417" i="40"/>
  <c r="H417" i="40"/>
  <c r="G417" i="40"/>
  <c r="F417" i="40"/>
  <c r="E417" i="40"/>
  <c r="D417" i="40"/>
  <c r="C417" i="40"/>
  <c r="M416" i="40"/>
  <c r="L416" i="40"/>
  <c r="K416" i="40"/>
  <c r="J416" i="40"/>
  <c r="M415" i="40"/>
  <c r="L415" i="40"/>
  <c r="K415" i="40"/>
  <c r="J415" i="40"/>
  <c r="H415" i="40"/>
  <c r="G415" i="40"/>
  <c r="F415" i="40"/>
  <c r="E415" i="40"/>
  <c r="D415" i="40"/>
  <c r="C415" i="40"/>
  <c r="M414" i="40"/>
  <c r="L414" i="40"/>
  <c r="K414" i="40"/>
  <c r="J414" i="40"/>
  <c r="M413" i="40"/>
  <c r="L413" i="40"/>
  <c r="K413" i="40"/>
  <c r="J413" i="40"/>
  <c r="H413" i="40"/>
  <c r="G413" i="40"/>
  <c r="F413" i="40"/>
  <c r="E413" i="40"/>
  <c r="D413" i="40"/>
  <c r="C413" i="40"/>
  <c r="M412" i="40"/>
  <c r="L412" i="40"/>
  <c r="K412" i="40"/>
  <c r="J412" i="40"/>
  <c r="M411" i="40"/>
  <c r="L411" i="40"/>
  <c r="K411" i="40"/>
  <c r="J411" i="40"/>
  <c r="H411" i="40"/>
  <c r="G411" i="40"/>
  <c r="F411" i="40"/>
  <c r="E411" i="40"/>
  <c r="D411" i="40"/>
  <c r="C411" i="40"/>
  <c r="M410" i="40"/>
  <c r="L410" i="40"/>
  <c r="K410" i="40"/>
  <c r="J410" i="40"/>
  <c r="M409" i="40"/>
  <c r="L409" i="40"/>
  <c r="K409" i="40"/>
  <c r="J409" i="40"/>
  <c r="H409" i="40"/>
  <c r="G409" i="40"/>
  <c r="F409" i="40"/>
  <c r="E409" i="40"/>
  <c r="D409" i="40"/>
  <c r="C409" i="40"/>
  <c r="M408" i="40"/>
  <c r="L408" i="40"/>
  <c r="K408" i="40"/>
  <c r="J408" i="40"/>
  <c r="M407" i="40"/>
  <c r="L407" i="40"/>
  <c r="K407" i="40"/>
  <c r="J407" i="40"/>
  <c r="H407" i="40"/>
  <c r="G407" i="40"/>
  <c r="F407" i="40"/>
  <c r="E407" i="40"/>
  <c r="D407" i="40"/>
  <c r="C407" i="40"/>
  <c r="M406" i="40"/>
  <c r="L406" i="40"/>
  <c r="K406" i="40"/>
  <c r="J406" i="40"/>
  <c r="M405" i="40"/>
  <c r="L405" i="40"/>
  <c r="K405" i="40"/>
  <c r="J405" i="40"/>
  <c r="H405" i="40"/>
  <c r="G405" i="40"/>
  <c r="F405" i="40"/>
  <c r="E405" i="40"/>
  <c r="D405" i="40"/>
  <c r="C405" i="40"/>
  <c r="M404" i="40"/>
  <c r="L404" i="40"/>
  <c r="K404" i="40"/>
  <c r="J404" i="40"/>
  <c r="M403" i="40"/>
  <c r="L403" i="40"/>
  <c r="K403" i="40"/>
  <c r="J403" i="40"/>
  <c r="H403" i="40"/>
  <c r="G403" i="40"/>
  <c r="F403" i="40"/>
  <c r="E403" i="40"/>
  <c r="D403" i="40"/>
  <c r="C403" i="40"/>
  <c r="M402" i="40"/>
  <c r="L402" i="40"/>
  <c r="K402" i="40"/>
  <c r="J402" i="40"/>
  <c r="M401" i="40"/>
  <c r="L401" i="40"/>
  <c r="K401" i="40"/>
  <c r="J401" i="40"/>
  <c r="H401" i="40"/>
  <c r="G401" i="40"/>
  <c r="F401" i="40"/>
  <c r="E401" i="40"/>
  <c r="D401" i="40"/>
  <c r="C401" i="40"/>
  <c r="M400" i="40"/>
  <c r="L400" i="40"/>
  <c r="K400" i="40"/>
  <c r="J400" i="40"/>
  <c r="M399" i="40"/>
  <c r="L399" i="40"/>
  <c r="K399" i="40"/>
  <c r="J399" i="40"/>
  <c r="H399" i="40"/>
  <c r="G399" i="40"/>
  <c r="F399" i="40"/>
  <c r="E399" i="40"/>
  <c r="D399" i="40"/>
  <c r="C399" i="40"/>
  <c r="M398" i="40"/>
  <c r="L398" i="40"/>
  <c r="K398" i="40"/>
  <c r="J398" i="40"/>
  <c r="M397" i="40"/>
  <c r="L397" i="40"/>
  <c r="K397" i="40"/>
  <c r="J397" i="40"/>
  <c r="H397" i="40"/>
  <c r="G397" i="40"/>
  <c r="F397" i="40"/>
  <c r="E397" i="40"/>
  <c r="D397" i="40"/>
  <c r="C397" i="40"/>
  <c r="M396" i="40"/>
  <c r="L396" i="40"/>
  <c r="K396" i="40"/>
  <c r="J396" i="40"/>
  <c r="M395" i="40"/>
  <c r="L395" i="40"/>
  <c r="K395" i="40"/>
  <c r="J395" i="40"/>
  <c r="H395" i="40"/>
  <c r="G395" i="40"/>
  <c r="F395" i="40"/>
  <c r="E395" i="40"/>
  <c r="D395" i="40"/>
  <c r="C395" i="40"/>
  <c r="M394" i="40"/>
  <c r="L394" i="40"/>
  <c r="K394" i="40"/>
  <c r="J394" i="40"/>
  <c r="M393" i="40"/>
  <c r="L393" i="40"/>
  <c r="K393" i="40"/>
  <c r="J393" i="40"/>
  <c r="H393" i="40"/>
  <c r="G393" i="40"/>
  <c r="F393" i="40"/>
  <c r="E393" i="40"/>
  <c r="D393" i="40"/>
  <c r="C393" i="40"/>
  <c r="M392" i="40"/>
  <c r="L392" i="40"/>
  <c r="K392" i="40"/>
  <c r="J392" i="40"/>
  <c r="M391" i="40"/>
  <c r="L391" i="40"/>
  <c r="K391" i="40"/>
  <c r="J391" i="40"/>
  <c r="H391" i="40"/>
  <c r="G391" i="40"/>
  <c r="F391" i="40"/>
  <c r="E391" i="40"/>
  <c r="D391" i="40"/>
  <c r="C391" i="40"/>
  <c r="M390" i="40"/>
  <c r="L390" i="40"/>
  <c r="K390" i="40"/>
  <c r="J390" i="40"/>
  <c r="M389" i="40"/>
  <c r="L389" i="40"/>
  <c r="K389" i="40"/>
  <c r="J389" i="40"/>
  <c r="H389" i="40"/>
  <c r="G389" i="40"/>
  <c r="F389" i="40"/>
  <c r="E389" i="40"/>
  <c r="D389" i="40"/>
  <c r="C389" i="40"/>
  <c r="M388" i="40"/>
  <c r="L388" i="40"/>
  <c r="K388" i="40"/>
  <c r="J388" i="40"/>
  <c r="M387" i="40"/>
  <c r="L387" i="40"/>
  <c r="K387" i="40"/>
  <c r="J387" i="40"/>
  <c r="H387" i="40"/>
  <c r="G387" i="40"/>
  <c r="F387" i="40"/>
  <c r="E387" i="40"/>
  <c r="D387" i="40"/>
  <c r="C387" i="40"/>
  <c r="M386" i="40"/>
  <c r="L386" i="40"/>
  <c r="K386" i="40"/>
  <c r="J386" i="40"/>
  <c r="M385" i="40"/>
  <c r="L385" i="40"/>
  <c r="K385" i="40"/>
  <c r="J385" i="40"/>
  <c r="H385" i="40"/>
  <c r="G385" i="40"/>
  <c r="F385" i="40"/>
  <c r="E385" i="40"/>
  <c r="D385" i="40"/>
  <c r="C385" i="40"/>
  <c r="M384" i="40"/>
  <c r="L384" i="40"/>
  <c r="K384" i="40"/>
  <c r="J384" i="40"/>
  <c r="M383" i="40"/>
  <c r="L383" i="40"/>
  <c r="K383" i="40"/>
  <c r="J383" i="40"/>
  <c r="H383" i="40"/>
  <c r="G383" i="40"/>
  <c r="F383" i="40"/>
  <c r="E383" i="40"/>
  <c r="D383" i="40"/>
  <c r="C383" i="40"/>
  <c r="M382" i="40"/>
  <c r="L382" i="40"/>
  <c r="K382" i="40"/>
  <c r="J382" i="40"/>
  <c r="M381" i="40"/>
  <c r="L381" i="40"/>
  <c r="K381" i="40"/>
  <c r="J381" i="40"/>
  <c r="H381" i="40"/>
  <c r="G381" i="40"/>
  <c r="F381" i="40"/>
  <c r="E381" i="40"/>
  <c r="D381" i="40"/>
  <c r="C381" i="40"/>
  <c r="M380" i="40"/>
  <c r="L380" i="40"/>
  <c r="K380" i="40"/>
  <c r="J380" i="40"/>
  <c r="M379" i="40"/>
  <c r="L379" i="40"/>
  <c r="K379" i="40"/>
  <c r="J379" i="40"/>
  <c r="H379" i="40"/>
  <c r="G379" i="40"/>
  <c r="F379" i="40"/>
  <c r="E379" i="40"/>
  <c r="D379" i="40"/>
  <c r="C379" i="40"/>
  <c r="M378" i="40"/>
  <c r="L378" i="40"/>
  <c r="K378" i="40"/>
  <c r="J378" i="40"/>
  <c r="M377" i="40"/>
  <c r="L377" i="40"/>
  <c r="K377" i="40"/>
  <c r="J377" i="40"/>
  <c r="H377" i="40"/>
  <c r="G377" i="40"/>
  <c r="F377" i="40"/>
  <c r="E377" i="40"/>
  <c r="D377" i="40"/>
  <c r="C377" i="40"/>
  <c r="M376" i="40"/>
  <c r="L376" i="40"/>
  <c r="K376" i="40"/>
  <c r="J376" i="40"/>
  <c r="M375" i="40"/>
  <c r="L375" i="40"/>
  <c r="K375" i="40"/>
  <c r="J375" i="40"/>
  <c r="H375" i="40"/>
  <c r="G375" i="40"/>
  <c r="F375" i="40"/>
  <c r="E375" i="40"/>
  <c r="D375" i="40"/>
  <c r="C375" i="40"/>
  <c r="M374" i="40"/>
  <c r="L374" i="40"/>
  <c r="K374" i="40"/>
  <c r="J374" i="40"/>
  <c r="M373" i="40"/>
  <c r="L373" i="40"/>
  <c r="K373" i="40"/>
  <c r="J373" i="40"/>
  <c r="H373" i="40"/>
  <c r="G373" i="40"/>
  <c r="F373" i="40"/>
  <c r="E373" i="40"/>
  <c r="D373" i="40"/>
  <c r="C373" i="40"/>
  <c r="M372" i="40"/>
  <c r="L372" i="40"/>
  <c r="K372" i="40"/>
  <c r="J372" i="40"/>
  <c r="M371" i="40"/>
  <c r="L371" i="40"/>
  <c r="K371" i="40"/>
  <c r="J371" i="40"/>
  <c r="H371" i="40"/>
  <c r="G371" i="40"/>
  <c r="F371" i="40"/>
  <c r="E371" i="40"/>
  <c r="D371" i="40"/>
  <c r="C371" i="40"/>
  <c r="M370" i="40"/>
  <c r="L370" i="40"/>
  <c r="K370" i="40"/>
  <c r="J370" i="40"/>
  <c r="M369" i="40"/>
  <c r="L369" i="40"/>
  <c r="K369" i="40"/>
  <c r="J369" i="40"/>
  <c r="H369" i="40"/>
  <c r="G369" i="40"/>
  <c r="F369" i="40"/>
  <c r="E369" i="40"/>
  <c r="D369" i="40"/>
  <c r="C369" i="40"/>
  <c r="M368" i="40"/>
  <c r="L368" i="40"/>
  <c r="K368" i="40"/>
  <c r="J368" i="40"/>
  <c r="M367" i="40"/>
  <c r="L367" i="40"/>
  <c r="K367" i="40"/>
  <c r="J367" i="40"/>
  <c r="H367" i="40"/>
  <c r="G367" i="40"/>
  <c r="F367" i="40"/>
  <c r="E367" i="40"/>
  <c r="D367" i="40"/>
  <c r="C367" i="40"/>
  <c r="M366" i="40"/>
  <c r="L366" i="40"/>
  <c r="K366" i="40"/>
  <c r="J366" i="40"/>
  <c r="M365" i="40"/>
  <c r="L365" i="40"/>
  <c r="K365" i="40"/>
  <c r="J365" i="40"/>
  <c r="H365" i="40"/>
  <c r="G365" i="40"/>
  <c r="F365" i="40"/>
  <c r="E365" i="40"/>
  <c r="D365" i="40"/>
  <c r="C365" i="40"/>
  <c r="M364" i="40"/>
  <c r="L364" i="40"/>
  <c r="K364" i="40"/>
  <c r="J364" i="40"/>
  <c r="M363" i="40"/>
  <c r="L363" i="40"/>
  <c r="K363" i="40"/>
  <c r="J363" i="40"/>
  <c r="H363" i="40"/>
  <c r="G363" i="40"/>
  <c r="F363" i="40"/>
  <c r="E363" i="40"/>
  <c r="D363" i="40"/>
  <c r="C363" i="40"/>
  <c r="M362" i="40"/>
  <c r="L362" i="40"/>
  <c r="K362" i="40"/>
  <c r="J362" i="40"/>
  <c r="M361" i="40"/>
  <c r="L361" i="40"/>
  <c r="K361" i="40"/>
  <c r="J361" i="40"/>
  <c r="H361" i="40"/>
  <c r="G361" i="40"/>
  <c r="F361" i="40"/>
  <c r="E361" i="40"/>
  <c r="D361" i="40"/>
  <c r="C361" i="40"/>
  <c r="M360" i="40"/>
  <c r="L360" i="40"/>
  <c r="K360" i="40"/>
  <c r="J360" i="40"/>
  <c r="M359" i="40"/>
  <c r="L359" i="40"/>
  <c r="K359" i="40"/>
  <c r="J359" i="40"/>
  <c r="H359" i="40"/>
  <c r="G359" i="40"/>
  <c r="F359" i="40"/>
  <c r="E359" i="40"/>
  <c r="D359" i="40"/>
  <c r="C359" i="40"/>
  <c r="M358" i="40"/>
  <c r="L358" i="40"/>
  <c r="K358" i="40"/>
  <c r="J358" i="40"/>
  <c r="M357" i="40"/>
  <c r="L357" i="40"/>
  <c r="K357" i="40"/>
  <c r="J357" i="40"/>
  <c r="H357" i="40"/>
  <c r="G357" i="40"/>
  <c r="F357" i="40"/>
  <c r="E357" i="40"/>
  <c r="D357" i="40"/>
  <c r="C357" i="40"/>
  <c r="M356" i="40"/>
  <c r="L356" i="40"/>
  <c r="K356" i="40"/>
  <c r="J356" i="40"/>
  <c r="M355" i="40"/>
  <c r="L355" i="40"/>
  <c r="K355" i="40"/>
  <c r="J355" i="40"/>
  <c r="H355" i="40"/>
  <c r="G355" i="40"/>
  <c r="F355" i="40"/>
  <c r="E355" i="40"/>
  <c r="D355" i="40"/>
  <c r="C355" i="40"/>
  <c r="M354" i="40"/>
  <c r="L354" i="40"/>
  <c r="K354" i="40"/>
  <c r="J354" i="40"/>
  <c r="M353" i="40"/>
  <c r="L353" i="40"/>
  <c r="K353" i="40"/>
  <c r="J353" i="40"/>
  <c r="H353" i="40"/>
  <c r="G353" i="40"/>
  <c r="F353" i="40"/>
  <c r="E353" i="40"/>
  <c r="D353" i="40"/>
  <c r="C353" i="40"/>
  <c r="M352" i="40"/>
  <c r="L352" i="40"/>
  <c r="K352" i="40"/>
  <c r="J352" i="40"/>
  <c r="M351" i="40"/>
  <c r="L351" i="40"/>
  <c r="K351" i="40"/>
  <c r="J351" i="40"/>
  <c r="H351" i="40"/>
  <c r="G351" i="40"/>
  <c r="F351" i="40"/>
  <c r="E351" i="40"/>
  <c r="D351" i="40"/>
  <c r="C351" i="40"/>
  <c r="M350" i="40"/>
  <c r="L350" i="40"/>
  <c r="K350" i="40"/>
  <c r="J350" i="40"/>
  <c r="M349" i="40"/>
  <c r="L349" i="40"/>
  <c r="K349" i="40"/>
  <c r="J349" i="40"/>
  <c r="H349" i="40"/>
  <c r="G349" i="40"/>
  <c r="F349" i="40"/>
  <c r="E349" i="40"/>
  <c r="D349" i="40"/>
  <c r="C349" i="40"/>
  <c r="M348" i="40"/>
  <c r="L348" i="40"/>
  <c r="K348" i="40"/>
  <c r="J348" i="40"/>
  <c r="M347" i="40"/>
  <c r="L347" i="40"/>
  <c r="K347" i="40"/>
  <c r="J347" i="40"/>
  <c r="H347" i="40"/>
  <c r="G347" i="40"/>
  <c r="F347" i="40"/>
  <c r="E347" i="40"/>
  <c r="D347" i="40"/>
  <c r="C347" i="40"/>
  <c r="M346" i="40"/>
  <c r="L346" i="40"/>
  <c r="K346" i="40"/>
  <c r="J346" i="40"/>
  <c r="M345" i="40"/>
  <c r="L345" i="40"/>
  <c r="K345" i="40"/>
  <c r="J345" i="40"/>
  <c r="H345" i="40"/>
  <c r="G345" i="40"/>
  <c r="F345" i="40"/>
  <c r="E345" i="40"/>
  <c r="D345" i="40"/>
  <c r="C345" i="40"/>
  <c r="M344" i="40"/>
  <c r="L344" i="40"/>
  <c r="K344" i="40"/>
  <c r="J344" i="40"/>
  <c r="M343" i="40"/>
  <c r="L343" i="40"/>
  <c r="K343" i="40"/>
  <c r="J343" i="40"/>
  <c r="H343" i="40"/>
  <c r="G343" i="40"/>
  <c r="F343" i="40"/>
  <c r="E343" i="40"/>
  <c r="D343" i="40"/>
  <c r="C343" i="40"/>
  <c r="M342" i="40"/>
  <c r="L342" i="40"/>
  <c r="K342" i="40"/>
  <c r="J342" i="40"/>
  <c r="M341" i="40"/>
  <c r="L341" i="40"/>
  <c r="K341" i="40"/>
  <c r="J341" i="40"/>
  <c r="H341" i="40"/>
  <c r="G341" i="40"/>
  <c r="F341" i="40"/>
  <c r="E341" i="40"/>
  <c r="D341" i="40"/>
  <c r="C341" i="40"/>
  <c r="M340" i="40"/>
  <c r="L340" i="40"/>
  <c r="K340" i="40"/>
  <c r="J340" i="40"/>
  <c r="M339" i="40"/>
  <c r="L339" i="40"/>
  <c r="K339" i="40"/>
  <c r="J339" i="40"/>
  <c r="H339" i="40"/>
  <c r="G339" i="40"/>
  <c r="F339" i="40"/>
  <c r="E339" i="40"/>
  <c r="D339" i="40"/>
  <c r="C339" i="40"/>
  <c r="M338" i="40"/>
  <c r="L338" i="40"/>
  <c r="K338" i="40"/>
  <c r="J338" i="40"/>
  <c r="M337" i="40"/>
  <c r="L337" i="40"/>
  <c r="K337" i="40"/>
  <c r="J337" i="40"/>
  <c r="H337" i="40"/>
  <c r="G337" i="40"/>
  <c r="F337" i="40"/>
  <c r="E337" i="40"/>
  <c r="D337" i="40"/>
  <c r="C337" i="40"/>
  <c r="M336" i="40"/>
  <c r="L336" i="40"/>
  <c r="K336" i="40"/>
  <c r="J336" i="40"/>
  <c r="M335" i="40"/>
  <c r="L335" i="40"/>
  <c r="K335" i="40"/>
  <c r="J335" i="40"/>
  <c r="H335" i="40"/>
  <c r="G335" i="40"/>
  <c r="F335" i="40"/>
  <c r="E335" i="40"/>
  <c r="D335" i="40"/>
  <c r="C335" i="40"/>
  <c r="M334" i="40"/>
  <c r="L334" i="40"/>
  <c r="K334" i="40"/>
  <c r="J334" i="40"/>
  <c r="M333" i="40"/>
  <c r="L333" i="40"/>
  <c r="K333" i="40"/>
  <c r="J333" i="40"/>
  <c r="H333" i="40"/>
  <c r="G333" i="40"/>
  <c r="F333" i="40"/>
  <c r="E333" i="40"/>
  <c r="D333" i="40"/>
  <c r="C333" i="40"/>
  <c r="M332" i="40"/>
  <c r="L332" i="40"/>
  <c r="K332" i="40"/>
  <c r="J332" i="40"/>
  <c r="M331" i="40"/>
  <c r="L331" i="40"/>
  <c r="K331" i="40"/>
  <c r="J331" i="40"/>
  <c r="H331" i="40"/>
  <c r="G331" i="40"/>
  <c r="F331" i="40"/>
  <c r="E331" i="40"/>
  <c r="D331" i="40"/>
  <c r="C331" i="40"/>
  <c r="M330" i="40"/>
  <c r="L330" i="40"/>
  <c r="K330" i="40"/>
  <c r="J330" i="40"/>
  <c r="M329" i="40"/>
  <c r="L329" i="40"/>
  <c r="K329" i="40"/>
  <c r="J329" i="40"/>
  <c r="H329" i="40"/>
  <c r="G329" i="40"/>
  <c r="F329" i="40"/>
  <c r="E329" i="40"/>
  <c r="D329" i="40"/>
  <c r="C329" i="40"/>
  <c r="M328" i="40"/>
  <c r="L328" i="40"/>
  <c r="K328" i="40"/>
  <c r="J328" i="40"/>
  <c r="M327" i="40"/>
  <c r="L327" i="40"/>
  <c r="K327" i="40"/>
  <c r="J327" i="40"/>
  <c r="H327" i="40"/>
  <c r="G327" i="40"/>
  <c r="F327" i="40"/>
  <c r="E327" i="40"/>
  <c r="D327" i="40"/>
  <c r="C327" i="40"/>
  <c r="M326" i="40"/>
  <c r="L326" i="40"/>
  <c r="K326" i="40"/>
  <c r="J326" i="40"/>
  <c r="M325" i="40"/>
  <c r="L325" i="40"/>
  <c r="K325" i="40"/>
  <c r="J325" i="40"/>
  <c r="H325" i="40"/>
  <c r="G325" i="40"/>
  <c r="F325" i="40"/>
  <c r="E325" i="40"/>
  <c r="D325" i="40"/>
  <c r="C325" i="40"/>
  <c r="M324" i="40"/>
  <c r="L324" i="40"/>
  <c r="K324" i="40"/>
  <c r="J324" i="40"/>
  <c r="M323" i="40"/>
  <c r="L323" i="40"/>
  <c r="K323" i="40"/>
  <c r="J323" i="40"/>
  <c r="H323" i="40"/>
  <c r="G323" i="40"/>
  <c r="F323" i="40"/>
  <c r="E323" i="40"/>
  <c r="D323" i="40"/>
  <c r="C323" i="40"/>
  <c r="M322" i="40"/>
  <c r="L322" i="40"/>
  <c r="K322" i="40"/>
  <c r="J322" i="40"/>
  <c r="M321" i="40"/>
  <c r="L321" i="40"/>
  <c r="K321" i="40"/>
  <c r="J321" i="40"/>
  <c r="H321" i="40"/>
  <c r="G321" i="40"/>
  <c r="F321" i="40"/>
  <c r="E321" i="40"/>
  <c r="D321" i="40"/>
  <c r="C321" i="40"/>
  <c r="M320" i="40"/>
  <c r="L320" i="40"/>
  <c r="K320" i="40"/>
  <c r="J320" i="40"/>
  <c r="M319" i="40"/>
  <c r="L319" i="40"/>
  <c r="K319" i="40"/>
  <c r="J319" i="40"/>
  <c r="H319" i="40"/>
  <c r="G319" i="40"/>
  <c r="F319" i="40"/>
  <c r="E319" i="40"/>
  <c r="D319" i="40"/>
  <c r="C319" i="40"/>
  <c r="M318" i="40"/>
  <c r="L318" i="40"/>
  <c r="K318" i="40"/>
  <c r="J318" i="40"/>
  <c r="M317" i="40"/>
  <c r="L317" i="40"/>
  <c r="K317" i="40"/>
  <c r="J317" i="40"/>
  <c r="H317" i="40"/>
  <c r="G317" i="40"/>
  <c r="F317" i="40"/>
  <c r="E317" i="40"/>
  <c r="D317" i="40"/>
  <c r="C317" i="40"/>
  <c r="M316" i="40"/>
  <c r="L316" i="40"/>
  <c r="K316" i="40"/>
  <c r="J316" i="40"/>
  <c r="M315" i="40"/>
  <c r="L315" i="40"/>
  <c r="K315" i="40"/>
  <c r="J315" i="40"/>
  <c r="H315" i="40"/>
  <c r="G315" i="40"/>
  <c r="F315" i="40"/>
  <c r="E315" i="40"/>
  <c r="D315" i="40"/>
  <c r="C315" i="40"/>
  <c r="M314" i="40"/>
  <c r="L314" i="40"/>
  <c r="K314" i="40"/>
  <c r="J314" i="40"/>
  <c r="M313" i="40"/>
  <c r="L313" i="40"/>
  <c r="K313" i="40"/>
  <c r="J313" i="40"/>
  <c r="H313" i="40"/>
  <c r="G313" i="40"/>
  <c r="F313" i="40"/>
  <c r="E313" i="40"/>
  <c r="D313" i="40"/>
  <c r="C313" i="40"/>
  <c r="M312" i="40"/>
  <c r="L312" i="40"/>
  <c r="K312" i="40"/>
  <c r="J312" i="40"/>
  <c r="M311" i="40"/>
  <c r="L311" i="40"/>
  <c r="K311" i="40"/>
  <c r="J311" i="40"/>
  <c r="H311" i="40"/>
  <c r="G311" i="40"/>
  <c r="F311" i="40"/>
  <c r="E311" i="40"/>
  <c r="D311" i="40"/>
  <c r="C311" i="40"/>
  <c r="M310" i="40"/>
  <c r="L310" i="40"/>
  <c r="K310" i="40"/>
  <c r="J310" i="40"/>
  <c r="M309" i="40"/>
  <c r="L309" i="40"/>
  <c r="K309" i="40"/>
  <c r="J309" i="40"/>
  <c r="H309" i="40"/>
  <c r="G309" i="40"/>
  <c r="F309" i="40"/>
  <c r="E309" i="40"/>
  <c r="D309" i="40"/>
  <c r="C309" i="40"/>
  <c r="M308" i="40"/>
  <c r="L308" i="40"/>
  <c r="K308" i="40"/>
  <c r="J308" i="40"/>
  <c r="M307" i="40"/>
  <c r="L307" i="40"/>
  <c r="K307" i="40"/>
  <c r="J307" i="40"/>
  <c r="H307" i="40"/>
  <c r="G307" i="40"/>
  <c r="F307" i="40"/>
  <c r="E307" i="40"/>
  <c r="D307" i="40"/>
  <c r="C307" i="40"/>
  <c r="M306" i="40"/>
  <c r="L306" i="40"/>
  <c r="K306" i="40"/>
  <c r="J306" i="40"/>
  <c r="M305" i="40"/>
  <c r="L305" i="40"/>
  <c r="K305" i="40"/>
  <c r="J305" i="40"/>
  <c r="H305" i="40"/>
  <c r="G305" i="40"/>
  <c r="F305" i="40"/>
  <c r="E305" i="40"/>
  <c r="D305" i="40"/>
  <c r="C305" i="40"/>
  <c r="M304" i="40"/>
  <c r="L304" i="40"/>
  <c r="K304" i="40"/>
  <c r="J304" i="40"/>
  <c r="M303" i="40"/>
  <c r="L303" i="40"/>
  <c r="K303" i="40"/>
  <c r="J303" i="40"/>
  <c r="H303" i="40"/>
  <c r="G303" i="40"/>
  <c r="F303" i="40"/>
  <c r="E303" i="40"/>
  <c r="D303" i="40"/>
  <c r="C303" i="40"/>
  <c r="M302" i="40"/>
  <c r="L302" i="40"/>
  <c r="K302" i="40"/>
  <c r="J302" i="40"/>
  <c r="M301" i="40"/>
  <c r="L301" i="40"/>
  <c r="K301" i="40"/>
  <c r="J301" i="40"/>
  <c r="H301" i="40"/>
  <c r="G301" i="40"/>
  <c r="F301" i="40"/>
  <c r="E301" i="40"/>
  <c r="D301" i="40"/>
  <c r="C301" i="40"/>
  <c r="M300" i="40"/>
  <c r="L300" i="40"/>
  <c r="K300" i="40"/>
  <c r="J300" i="40"/>
  <c r="M299" i="40"/>
  <c r="L299" i="40"/>
  <c r="K299" i="40"/>
  <c r="J299" i="40"/>
  <c r="H299" i="40"/>
  <c r="G299" i="40"/>
  <c r="F299" i="40"/>
  <c r="E299" i="40"/>
  <c r="D299" i="40"/>
  <c r="C299" i="40"/>
  <c r="M298" i="40"/>
  <c r="L298" i="40"/>
  <c r="K298" i="40"/>
  <c r="J298" i="40"/>
  <c r="M297" i="40"/>
  <c r="L297" i="40"/>
  <c r="K297" i="40"/>
  <c r="J297" i="40"/>
  <c r="H297" i="40"/>
  <c r="G297" i="40"/>
  <c r="F297" i="40"/>
  <c r="E297" i="40"/>
  <c r="D297" i="40"/>
  <c r="C297" i="40"/>
  <c r="M296" i="40"/>
  <c r="L296" i="40"/>
  <c r="K296" i="40"/>
  <c r="J296" i="40"/>
  <c r="M295" i="40"/>
  <c r="L295" i="40"/>
  <c r="K295" i="40"/>
  <c r="J295" i="40"/>
  <c r="H295" i="40"/>
  <c r="G295" i="40"/>
  <c r="F295" i="40"/>
  <c r="E295" i="40"/>
  <c r="D295" i="40"/>
  <c r="C295" i="40"/>
  <c r="M294" i="40"/>
  <c r="L294" i="40"/>
  <c r="K294" i="40"/>
  <c r="J294" i="40"/>
  <c r="M293" i="40"/>
  <c r="L293" i="40"/>
  <c r="K293" i="40"/>
  <c r="J293" i="40"/>
  <c r="H293" i="40"/>
  <c r="G293" i="40"/>
  <c r="F293" i="40"/>
  <c r="E293" i="40"/>
  <c r="D293" i="40"/>
  <c r="C293" i="40"/>
  <c r="M292" i="40"/>
  <c r="L292" i="40"/>
  <c r="K292" i="40"/>
  <c r="J292" i="40"/>
  <c r="M291" i="40"/>
  <c r="L291" i="40"/>
  <c r="K291" i="40"/>
  <c r="J291" i="40"/>
  <c r="H291" i="40"/>
  <c r="G291" i="40"/>
  <c r="F291" i="40"/>
  <c r="E291" i="40"/>
  <c r="D291" i="40"/>
  <c r="C291" i="40"/>
  <c r="M290" i="40"/>
  <c r="L290" i="40"/>
  <c r="K290" i="40"/>
  <c r="J290" i="40"/>
  <c r="M289" i="40"/>
  <c r="L289" i="40"/>
  <c r="K289" i="40"/>
  <c r="J289" i="40"/>
  <c r="H289" i="40"/>
  <c r="G289" i="40"/>
  <c r="F289" i="40"/>
  <c r="E289" i="40"/>
  <c r="D289" i="40"/>
  <c r="C289" i="40"/>
  <c r="M288" i="40"/>
  <c r="L288" i="40"/>
  <c r="K288" i="40"/>
  <c r="J288" i="40"/>
  <c r="M287" i="40"/>
  <c r="L287" i="40"/>
  <c r="K287" i="40"/>
  <c r="J287" i="40"/>
  <c r="H287" i="40"/>
  <c r="G287" i="40"/>
  <c r="F287" i="40"/>
  <c r="E287" i="40"/>
  <c r="D287" i="40"/>
  <c r="C287" i="40"/>
  <c r="M286" i="40"/>
  <c r="L286" i="40"/>
  <c r="K286" i="40"/>
  <c r="J286" i="40"/>
  <c r="M285" i="40"/>
  <c r="L285" i="40"/>
  <c r="K285" i="40"/>
  <c r="J285" i="40"/>
  <c r="H285" i="40"/>
  <c r="G285" i="40"/>
  <c r="F285" i="40"/>
  <c r="E285" i="40"/>
  <c r="D285" i="40"/>
  <c r="C285" i="40"/>
  <c r="M284" i="40"/>
  <c r="L284" i="40"/>
  <c r="K284" i="40"/>
  <c r="J284" i="40"/>
  <c r="M283" i="40"/>
  <c r="L283" i="40"/>
  <c r="K283" i="40"/>
  <c r="J283" i="40"/>
  <c r="H283" i="40"/>
  <c r="G283" i="40"/>
  <c r="F283" i="40"/>
  <c r="E283" i="40"/>
  <c r="D283" i="40"/>
  <c r="C283" i="40"/>
  <c r="M282" i="40"/>
  <c r="L282" i="40"/>
  <c r="K282" i="40"/>
  <c r="J282" i="40"/>
  <c r="M281" i="40"/>
  <c r="L281" i="40"/>
  <c r="K281" i="40"/>
  <c r="J281" i="40"/>
  <c r="H281" i="40"/>
  <c r="G281" i="40"/>
  <c r="F281" i="40"/>
  <c r="E281" i="40"/>
  <c r="D281" i="40"/>
  <c r="C281" i="40"/>
  <c r="M280" i="40"/>
  <c r="L280" i="40"/>
  <c r="K280" i="40"/>
  <c r="J280" i="40"/>
  <c r="M279" i="40"/>
  <c r="L279" i="40"/>
  <c r="K279" i="40"/>
  <c r="J279" i="40"/>
  <c r="H279" i="40"/>
  <c r="G279" i="40"/>
  <c r="F279" i="40"/>
  <c r="E279" i="40"/>
  <c r="D279" i="40"/>
  <c r="C279" i="40"/>
  <c r="M278" i="40"/>
  <c r="L278" i="40"/>
  <c r="K278" i="40"/>
  <c r="J278" i="40"/>
  <c r="M277" i="40"/>
  <c r="L277" i="40"/>
  <c r="K277" i="40"/>
  <c r="J277" i="40"/>
  <c r="H277" i="40"/>
  <c r="G277" i="40"/>
  <c r="F277" i="40"/>
  <c r="E277" i="40"/>
  <c r="D277" i="40"/>
  <c r="C277" i="40"/>
  <c r="M276" i="40"/>
  <c r="L276" i="40"/>
  <c r="K276" i="40"/>
  <c r="J276" i="40"/>
  <c r="M275" i="40"/>
  <c r="L275" i="40"/>
  <c r="K275" i="40"/>
  <c r="J275" i="40"/>
  <c r="H275" i="40"/>
  <c r="G275" i="40"/>
  <c r="F275" i="40"/>
  <c r="E275" i="40"/>
  <c r="D275" i="40"/>
  <c r="C275" i="40"/>
  <c r="M274" i="40"/>
  <c r="L274" i="40"/>
  <c r="K274" i="40"/>
  <c r="J274" i="40"/>
  <c r="M273" i="40"/>
  <c r="L273" i="40"/>
  <c r="K273" i="40"/>
  <c r="J273" i="40"/>
  <c r="H273" i="40"/>
  <c r="G273" i="40"/>
  <c r="F273" i="40"/>
  <c r="E273" i="40"/>
  <c r="D273" i="40"/>
  <c r="C273" i="40"/>
  <c r="M272" i="40"/>
  <c r="L272" i="40"/>
  <c r="K272" i="40"/>
  <c r="J272" i="40"/>
  <c r="M271" i="40"/>
  <c r="L271" i="40"/>
  <c r="K271" i="40"/>
  <c r="J271" i="40"/>
  <c r="H271" i="40"/>
  <c r="G271" i="40"/>
  <c r="F271" i="40"/>
  <c r="E271" i="40"/>
  <c r="D271" i="40"/>
  <c r="C271" i="40"/>
  <c r="M270" i="40"/>
  <c r="L270" i="40"/>
  <c r="K270" i="40"/>
  <c r="J270" i="40"/>
  <c r="M269" i="40"/>
  <c r="L269" i="40"/>
  <c r="K269" i="40"/>
  <c r="J269" i="40"/>
  <c r="H269" i="40"/>
  <c r="G269" i="40"/>
  <c r="F269" i="40"/>
  <c r="E269" i="40"/>
  <c r="D269" i="40"/>
  <c r="C269" i="40"/>
  <c r="M268" i="40"/>
  <c r="L268" i="40"/>
  <c r="K268" i="40"/>
  <c r="J268" i="40"/>
  <c r="M267" i="40"/>
  <c r="L267" i="40"/>
  <c r="K267" i="40"/>
  <c r="J267" i="40"/>
  <c r="H267" i="40"/>
  <c r="G267" i="40"/>
  <c r="F267" i="40"/>
  <c r="E267" i="40"/>
  <c r="D267" i="40"/>
  <c r="C267" i="40"/>
  <c r="M266" i="40"/>
  <c r="L266" i="40"/>
  <c r="K266" i="40"/>
  <c r="J266" i="40"/>
  <c r="M265" i="40"/>
  <c r="L265" i="40"/>
  <c r="K265" i="40"/>
  <c r="J265" i="40"/>
  <c r="H265" i="40"/>
  <c r="G265" i="40"/>
  <c r="F265" i="40"/>
  <c r="E265" i="40"/>
  <c r="D265" i="40"/>
  <c r="C265" i="40"/>
  <c r="M264" i="40"/>
  <c r="L264" i="40"/>
  <c r="K264" i="40"/>
  <c r="J264" i="40"/>
  <c r="M263" i="40"/>
  <c r="L263" i="40"/>
  <c r="K263" i="40"/>
  <c r="J263" i="40"/>
  <c r="H263" i="40"/>
  <c r="G263" i="40"/>
  <c r="F263" i="40"/>
  <c r="E263" i="40"/>
  <c r="D263" i="40"/>
  <c r="C263" i="40"/>
  <c r="M262" i="40"/>
  <c r="L262" i="40"/>
  <c r="K262" i="40"/>
  <c r="J262" i="40"/>
  <c r="M261" i="40"/>
  <c r="L261" i="40"/>
  <c r="K261" i="40"/>
  <c r="J261" i="40"/>
  <c r="H261" i="40"/>
  <c r="G261" i="40"/>
  <c r="F261" i="40"/>
  <c r="E261" i="40"/>
  <c r="D261" i="40"/>
  <c r="C261" i="40"/>
  <c r="M260" i="40"/>
  <c r="L260" i="40"/>
  <c r="K260" i="40"/>
  <c r="J260" i="40"/>
  <c r="M259" i="40"/>
  <c r="L259" i="40"/>
  <c r="K259" i="40"/>
  <c r="J259" i="40"/>
  <c r="H259" i="40"/>
  <c r="G259" i="40"/>
  <c r="F259" i="40"/>
  <c r="E259" i="40"/>
  <c r="D259" i="40"/>
  <c r="C259" i="40"/>
  <c r="M258" i="40"/>
  <c r="L258" i="40"/>
  <c r="K258" i="40"/>
  <c r="J258" i="40"/>
  <c r="M257" i="40"/>
  <c r="L257" i="40"/>
  <c r="K257" i="40"/>
  <c r="J257" i="40"/>
  <c r="H257" i="40"/>
  <c r="G257" i="40"/>
  <c r="F257" i="40"/>
  <c r="E257" i="40"/>
  <c r="D257" i="40"/>
  <c r="C257" i="40"/>
  <c r="M256" i="40"/>
  <c r="L256" i="40"/>
  <c r="K256" i="40"/>
  <c r="J256" i="40"/>
  <c r="M255" i="40"/>
  <c r="L255" i="40"/>
  <c r="K255" i="40"/>
  <c r="J255" i="40"/>
  <c r="H255" i="40"/>
  <c r="G255" i="40"/>
  <c r="F255" i="40"/>
  <c r="E255" i="40"/>
  <c r="D255" i="40"/>
  <c r="C255" i="40"/>
  <c r="M254" i="40"/>
  <c r="L254" i="40"/>
  <c r="K254" i="40"/>
  <c r="J254" i="40"/>
  <c r="M253" i="40"/>
  <c r="L253" i="40"/>
  <c r="K253" i="40"/>
  <c r="J253" i="40"/>
  <c r="H253" i="40"/>
  <c r="G253" i="40"/>
  <c r="F253" i="40"/>
  <c r="E253" i="40"/>
  <c r="D253" i="40"/>
  <c r="C253" i="40"/>
  <c r="M252" i="40"/>
  <c r="L252" i="40"/>
  <c r="K252" i="40"/>
  <c r="J252" i="40"/>
  <c r="M251" i="40"/>
  <c r="L251" i="40"/>
  <c r="K251" i="40"/>
  <c r="J251" i="40"/>
  <c r="H251" i="40"/>
  <c r="G251" i="40"/>
  <c r="F251" i="40"/>
  <c r="E251" i="40"/>
  <c r="D251" i="40"/>
  <c r="C251" i="40"/>
  <c r="M250" i="40"/>
  <c r="L250" i="40"/>
  <c r="K250" i="40"/>
  <c r="J250" i="40"/>
  <c r="M249" i="40"/>
  <c r="L249" i="40"/>
  <c r="K249" i="40"/>
  <c r="J249" i="40"/>
  <c r="H249" i="40"/>
  <c r="G249" i="40"/>
  <c r="F249" i="40"/>
  <c r="E249" i="40"/>
  <c r="D249" i="40"/>
  <c r="C249" i="40"/>
  <c r="M248" i="40"/>
  <c r="L248" i="40"/>
  <c r="K248" i="40"/>
  <c r="J248" i="40"/>
  <c r="M247" i="40"/>
  <c r="L247" i="40"/>
  <c r="K247" i="40"/>
  <c r="J247" i="40"/>
  <c r="H247" i="40"/>
  <c r="G247" i="40"/>
  <c r="F247" i="40"/>
  <c r="E247" i="40"/>
  <c r="D247" i="40"/>
  <c r="C247" i="40"/>
  <c r="M246" i="40"/>
  <c r="L246" i="40"/>
  <c r="K246" i="40"/>
  <c r="J246" i="40"/>
  <c r="M245" i="40"/>
  <c r="L245" i="40"/>
  <c r="K245" i="40"/>
  <c r="J245" i="40"/>
  <c r="H245" i="40"/>
  <c r="G245" i="40"/>
  <c r="F245" i="40"/>
  <c r="E245" i="40"/>
  <c r="D245" i="40"/>
  <c r="C245" i="40"/>
  <c r="M244" i="40"/>
  <c r="L244" i="40"/>
  <c r="K244" i="40"/>
  <c r="J244" i="40"/>
  <c r="M243" i="40"/>
  <c r="L243" i="40"/>
  <c r="K243" i="40"/>
  <c r="J243" i="40"/>
  <c r="H243" i="40"/>
  <c r="G243" i="40"/>
  <c r="F243" i="40"/>
  <c r="E243" i="40"/>
  <c r="D243" i="40"/>
  <c r="C243" i="40"/>
  <c r="M242" i="40"/>
  <c r="L242" i="40"/>
  <c r="K242" i="40"/>
  <c r="J242" i="40"/>
  <c r="M241" i="40"/>
  <c r="L241" i="40"/>
  <c r="K241" i="40"/>
  <c r="J241" i="40"/>
  <c r="H241" i="40"/>
  <c r="G241" i="40"/>
  <c r="F241" i="40"/>
  <c r="E241" i="40"/>
  <c r="D241" i="40"/>
  <c r="C241" i="40"/>
  <c r="M240" i="40"/>
  <c r="L240" i="40"/>
  <c r="K240" i="40"/>
  <c r="J240" i="40"/>
  <c r="M239" i="40"/>
  <c r="L239" i="40"/>
  <c r="K239" i="40"/>
  <c r="J239" i="40"/>
  <c r="H239" i="40"/>
  <c r="G239" i="40"/>
  <c r="F239" i="40"/>
  <c r="E239" i="40"/>
  <c r="D239" i="40"/>
  <c r="C239" i="40"/>
  <c r="M238" i="40"/>
  <c r="L238" i="40"/>
  <c r="K238" i="40"/>
  <c r="J238" i="40"/>
  <c r="M237" i="40"/>
  <c r="L237" i="40"/>
  <c r="K237" i="40"/>
  <c r="J237" i="40"/>
  <c r="H237" i="40"/>
  <c r="G237" i="40"/>
  <c r="F237" i="40"/>
  <c r="E237" i="40"/>
  <c r="D237" i="40"/>
  <c r="C237" i="40"/>
  <c r="M236" i="40"/>
  <c r="L236" i="40"/>
  <c r="K236" i="40"/>
  <c r="J236" i="40"/>
  <c r="M235" i="40"/>
  <c r="L235" i="40"/>
  <c r="K235" i="40"/>
  <c r="J235" i="40"/>
  <c r="H235" i="40"/>
  <c r="G235" i="40"/>
  <c r="F235" i="40"/>
  <c r="E235" i="40"/>
  <c r="D235" i="40"/>
  <c r="C235" i="40"/>
  <c r="M234" i="40"/>
  <c r="L234" i="40"/>
  <c r="K234" i="40"/>
  <c r="J234" i="40"/>
  <c r="M233" i="40"/>
  <c r="L233" i="40"/>
  <c r="K233" i="40"/>
  <c r="J233" i="40"/>
  <c r="H233" i="40"/>
  <c r="G233" i="40"/>
  <c r="F233" i="40"/>
  <c r="E233" i="40"/>
  <c r="D233" i="40"/>
  <c r="C233" i="40"/>
  <c r="M232" i="40"/>
  <c r="L232" i="40"/>
  <c r="K232" i="40"/>
  <c r="J232" i="40"/>
  <c r="M231" i="40"/>
  <c r="L231" i="40"/>
  <c r="K231" i="40"/>
  <c r="J231" i="40"/>
  <c r="H231" i="40"/>
  <c r="G231" i="40"/>
  <c r="F231" i="40"/>
  <c r="E231" i="40"/>
  <c r="D231" i="40"/>
  <c r="C231" i="40"/>
  <c r="M230" i="40"/>
  <c r="L230" i="40"/>
  <c r="K230" i="40"/>
  <c r="J230" i="40"/>
  <c r="M229" i="40"/>
  <c r="L229" i="40"/>
  <c r="K229" i="40"/>
  <c r="J229" i="40"/>
  <c r="H229" i="40"/>
  <c r="G229" i="40"/>
  <c r="F229" i="40"/>
  <c r="E229" i="40"/>
  <c r="D229" i="40"/>
  <c r="C229" i="40"/>
  <c r="M228" i="40"/>
  <c r="L228" i="40"/>
  <c r="K228" i="40"/>
  <c r="J228" i="40"/>
  <c r="M227" i="40"/>
  <c r="L227" i="40"/>
  <c r="K227" i="40"/>
  <c r="J227" i="40"/>
  <c r="H227" i="40"/>
  <c r="G227" i="40"/>
  <c r="F227" i="40"/>
  <c r="E227" i="40"/>
  <c r="D227" i="40"/>
  <c r="C227" i="40"/>
  <c r="M226" i="40"/>
  <c r="L226" i="40"/>
  <c r="K226" i="40"/>
  <c r="J226" i="40"/>
  <c r="M225" i="40"/>
  <c r="L225" i="40"/>
  <c r="K225" i="40"/>
  <c r="J225" i="40"/>
  <c r="H225" i="40"/>
  <c r="G225" i="40"/>
  <c r="F225" i="40"/>
  <c r="E225" i="40"/>
  <c r="D225" i="40"/>
  <c r="C225" i="40"/>
  <c r="M224" i="40"/>
  <c r="L224" i="40"/>
  <c r="K224" i="40"/>
  <c r="J224" i="40"/>
  <c r="M223" i="40"/>
  <c r="L223" i="40"/>
  <c r="K223" i="40"/>
  <c r="J223" i="40"/>
  <c r="H223" i="40"/>
  <c r="G223" i="40"/>
  <c r="F223" i="40"/>
  <c r="E223" i="40"/>
  <c r="D223" i="40"/>
  <c r="C223" i="40"/>
  <c r="M222" i="40"/>
  <c r="L222" i="40"/>
  <c r="K222" i="40"/>
  <c r="J222" i="40"/>
  <c r="M221" i="40"/>
  <c r="L221" i="40"/>
  <c r="K221" i="40"/>
  <c r="J221" i="40"/>
  <c r="H221" i="40"/>
  <c r="G221" i="40"/>
  <c r="F221" i="40"/>
  <c r="E221" i="40"/>
  <c r="D221" i="40"/>
  <c r="C221" i="40"/>
  <c r="M220" i="40"/>
  <c r="L220" i="40"/>
  <c r="K220" i="40"/>
  <c r="J220" i="40"/>
  <c r="M219" i="40"/>
  <c r="L219" i="40"/>
  <c r="K219" i="40"/>
  <c r="J219" i="40"/>
  <c r="H219" i="40"/>
  <c r="G219" i="40"/>
  <c r="F219" i="40"/>
  <c r="E219" i="40"/>
  <c r="D219" i="40"/>
  <c r="C219" i="40"/>
  <c r="M218" i="40"/>
  <c r="L218" i="40"/>
  <c r="K218" i="40"/>
  <c r="J218" i="40"/>
  <c r="M217" i="40"/>
  <c r="L217" i="40"/>
  <c r="K217" i="40"/>
  <c r="J217" i="40"/>
  <c r="H217" i="40"/>
  <c r="G217" i="40"/>
  <c r="F217" i="40"/>
  <c r="E217" i="40"/>
  <c r="D217" i="40"/>
  <c r="C217" i="40"/>
  <c r="M216" i="40"/>
  <c r="L216" i="40"/>
  <c r="K216" i="40"/>
  <c r="J216" i="40"/>
  <c r="M215" i="40"/>
  <c r="L215" i="40"/>
  <c r="K215" i="40"/>
  <c r="J215" i="40"/>
  <c r="H215" i="40"/>
  <c r="G215" i="40"/>
  <c r="F215" i="40"/>
  <c r="E215" i="40"/>
  <c r="D215" i="40"/>
  <c r="C215" i="40"/>
  <c r="M214" i="40"/>
  <c r="L214" i="40"/>
  <c r="K214" i="40"/>
  <c r="J214" i="40"/>
  <c r="M213" i="40"/>
  <c r="L213" i="40"/>
  <c r="K213" i="40"/>
  <c r="J213" i="40"/>
  <c r="H213" i="40"/>
  <c r="G213" i="40"/>
  <c r="F213" i="40"/>
  <c r="E213" i="40"/>
  <c r="D213" i="40"/>
  <c r="C213" i="40"/>
  <c r="M212" i="40"/>
  <c r="L212" i="40"/>
  <c r="K212" i="40"/>
  <c r="J212" i="40"/>
  <c r="M211" i="40"/>
  <c r="L211" i="40"/>
  <c r="K211" i="40"/>
  <c r="J211" i="40"/>
  <c r="H211" i="40"/>
  <c r="G211" i="40"/>
  <c r="F211" i="40"/>
  <c r="E211" i="40"/>
  <c r="D211" i="40"/>
  <c r="C211" i="40"/>
  <c r="M210" i="40"/>
  <c r="L210" i="40"/>
  <c r="K210" i="40"/>
  <c r="J210" i="40"/>
  <c r="M209" i="40"/>
  <c r="L209" i="40"/>
  <c r="K209" i="40"/>
  <c r="J209" i="40"/>
  <c r="H209" i="40"/>
  <c r="G209" i="40"/>
  <c r="F209" i="40"/>
  <c r="E209" i="40"/>
  <c r="D209" i="40"/>
  <c r="C209" i="40"/>
  <c r="M208" i="40"/>
  <c r="L208" i="40"/>
  <c r="K208" i="40"/>
  <c r="J208" i="40"/>
  <c r="M207" i="40"/>
  <c r="L207" i="40"/>
  <c r="K207" i="40"/>
  <c r="J207" i="40"/>
  <c r="H207" i="40"/>
  <c r="G207" i="40"/>
  <c r="F207" i="40"/>
  <c r="E207" i="40"/>
  <c r="D207" i="40"/>
  <c r="C207" i="40"/>
  <c r="M206" i="40"/>
  <c r="L206" i="40"/>
  <c r="K206" i="40"/>
  <c r="J206" i="40"/>
  <c r="M205" i="40"/>
  <c r="L205" i="40"/>
  <c r="K205" i="40"/>
  <c r="J205" i="40"/>
  <c r="H205" i="40"/>
  <c r="G205" i="40"/>
  <c r="F205" i="40"/>
  <c r="E205" i="40"/>
  <c r="D205" i="40"/>
  <c r="C205" i="40"/>
  <c r="M204" i="40"/>
  <c r="L204" i="40"/>
  <c r="K204" i="40"/>
  <c r="J204" i="40"/>
  <c r="M203" i="40"/>
  <c r="L203" i="40"/>
  <c r="K203" i="40"/>
  <c r="J203" i="40"/>
  <c r="H203" i="40"/>
  <c r="G203" i="40"/>
  <c r="F203" i="40"/>
  <c r="E203" i="40"/>
  <c r="D203" i="40"/>
  <c r="C203" i="40"/>
  <c r="M202" i="40"/>
  <c r="L202" i="40"/>
  <c r="K202" i="40"/>
  <c r="J202" i="40"/>
  <c r="M201" i="40"/>
  <c r="L201" i="40"/>
  <c r="K201" i="40"/>
  <c r="J201" i="40"/>
  <c r="H201" i="40"/>
  <c r="G201" i="40"/>
  <c r="F201" i="40"/>
  <c r="E201" i="40"/>
  <c r="D201" i="40"/>
  <c r="C201" i="40"/>
  <c r="M200" i="40"/>
  <c r="L200" i="40"/>
  <c r="K200" i="40"/>
  <c r="J200" i="40"/>
  <c r="M199" i="40"/>
  <c r="L199" i="40"/>
  <c r="K199" i="40"/>
  <c r="J199" i="40"/>
  <c r="H199" i="40"/>
  <c r="G199" i="40"/>
  <c r="F199" i="40"/>
  <c r="E199" i="40"/>
  <c r="D199" i="40"/>
  <c r="C199" i="40"/>
  <c r="M198" i="40"/>
  <c r="L198" i="40"/>
  <c r="K198" i="40"/>
  <c r="J198" i="40"/>
  <c r="M197" i="40"/>
  <c r="L197" i="40"/>
  <c r="K197" i="40"/>
  <c r="J197" i="40"/>
  <c r="H197" i="40"/>
  <c r="G197" i="40"/>
  <c r="F197" i="40"/>
  <c r="E197" i="40"/>
  <c r="D197" i="40"/>
  <c r="C197" i="40"/>
  <c r="M196" i="40"/>
  <c r="L196" i="40"/>
  <c r="K196" i="40"/>
  <c r="J196" i="40"/>
  <c r="M195" i="40"/>
  <c r="L195" i="40"/>
  <c r="K195" i="40"/>
  <c r="J195" i="40"/>
  <c r="H195" i="40"/>
  <c r="G195" i="40"/>
  <c r="F195" i="40"/>
  <c r="E195" i="40"/>
  <c r="D195" i="40"/>
  <c r="C195" i="40"/>
  <c r="M194" i="40"/>
  <c r="L194" i="40"/>
  <c r="K194" i="40"/>
  <c r="J194" i="40"/>
  <c r="M193" i="40"/>
  <c r="L193" i="40"/>
  <c r="K193" i="40"/>
  <c r="J193" i="40"/>
  <c r="H193" i="40"/>
  <c r="G193" i="40"/>
  <c r="F193" i="40"/>
  <c r="E193" i="40"/>
  <c r="D193" i="40"/>
  <c r="C193" i="40"/>
  <c r="M192" i="40"/>
  <c r="L192" i="40"/>
  <c r="K192" i="40"/>
  <c r="J192" i="40"/>
  <c r="M191" i="40"/>
  <c r="L191" i="40"/>
  <c r="K191" i="40"/>
  <c r="J191" i="40"/>
  <c r="H191" i="40"/>
  <c r="G191" i="40"/>
  <c r="F191" i="40"/>
  <c r="E191" i="40"/>
  <c r="D191" i="40"/>
  <c r="C191" i="40"/>
  <c r="M190" i="40"/>
  <c r="L190" i="40"/>
  <c r="K190" i="40"/>
  <c r="J190" i="40"/>
  <c r="M189" i="40"/>
  <c r="L189" i="40"/>
  <c r="K189" i="40"/>
  <c r="J189" i="40"/>
  <c r="H189" i="40"/>
  <c r="G189" i="40"/>
  <c r="F189" i="40"/>
  <c r="E189" i="40"/>
  <c r="D189" i="40"/>
  <c r="C189" i="40"/>
  <c r="M188" i="40"/>
  <c r="L188" i="40"/>
  <c r="K188" i="40"/>
  <c r="J188" i="40"/>
  <c r="M187" i="40"/>
  <c r="L187" i="40"/>
  <c r="K187" i="40"/>
  <c r="J187" i="40"/>
  <c r="H187" i="40"/>
  <c r="G187" i="40"/>
  <c r="F187" i="40"/>
  <c r="E187" i="40"/>
  <c r="D187" i="40"/>
  <c r="C187" i="40"/>
  <c r="M186" i="40"/>
  <c r="L186" i="40"/>
  <c r="K186" i="40"/>
  <c r="J186" i="40"/>
  <c r="M185" i="40"/>
  <c r="L185" i="40"/>
  <c r="K185" i="40"/>
  <c r="J185" i="40"/>
  <c r="H185" i="40"/>
  <c r="G185" i="40"/>
  <c r="F185" i="40"/>
  <c r="E185" i="40"/>
  <c r="D185" i="40"/>
  <c r="C185" i="40"/>
  <c r="M184" i="40"/>
  <c r="L184" i="40"/>
  <c r="K184" i="40"/>
  <c r="J184" i="40"/>
  <c r="M183" i="40"/>
  <c r="L183" i="40"/>
  <c r="K183" i="40"/>
  <c r="J183" i="40"/>
  <c r="H183" i="40"/>
  <c r="G183" i="40"/>
  <c r="F183" i="40"/>
  <c r="E183" i="40"/>
  <c r="D183" i="40"/>
  <c r="C183" i="40"/>
  <c r="M182" i="40"/>
  <c r="L182" i="40"/>
  <c r="K182" i="40"/>
  <c r="J182" i="40"/>
  <c r="M181" i="40"/>
  <c r="L181" i="40"/>
  <c r="K181" i="40"/>
  <c r="J181" i="40"/>
  <c r="H181" i="40"/>
  <c r="G181" i="40"/>
  <c r="F181" i="40"/>
  <c r="E181" i="40"/>
  <c r="D181" i="40"/>
  <c r="C181" i="40"/>
  <c r="M180" i="40"/>
  <c r="L180" i="40"/>
  <c r="K180" i="40"/>
  <c r="J180" i="40"/>
  <c r="M179" i="40"/>
  <c r="L179" i="40"/>
  <c r="K179" i="40"/>
  <c r="J179" i="40"/>
  <c r="H179" i="40"/>
  <c r="G179" i="40"/>
  <c r="F179" i="40"/>
  <c r="E179" i="40"/>
  <c r="D179" i="40"/>
  <c r="C179" i="40"/>
  <c r="M178" i="40"/>
  <c r="L178" i="40"/>
  <c r="K178" i="40"/>
  <c r="J178" i="40"/>
  <c r="M177" i="40"/>
  <c r="L177" i="40"/>
  <c r="K177" i="40"/>
  <c r="J177" i="40"/>
  <c r="H177" i="40"/>
  <c r="G177" i="40"/>
  <c r="F177" i="40"/>
  <c r="E177" i="40"/>
  <c r="D177" i="40"/>
  <c r="C177" i="40"/>
  <c r="M176" i="40"/>
  <c r="L176" i="40"/>
  <c r="K176" i="40"/>
  <c r="J176" i="40"/>
  <c r="M175" i="40"/>
  <c r="L175" i="40"/>
  <c r="K175" i="40"/>
  <c r="J175" i="40"/>
  <c r="H175" i="40"/>
  <c r="G175" i="40"/>
  <c r="F175" i="40"/>
  <c r="E175" i="40"/>
  <c r="D175" i="40"/>
  <c r="C175" i="40"/>
  <c r="M174" i="40"/>
  <c r="L174" i="40"/>
  <c r="K174" i="40"/>
  <c r="J174" i="40"/>
  <c r="M173" i="40"/>
  <c r="L173" i="40"/>
  <c r="K173" i="40"/>
  <c r="J173" i="40"/>
  <c r="H173" i="40"/>
  <c r="G173" i="40"/>
  <c r="F173" i="40"/>
  <c r="E173" i="40"/>
  <c r="D173" i="40"/>
  <c r="C173" i="40"/>
  <c r="M172" i="40"/>
  <c r="L172" i="40"/>
  <c r="K172" i="40"/>
  <c r="J172" i="40"/>
  <c r="M171" i="40"/>
  <c r="L171" i="40"/>
  <c r="K171" i="40"/>
  <c r="J171" i="40"/>
  <c r="H171" i="40"/>
  <c r="G171" i="40"/>
  <c r="F171" i="40"/>
  <c r="E171" i="40"/>
  <c r="D171" i="40"/>
  <c r="C171" i="40"/>
  <c r="M170" i="40"/>
  <c r="L170" i="40"/>
  <c r="K170" i="40"/>
  <c r="J170" i="40"/>
  <c r="M169" i="40"/>
  <c r="L169" i="40"/>
  <c r="K169" i="40"/>
  <c r="J169" i="40"/>
  <c r="H169" i="40"/>
  <c r="G169" i="40"/>
  <c r="F169" i="40"/>
  <c r="E169" i="40"/>
  <c r="D169" i="40"/>
  <c r="C169" i="40"/>
  <c r="M168" i="40"/>
  <c r="L168" i="40"/>
  <c r="K168" i="40"/>
  <c r="J168" i="40"/>
  <c r="M167" i="40"/>
  <c r="L167" i="40"/>
  <c r="K167" i="40"/>
  <c r="J167" i="40"/>
  <c r="H167" i="40"/>
  <c r="G167" i="40"/>
  <c r="F167" i="40"/>
  <c r="E167" i="40"/>
  <c r="D167" i="40"/>
  <c r="C167" i="40"/>
  <c r="M166" i="40"/>
  <c r="L166" i="40"/>
  <c r="K166" i="40"/>
  <c r="J166" i="40"/>
  <c r="M165" i="40"/>
  <c r="L165" i="40"/>
  <c r="K165" i="40"/>
  <c r="J165" i="40"/>
  <c r="H165" i="40"/>
  <c r="G165" i="40"/>
  <c r="F165" i="40"/>
  <c r="E165" i="40"/>
  <c r="D165" i="40"/>
  <c r="C165" i="40"/>
  <c r="M164" i="40"/>
  <c r="L164" i="40"/>
  <c r="K164" i="40"/>
  <c r="J164" i="40"/>
  <c r="M163" i="40"/>
  <c r="L163" i="40"/>
  <c r="K163" i="40"/>
  <c r="J163" i="40"/>
  <c r="H163" i="40"/>
  <c r="G163" i="40"/>
  <c r="F163" i="40"/>
  <c r="E163" i="40"/>
  <c r="D163" i="40"/>
  <c r="C163" i="40"/>
  <c r="M162" i="40"/>
  <c r="L162" i="40"/>
  <c r="K162" i="40"/>
  <c r="J162" i="40"/>
  <c r="M161" i="40"/>
  <c r="L161" i="40"/>
  <c r="K161" i="40"/>
  <c r="J161" i="40"/>
  <c r="H161" i="40"/>
  <c r="G161" i="40"/>
  <c r="F161" i="40"/>
  <c r="E161" i="40"/>
  <c r="D161" i="40"/>
  <c r="C161" i="40"/>
  <c r="M160" i="40"/>
  <c r="L160" i="40"/>
  <c r="K160" i="40"/>
  <c r="J160" i="40"/>
  <c r="M159" i="40"/>
  <c r="L159" i="40"/>
  <c r="K159" i="40"/>
  <c r="J159" i="40"/>
  <c r="H159" i="40"/>
  <c r="G159" i="40"/>
  <c r="F159" i="40"/>
  <c r="E159" i="40"/>
  <c r="D159" i="40"/>
  <c r="C159" i="40"/>
  <c r="M158" i="40"/>
  <c r="L158" i="40"/>
  <c r="K158" i="40"/>
  <c r="J158" i="40"/>
  <c r="M157" i="40"/>
  <c r="L157" i="40"/>
  <c r="K157" i="40"/>
  <c r="J157" i="40"/>
  <c r="H157" i="40"/>
  <c r="G157" i="40"/>
  <c r="F157" i="40"/>
  <c r="E157" i="40"/>
  <c r="D157" i="40"/>
  <c r="C157" i="40"/>
  <c r="M156" i="40"/>
  <c r="L156" i="40"/>
  <c r="K156" i="40"/>
  <c r="J156" i="40"/>
  <c r="M155" i="40"/>
  <c r="L155" i="40"/>
  <c r="K155" i="40"/>
  <c r="J155" i="40"/>
  <c r="H155" i="40"/>
  <c r="G155" i="40"/>
  <c r="F155" i="40"/>
  <c r="E155" i="40"/>
  <c r="D155" i="40"/>
  <c r="C155" i="40"/>
  <c r="M154" i="40"/>
  <c r="L154" i="40"/>
  <c r="K154" i="40"/>
  <c r="J154" i="40"/>
  <c r="M153" i="40"/>
  <c r="L153" i="40"/>
  <c r="K153" i="40"/>
  <c r="J153" i="40"/>
  <c r="H153" i="40"/>
  <c r="G153" i="40"/>
  <c r="F153" i="40"/>
  <c r="E153" i="40"/>
  <c r="D153" i="40"/>
  <c r="C153" i="40"/>
  <c r="M152" i="40"/>
  <c r="L152" i="40"/>
  <c r="K152" i="40"/>
  <c r="J152" i="40"/>
  <c r="M151" i="40"/>
  <c r="L151" i="40"/>
  <c r="K151" i="40"/>
  <c r="J151" i="40"/>
  <c r="H151" i="40"/>
  <c r="G151" i="40"/>
  <c r="F151" i="40"/>
  <c r="E151" i="40"/>
  <c r="D151" i="40"/>
  <c r="C151" i="40"/>
  <c r="M150" i="40"/>
  <c r="L150" i="40"/>
  <c r="K150" i="40"/>
  <c r="J150" i="40"/>
  <c r="M149" i="40"/>
  <c r="L149" i="40"/>
  <c r="K149" i="40"/>
  <c r="J149" i="40"/>
  <c r="H149" i="40"/>
  <c r="G149" i="40"/>
  <c r="F149" i="40"/>
  <c r="E149" i="40"/>
  <c r="D149" i="40"/>
  <c r="C149" i="40"/>
  <c r="M148" i="40"/>
  <c r="L148" i="40"/>
  <c r="K148" i="40"/>
  <c r="J148" i="40"/>
  <c r="M147" i="40"/>
  <c r="L147" i="40"/>
  <c r="K147" i="40"/>
  <c r="J147" i="40"/>
  <c r="H147" i="40"/>
  <c r="G147" i="40"/>
  <c r="F147" i="40"/>
  <c r="E147" i="40"/>
  <c r="D147" i="40"/>
  <c r="C147" i="40"/>
  <c r="M146" i="40"/>
  <c r="L146" i="40"/>
  <c r="K146" i="40"/>
  <c r="J146" i="40"/>
  <c r="M145" i="40"/>
  <c r="L145" i="40"/>
  <c r="K145" i="40"/>
  <c r="J145" i="40"/>
  <c r="H145" i="40"/>
  <c r="G145" i="40"/>
  <c r="F145" i="40"/>
  <c r="E145" i="40"/>
  <c r="D145" i="40"/>
  <c r="C145" i="40"/>
  <c r="M144" i="40"/>
  <c r="L144" i="40"/>
  <c r="K144" i="40"/>
  <c r="J144" i="40"/>
  <c r="M143" i="40"/>
  <c r="L143" i="40"/>
  <c r="K143" i="40"/>
  <c r="J143" i="40"/>
  <c r="H143" i="40"/>
  <c r="G143" i="40"/>
  <c r="F143" i="40"/>
  <c r="E143" i="40"/>
  <c r="D143" i="40"/>
  <c r="C143" i="40"/>
  <c r="M142" i="40"/>
  <c r="L142" i="40"/>
  <c r="K142" i="40"/>
  <c r="J142" i="40"/>
  <c r="M141" i="40"/>
  <c r="L141" i="40"/>
  <c r="K141" i="40"/>
  <c r="J141" i="40"/>
  <c r="H141" i="40"/>
  <c r="G141" i="40"/>
  <c r="F141" i="40"/>
  <c r="E141" i="40"/>
  <c r="D141" i="40"/>
  <c r="C141" i="40"/>
  <c r="M140" i="40"/>
  <c r="L140" i="40"/>
  <c r="K140" i="40"/>
  <c r="J140" i="40"/>
  <c r="M139" i="40"/>
  <c r="L139" i="40"/>
  <c r="K139" i="40"/>
  <c r="J139" i="40"/>
  <c r="H139" i="40"/>
  <c r="G139" i="40"/>
  <c r="F139" i="40"/>
  <c r="E139" i="40"/>
  <c r="D139" i="40"/>
  <c r="C139" i="40"/>
  <c r="M138" i="40"/>
  <c r="L138" i="40"/>
  <c r="K138" i="40"/>
  <c r="J138" i="40"/>
  <c r="M137" i="40"/>
  <c r="L137" i="40"/>
  <c r="K137" i="40"/>
  <c r="J137" i="40"/>
  <c r="H137" i="40"/>
  <c r="G137" i="40"/>
  <c r="F137" i="40"/>
  <c r="E137" i="40"/>
  <c r="D137" i="40"/>
  <c r="C137" i="40"/>
  <c r="M136" i="40"/>
  <c r="L136" i="40"/>
  <c r="K136" i="40"/>
  <c r="J136" i="40"/>
  <c r="M135" i="40"/>
  <c r="L135" i="40"/>
  <c r="K135" i="40"/>
  <c r="J135" i="40"/>
  <c r="H135" i="40"/>
  <c r="G135" i="40"/>
  <c r="F135" i="40"/>
  <c r="E135" i="40"/>
  <c r="D135" i="40"/>
  <c r="C135" i="40"/>
  <c r="M134" i="40"/>
  <c r="L134" i="40"/>
  <c r="K134" i="40"/>
  <c r="J134" i="40"/>
  <c r="M133" i="40"/>
  <c r="L133" i="40"/>
  <c r="K133" i="40"/>
  <c r="J133" i="40"/>
  <c r="H133" i="40"/>
  <c r="G133" i="40"/>
  <c r="F133" i="40"/>
  <c r="E133" i="40"/>
  <c r="D133" i="40"/>
  <c r="C133" i="40"/>
  <c r="M132" i="40"/>
  <c r="L132" i="40"/>
  <c r="K132" i="40"/>
  <c r="J132" i="40"/>
  <c r="M131" i="40"/>
  <c r="L131" i="40"/>
  <c r="K131" i="40"/>
  <c r="J131" i="40"/>
  <c r="H131" i="40"/>
  <c r="G131" i="40"/>
  <c r="F131" i="40"/>
  <c r="E131" i="40"/>
  <c r="D131" i="40"/>
  <c r="C131" i="40"/>
  <c r="M130" i="40"/>
  <c r="L130" i="40"/>
  <c r="K130" i="40"/>
  <c r="J130" i="40"/>
  <c r="M129" i="40"/>
  <c r="L129" i="40"/>
  <c r="K129" i="40"/>
  <c r="J129" i="40"/>
  <c r="H129" i="40"/>
  <c r="G129" i="40"/>
  <c r="F129" i="40"/>
  <c r="E129" i="40"/>
  <c r="D129" i="40"/>
  <c r="C129" i="40"/>
  <c r="M128" i="40"/>
  <c r="L128" i="40"/>
  <c r="K128" i="40"/>
  <c r="J128" i="40"/>
  <c r="M127" i="40"/>
  <c r="L127" i="40"/>
  <c r="K127" i="40"/>
  <c r="J127" i="40"/>
  <c r="H127" i="40"/>
  <c r="G127" i="40"/>
  <c r="F127" i="40"/>
  <c r="E127" i="40"/>
  <c r="D127" i="40"/>
  <c r="C127" i="40"/>
  <c r="M126" i="40"/>
  <c r="L126" i="40"/>
  <c r="K126" i="40"/>
  <c r="J126" i="40"/>
  <c r="M125" i="40"/>
  <c r="L125" i="40"/>
  <c r="K125" i="40"/>
  <c r="J125" i="40"/>
  <c r="H125" i="40"/>
  <c r="G125" i="40"/>
  <c r="F125" i="40"/>
  <c r="E125" i="40"/>
  <c r="D125" i="40"/>
  <c r="C125" i="40"/>
  <c r="M124" i="40"/>
  <c r="L124" i="40"/>
  <c r="K124" i="40"/>
  <c r="J124" i="40"/>
  <c r="M123" i="40"/>
  <c r="L123" i="40"/>
  <c r="K123" i="40"/>
  <c r="J123" i="40"/>
  <c r="H123" i="40"/>
  <c r="G123" i="40"/>
  <c r="F123" i="40"/>
  <c r="E123" i="40"/>
  <c r="D123" i="40"/>
  <c r="C123" i="40"/>
  <c r="M122" i="40"/>
  <c r="L122" i="40"/>
  <c r="K122" i="40"/>
  <c r="J122" i="40"/>
  <c r="M121" i="40"/>
  <c r="L121" i="40"/>
  <c r="K121" i="40"/>
  <c r="J121" i="40"/>
  <c r="H121" i="40"/>
  <c r="G121" i="40"/>
  <c r="F121" i="40"/>
  <c r="E121" i="40"/>
  <c r="D121" i="40"/>
  <c r="C121" i="40"/>
  <c r="M120" i="40"/>
  <c r="L120" i="40"/>
  <c r="K120" i="40"/>
  <c r="J120" i="40"/>
  <c r="M119" i="40"/>
  <c r="L119" i="40"/>
  <c r="K119" i="40"/>
  <c r="J119" i="40"/>
  <c r="H119" i="40"/>
  <c r="G119" i="40"/>
  <c r="F119" i="40"/>
  <c r="E119" i="40"/>
  <c r="D119" i="40"/>
  <c r="C119" i="40"/>
  <c r="M118" i="40"/>
  <c r="L118" i="40"/>
  <c r="K118" i="40"/>
  <c r="J118" i="40"/>
  <c r="M117" i="40"/>
  <c r="L117" i="40"/>
  <c r="K117" i="40"/>
  <c r="J117" i="40"/>
  <c r="H117" i="40"/>
  <c r="G117" i="40"/>
  <c r="F117" i="40"/>
  <c r="E117" i="40"/>
  <c r="D117" i="40"/>
  <c r="C117" i="40"/>
  <c r="M116" i="40"/>
  <c r="L116" i="40"/>
  <c r="K116" i="40"/>
  <c r="J116" i="40"/>
  <c r="M115" i="40"/>
  <c r="L115" i="40"/>
  <c r="K115" i="40"/>
  <c r="J115" i="40"/>
  <c r="H115" i="40"/>
  <c r="G115" i="40"/>
  <c r="F115" i="40"/>
  <c r="E115" i="40"/>
  <c r="D115" i="40"/>
  <c r="C115" i="40"/>
  <c r="M114" i="40"/>
  <c r="L114" i="40"/>
  <c r="K114" i="40"/>
  <c r="J114" i="40"/>
  <c r="M113" i="40"/>
  <c r="L113" i="40"/>
  <c r="K113" i="40"/>
  <c r="J113" i="40"/>
  <c r="H113" i="40"/>
  <c r="G113" i="40"/>
  <c r="F113" i="40"/>
  <c r="E113" i="40"/>
  <c r="D113" i="40"/>
  <c r="C113" i="40"/>
  <c r="M112" i="40"/>
  <c r="L112" i="40"/>
  <c r="K112" i="40"/>
  <c r="J112" i="40"/>
  <c r="M111" i="40"/>
  <c r="L111" i="40"/>
  <c r="K111" i="40"/>
  <c r="J111" i="40"/>
  <c r="H111" i="40"/>
  <c r="G111" i="40"/>
  <c r="F111" i="40"/>
  <c r="E111" i="40"/>
  <c r="D111" i="40"/>
  <c r="C111" i="40"/>
  <c r="M110" i="40"/>
  <c r="L110" i="40"/>
  <c r="K110" i="40"/>
  <c r="J110" i="40"/>
  <c r="M109" i="40"/>
  <c r="L109" i="40"/>
  <c r="K109" i="40"/>
  <c r="J109" i="40"/>
  <c r="H109" i="40"/>
  <c r="G109" i="40"/>
  <c r="F109" i="40"/>
  <c r="E109" i="40"/>
  <c r="D109" i="40"/>
  <c r="C109" i="40"/>
  <c r="M108" i="40"/>
  <c r="L108" i="40"/>
  <c r="K108" i="40"/>
  <c r="J108" i="40"/>
  <c r="M107" i="40"/>
  <c r="L107" i="40"/>
  <c r="K107" i="40"/>
  <c r="J107" i="40"/>
  <c r="H107" i="40"/>
  <c r="G107" i="40"/>
  <c r="F107" i="40"/>
  <c r="E107" i="40"/>
  <c r="D107" i="40"/>
  <c r="C107" i="40"/>
  <c r="M106" i="40"/>
  <c r="L106" i="40"/>
  <c r="K106" i="40"/>
  <c r="J106" i="40"/>
  <c r="M105" i="40"/>
  <c r="L105" i="40"/>
  <c r="K105" i="40"/>
  <c r="J105" i="40"/>
  <c r="H105" i="40"/>
  <c r="G105" i="40"/>
  <c r="F105" i="40"/>
  <c r="E105" i="40"/>
  <c r="D105" i="40"/>
  <c r="C105" i="40"/>
  <c r="M104" i="40"/>
  <c r="L104" i="40"/>
  <c r="K104" i="40"/>
  <c r="J104" i="40"/>
  <c r="M103" i="40"/>
  <c r="L103" i="40"/>
  <c r="K103" i="40"/>
  <c r="J103" i="40"/>
  <c r="H103" i="40"/>
  <c r="G103" i="40"/>
  <c r="F103" i="40"/>
  <c r="E103" i="40"/>
  <c r="D103" i="40"/>
  <c r="C103" i="40"/>
  <c r="M102" i="40"/>
  <c r="L102" i="40"/>
  <c r="K102" i="40"/>
  <c r="J102" i="40"/>
  <c r="M101" i="40"/>
  <c r="L101" i="40"/>
  <c r="K101" i="40"/>
  <c r="J101" i="40"/>
  <c r="H101" i="40"/>
  <c r="G101" i="40"/>
  <c r="F101" i="40"/>
  <c r="E101" i="40"/>
  <c r="D101" i="40"/>
  <c r="C101" i="40"/>
  <c r="M100" i="40"/>
  <c r="L100" i="40"/>
  <c r="K100" i="40"/>
  <c r="J100" i="40"/>
  <c r="M99" i="40"/>
  <c r="L99" i="40"/>
  <c r="K99" i="40"/>
  <c r="J99" i="40"/>
  <c r="H99" i="40"/>
  <c r="G99" i="40"/>
  <c r="F99" i="40"/>
  <c r="E99" i="40"/>
  <c r="D99" i="40"/>
  <c r="C99" i="40"/>
  <c r="M98" i="40"/>
  <c r="L98" i="40"/>
  <c r="K98" i="40"/>
  <c r="J98" i="40"/>
  <c r="M97" i="40"/>
  <c r="L97" i="40"/>
  <c r="K97" i="40"/>
  <c r="J97" i="40"/>
  <c r="H97" i="40"/>
  <c r="G97" i="40"/>
  <c r="F97" i="40"/>
  <c r="E97" i="40"/>
  <c r="D97" i="40"/>
  <c r="C97" i="40"/>
  <c r="M96" i="40"/>
  <c r="L96" i="40"/>
  <c r="K96" i="40"/>
  <c r="J96" i="40"/>
  <c r="M95" i="40"/>
  <c r="L95" i="40"/>
  <c r="K95" i="40"/>
  <c r="J95" i="40"/>
  <c r="H95" i="40"/>
  <c r="G95" i="40"/>
  <c r="F95" i="40"/>
  <c r="E95" i="40"/>
  <c r="D95" i="40"/>
  <c r="C95" i="40"/>
  <c r="M94" i="40"/>
  <c r="L94" i="40"/>
  <c r="K94" i="40"/>
  <c r="J94" i="40"/>
  <c r="M93" i="40"/>
  <c r="L93" i="40"/>
  <c r="K93" i="40"/>
  <c r="J93" i="40"/>
  <c r="H93" i="40"/>
  <c r="G93" i="40"/>
  <c r="F93" i="40"/>
  <c r="E93" i="40"/>
  <c r="D93" i="40"/>
  <c r="C93" i="40"/>
  <c r="M92" i="40"/>
  <c r="L92" i="40"/>
  <c r="K92" i="40"/>
  <c r="J92" i="40"/>
  <c r="M91" i="40"/>
  <c r="L91" i="40"/>
  <c r="K91" i="40"/>
  <c r="J91" i="40"/>
  <c r="H91" i="40"/>
  <c r="G91" i="40"/>
  <c r="F91" i="40"/>
  <c r="E91" i="40"/>
  <c r="D91" i="40"/>
  <c r="C91" i="40"/>
  <c r="M90" i="40"/>
  <c r="L90" i="40"/>
  <c r="K90" i="40"/>
  <c r="J90" i="40"/>
  <c r="M89" i="40"/>
  <c r="L89" i="40"/>
  <c r="K89" i="40"/>
  <c r="J89" i="40"/>
  <c r="H89" i="40"/>
  <c r="G89" i="40"/>
  <c r="F89" i="40"/>
  <c r="E89" i="40"/>
  <c r="D89" i="40"/>
  <c r="C89" i="40"/>
  <c r="M88" i="40"/>
  <c r="L88" i="40"/>
  <c r="K88" i="40"/>
  <c r="J88" i="40"/>
  <c r="M87" i="40"/>
  <c r="L87" i="40"/>
  <c r="K87" i="40"/>
  <c r="J87" i="40"/>
  <c r="H87" i="40"/>
  <c r="G87" i="40"/>
  <c r="F87" i="40"/>
  <c r="E87" i="40"/>
  <c r="D87" i="40"/>
  <c r="C87" i="40"/>
  <c r="M86" i="40"/>
  <c r="L86" i="40"/>
  <c r="K86" i="40"/>
  <c r="J86" i="40"/>
  <c r="M85" i="40"/>
  <c r="L85" i="40"/>
  <c r="K85" i="40"/>
  <c r="J85" i="40"/>
  <c r="H85" i="40"/>
  <c r="G85" i="40"/>
  <c r="F85" i="40"/>
  <c r="E85" i="40"/>
  <c r="D85" i="40"/>
  <c r="C85" i="40"/>
  <c r="M84" i="40"/>
  <c r="L84" i="40"/>
  <c r="K84" i="40"/>
  <c r="J84" i="40"/>
  <c r="M83" i="40"/>
  <c r="L83" i="40"/>
  <c r="K83" i="40"/>
  <c r="J83" i="40"/>
  <c r="H83" i="40"/>
  <c r="G83" i="40"/>
  <c r="F83" i="40"/>
  <c r="E83" i="40"/>
  <c r="D83" i="40"/>
  <c r="C83" i="40"/>
  <c r="M82" i="40"/>
  <c r="L82" i="40"/>
  <c r="K82" i="40"/>
  <c r="J82" i="40"/>
  <c r="M81" i="40"/>
  <c r="L81" i="40"/>
  <c r="K81" i="40"/>
  <c r="J81" i="40"/>
  <c r="H81" i="40"/>
  <c r="G81" i="40"/>
  <c r="F81" i="40"/>
  <c r="E81" i="40"/>
  <c r="D81" i="40"/>
  <c r="C81" i="40"/>
  <c r="M80" i="40"/>
  <c r="L80" i="40"/>
  <c r="K80" i="40"/>
  <c r="J80" i="40"/>
  <c r="M79" i="40"/>
  <c r="L79" i="40"/>
  <c r="K79" i="40"/>
  <c r="J79" i="40"/>
  <c r="H79" i="40"/>
  <c r="G79" i="40"/>
  <c r="F79" i="40"/>
  <c r="E79" i="40"/>
  <c r="D79" i="40"/>
  <c r="C79" i="40"/>
  <c r="M78" i="40"/>
  <c r="L78" i="40"/>
  <c r="K78" i="40"/>
  <c r="J78" i="40"/>
  <c r="M77" i="40"/>
  <c r="L77" i="40"/>
  <c r="K77" i="40"/>
  <c r="J77" i="40"/>
  <c r="H77" i="40"/>
  <c r="G77" i="40"/>
  <c r="F77" i="40"/>
  <c r="E77" i="40"/>
  <c r="D77" i="40"/>
  <c r="C77" i="40"/>
  <c r="M76" i="40"/>
  <c r="L76" i="40"/>
  <c r="K76" i="40"/>
  <c r="J76" i="40"/>
  <c r="M75" i="40"/>
  <c r="L75" i="40"/>
  <c r="K75" i="40"/>
  <c r="J75" i="40"/>
  <c r="H75" i="40"/>
  <c r="G75" i="40"/>
  <c r="F75" i="40"/>
  <c r="E75" i="40"/>
  <c r="D75" i="40"/>
  <c r="C75" i="40"/>
  <c r="M74" i="40"/>
  <c r="L74" i="40"/>
  <c r="K74" i="40"/>
  <c r="J74" i="40"/>
  <c r="M73" i="40"/>
  <c r="L73" i="40"/>
  <c r="K73" i="40"/>
  <c r="J73" i="40"/>
  <c r="H73" i="40"/>
  <c r="G73" i="40"/>
  <c r="F73" i="40"/>
  <c r="E73" i="40"/>
  <c r="D73" i="40"/>
  <c r="C73" i="40"/>
  <c r="M72" i="40"/>
  <c r="L72" i="40"/>
  <c r="K72" i="40"/>
  <c r="J72" i="40"/>
  <c r="M71" i="40"/>
  <c r="L71" i="40"/>
  <c r="K71" i="40"/>
  <c r="J71" i="40"/>
  <c r="H71" i="40"/>
  <c r="G71" i="40"/>
  <c r="F71" i="40"/>
  <c r="E71" i="40"/>
  <c r="D71" i="40"/>
  <c r="C71" i="40"/>
  <c r="M70" i="40"/>
  <c r="L70" i="40"/>
  <c r="K70" i="40"/>
  <c r="J70" i="40"/>
  <c r="M69" i="40"/>
  <c r="L69" i="40"/>
  <c r="K69" i="40"/>
  <c r="J69" i="40"/>
  <c r="H69" i="40"/>
  <c r="G69" i="40"/>
  <c r="F69" i="40"/>
  <c r="E69" i="40"/>
  <c r="D69" i="40"/>
  <c r="C69" i="40"/>
  <c r="M68" i="40"/>
  <c r="L68" i="40"/>
  <c r="K68" i="40"/>
  <c r="J68" i="40"/>
  <c r="M67" i="40"/>
  <c r="L67" i="40"/>
  <c r="K67" i="40"/>
  <c r="J67" i="40"/>
  <c r="H67" i="40"/>
  <c r="G67" i="40"/>
  <c r="F67" i="40"/>
  <c r="E67" i="40"/>
  <c r="D67" i="40"/>
  <c r="C67" i="40"/>
  <c r="M66" i="40"/>
  <c r="L66" i="40"/>
  <c r="K66" i="40"/>
  <c r="J66" i="40"/>
  <c r="M65" i="40"/>
  <c r="L65" i="40"/>
  <c r="K65" i="40"/>
  <c r="J65" i="40"/>
  <c r="H65" i="40"/>
  <c r="G65" i="40"/>
  <c r="F65" i="40"/>
  <c r="E65" i="40"/>
  <c r="D65" i="40"/>
  <c r="C65" i="40"/>
  <c r="M64" i="40"/>
  <c r="L64" i="40"/>
  <c r="K64" i="40"/>
  <c r="J64" i="40"/>
  <c r="M63" i="40"/>
  <c r="L63" i="40"/>
  <c r="K63" i="40"/>
  <c r="J63" i="40"/>
  <c r="H63" i="40"/>
  <c r="G63" i="40"/>
  <c r="F63" i="40"/>
  <c r="E63" i="40"/>
  <c r="D63" i="40"/>
  <c r="C63" i="40"/>
  <c r="M62" i="40"/>
  <c r="L62" i="40"/>
  <c r="K62" i="40"/>
  <c r="J62" i="40"/>
  <c r="M61" i="40"/>
  <c r="L61" i="40"/>
  <c r="K61" i="40"/>
  <c r="J61" i="40"/>
  <c r="H61" i="40"/>
  <c r="G61" i="40"/>
  <c r="F61" i="40"/>
  <c r="E61" i="40"/>
  <c r="D61" i="40"/>
  <c r="C61" i="40"/>
  <c r="M60" i="40"/>
  <c r="L60" i="40"/>
  <c r="K60" i="40"/>
  <c r="J60" i="40"/>
  <c r="M59" i="40"/>
  <c r="L59" i="40"/>
  <c r="K59" i="40"/>
  <c r="J59" i="40"/>
  <c r="H59" i="40"/>
  <c r="G59" i="40"/>
  <c r="F59" i="40"/>
  <c r="E59" i="40"/>
  <c r="D59" i="40"/>
  <c r="C59" i="40"/>
  <c r="M58" i="40"/>
  <c r="L58" i="40"/>
  <c r="K58" i="40"/>
  <c r="J58" i="40"/>
  <c r="M57" i="40"/>
  <c r="L57" i="40"/>
  <c r="K57" i="40"/>
  <c r="J57" i="40"/>
  <c r="H57" i="40"/>
  <c r="G57" i="40"/>
  <c r="F57" i="40"/>
  <c r="E57" i="40"/>
  <c r="D57" i="40"/>
  <c r="C57" i="40"/>
  <c r="M56" i="40"/>
  <c r="L56" i="40"/>
  <c r="K56" i="40"/>
  <c r="J56" i="40"/>
  <c r="M55" i="40"/>
  <c r="L55" i="40"/>
  <c r="K55" i="40"/>
  <c r="J55" i="40"/>
  <c r="H55" i="40"/>
  <c r="G55" i="40"/>
  <c r="F55" i="40"/>
  <c r="E55" i="40"/>
  <c r="D55" i="40"/>
  <c r="C55" i="40"/>
  <c r="M54" i="40"/>
  <c r="L54" i="40"/>
  <c r="K54" i="40"/>
  <c r="J54" i="40"/>
  <c r="M53" i="40"/>
  <c r="L53" i="40"/>
  <c r="K53" i="40"/>
  <c r="J53" i="40"/>
  <c r="H53" i="40"/>
  <c r="G53" i="40"/>
  <c r="F53" i="40"/>
  <c r="E53" i="40"/>
  <c r="D53" i="40"/>
  <c r="C53" i="40"/>
  <c r="M52" i="40"/>
  <c r="L52" i="40"/>
  <c r="K52" i="40"/>
  <c r="J52" i="40"/>
  <c r="M51" i="40"/>
  <c r="L51" i="40"/>
  <c r="K51" i="40"/>
  <c r="J51" i="40"/>
  <c r="H51" i="40"/>
  <c r="G51" i="40"/>
  <c r="F51" i="40"/>
  <c r="E51" i="40"/>
  <c r="D51" i="40"/>
  <c r="C51" i="40"/>
  <c r="M50" i="40"/>
  <c r="L50" i="40"/>
  <c r="K50" i="40"/>
  <c r="J50" i="40"/>
  <c r="M49" i="40"/>
  <c r="L49" i="40"/>
  <c r="K49" i="40"/>
  <c r="J49" i="40"/>
  <c r="H49" i="40"/>
  <c r="G49" i="40"/>
  <c r="F49" i="40"/>
  <c r="E49" i="40"/>
  <c r="D49" i="40"/>
  <c r="C49" i="40"/>
  <c r="M48" i="40"/>
  <c r="L48" i="40"/>
  <c r="K48" i="40"/>
  <c r="J48" i="40"/>
  <c r="M47" i="40"/>
  <c r="L47" i="40"/>
  <c r="K47" i="40"/>
  <c r="J47" i="40"/>
  <c r="H47" i="40"/>
  <c r="G47" i="40"/>
  <c r="F47" i="40"/>
  <c r="E47" i="40"/>
  <c r="D47" i="40"/>
  <c r="C47" i="40"/>
  <c r="M46" i="40"/>
  <c r="L46" i="40"/>
  <c r="K46" i="40"/>
  <c r="J46" i="40"/>
  <c r="M45" i="40"/>
  <c r="L45" i="40"/>
  <c r="K45" i="40"/>
  <c r="J45" i="40"/>
  <c r="H45" i="40"/>
  <c r="G45" i="40"/>
  <c r="F45" i="40"/>
  <c r="E45" i="40"/>
  <c r="D45" i="40"/>
  <c r="C45" i="40"/>
  <c r="M44" i="40"/>
  <c r="L44" i="40"/>
  <c r="K44" i="40"/>
  <c r="J44" i="40"/>
  <c r="M43" i="40"/>
  <c r="L43" i="40"/>
  <c r="K43" i="40"/>
  <c r="J43" i="40"/>
  <c r="H43" i="40"/>
  <c r="G43" i="40"/>
  <c r="F43" i="40"/>
  <c r="E43" i="40"/>
  <c r="D43" i="40"/>
  <c r="C43" i="40"/>
  <c r="M42" i="40"/>
  <c r="L42" i="40"/>
  <c r="K42" i="40"/>
  <c r="J42" i="40"/>
  <c r="M41" i="40"/>
  <c r="L41" i="40"/>
  <c r="K41" i="40"/>
  <c r="J41" i="40"/>
  <c r="H41" i="40"/>
  <c r="G41" i="40"/>
  <c r="F41" i="40"/>
  <c r="E41" i="40"/>
  <c r="D41" i="40"/>
  <c r="C41" i="40"/>
  <c r="M40" i="40"/>
  <c r="L40" i="40"/>
  <c r="K40" i="40"/>
  <c r="J40" i="40"/>
  <c r="M39" i="40"/>
  <c r="L39" i="40"/>
  <c r="K39" i="40"/>
  <c r="J39" i="40"/>
  <c r="H39" i="40"/>
  <c r="G39" i="40"/>
  <c r="F39" i="40"/>
  <c r="E39" i="40"/>
  <c r="D39" i="40"/>
  <c r="C39" i="40"/>
  <c r="M38" i="40"/>
  <c r="L38" i="40"/>
  <c r="K38" i="40"/>
  <c r="J38" i="40"/>
  <c r="M37" i="40"/>
  <c r="L37" i="40"/>
  <c r="K37" i="40"/>
  <c r="J37" i="40"/>
  <c r="H37" i="40"/>
  <c r="G37" i="40"/>
  <c r="F37" i="40"/>
  <c r="E37" i="40"/>
  <c r="D37" i="40"/>
  <c r="C37" i="40"/>
  <c r="M36" i="40"/>
  <c r="L36" i="40"/>
  <c r="K36" i="40"/>
  <c r="J36" i="40"/>
  <c r="M35" i="40"/>
  <c r="L35" i="40"/>
  <c r="K35" i="40"/>
  <c r="J35" i="40"/>
  <c r="H35" i="40"/>
  <c r="G35" i="40"/>
  <c r="F35" i="40"/>
  <c r="E35" i="40"/>
  <c r="D35" i="40"/>
  <c r="C35" i="40"/>
  <c r="M34" i="40"/>
  <c r="L34" i="40"/>
  <c r="K34" i="40"/>
  <c r="J34" i="40"/>
  <c r="M33" i="40"/>
  <c r="L33" i="40"/>
  <c r="K33" i="40"/>
  <c r="J33" i="40"/>
  <c r="H33" i="40"/>
  <c r="G33" i="40"/>
  <c r="F33" i="40"/>
  <c r="E33" i="40"/>
  <c r="D33" i="40"/>
  <c r="C33" i="40"/>
  <c r="M32" i="40"/>
  <c r="L32" i="40"/>
  <c r="K32" i="40"/>
  <c r="J32" i="40"/>
  <c r="M31" i="40"/>
  <c r="L31" i="40"/>
  <c r="K31" i="40"/>
  <c r="J31" i="40"/>
  <c r="H31" i="40"/>
  <c r="G31" i="40"/>
  <c r="F31" i="40"/>
  <c r="E31" i="40"/>
  <c r="D31" i="40"/>
  <c r="C31" i="40"/>
  <c r="M30" i="40"/>
  <c r="L30" i="40"/>
  <c r="K30" i="40"/>
  <c r="J30" i="40"/>
  <c r="M29" i="40"/>
  <c r="L29" i="40"/>
  <c r="K29" i="40"/>
  <c r="J29" i="40"/>
  <c r="H29" i="40"/>
  <c r="G29" i="40"/>
  <c r="F29" i="40"/>
  <c r="E29" i="40"/>
  <c r="D29" i="40"/>
  <c r="C29" i="40"/>
  <c r="M28" i="40"/>
  <c r="L28" i="40"/>
  <c r="K28" i="40"/>
  <c r="J28" i="40"/>
  <c r="M27" i="40"/>
  <c r="L27" i="40"/>
  <c r="K27" i="40"/>
  <c r="J27" i="40"/>
  <c r="H27" i="40"/>
  <c r="G27" i="40"/>
  <c r="F27" i="40"/>
  <c r="E27" i="40"/>
  <c r="D27" i="40"/>
  <c r="C27" i="40"/>
  <c r="M26" i="40"/>
  <c r="L26" i="40"/>
  <c r="K26" i="40"/>
  <c r="J26" i="40"/>
  <c r="M25" i="40"/>
  <c r="L25" i="40"/>
  <c r="K25" i="40"/>
  <c r="J25" i="40"/>
  <c r="H25" i="40"/>
  <c r="G25" i="40"/>
  <c r="F25" i="40"/>
  <c r="E25" i="40"/>
  <c r="D25" i="40"/>
  <c r="C25" i="40"/>
  <c r="M24" i="40"/>
  <c r="L24" i="40"/>
  <c r="K24" i="40"/>
  <c r="J24" i="40"/>
  <c r="M23" i="40"/>
  <c r="L23" i="40"/>
  <c r="K23" i="40"/>
  <c r="J23" i="40"/>
  <c r="H23" i="40"/>
  <c r="G23" i="40"/>
  <c r="F23" i="40"/>
  <c r="E23" i="40"/>
  <c r="D23" i="40"/>
  <c r="C23" i="40"/>
  <c r="M22" i="40"/>
  <c r="L22" i="40"/>
  <c r="K22" i="40"/>
  <c r="J22" i="40"/>
  <c r="M21" i="40"/>
  <c r="L21" i="40"/>
  <c r="K21" i="40"/>
  <c r="J21" i="40"/>
  <c r="H21" i="40"/>
  <c r="G21" i="40"/>
  <c r="F21" i="40"/>
  <c r="E21" i="40"/>
  <c r="D21" i="40"/>
  <c r="C21" i="40"/>
  <c r="M20" i="40"/>
  <c r="L20" i="40"/>
  <c r="K20" i="40"/>
  <c r="J20" i="40"/>
  <c r="M19" i="40"/>
  <c r="L19" i="40"/>
  <c r="K19" i="40"/>
  <c r="J19" i="40"/>
  <c r="H19" i="40"/>
  <c r="G19" i="40"/>
  <c r="F19" i="40"/>
  <c r="E19" i="40"/>
  <c r="D19" i="40"/>
  <c r="C19" i="40"/>
  <c r="M18" i="40"/>
  <c r="L18" i="40"/>
  <c r="K18" i="40"/>
  <c r="J18" i="40"/>
  <c r="M17" i="40"/>
  <c r="L17" i="40"/>
  <c r="K17" i="40"/>
  <c r="J17" i="40"/>
  <c r="H17" i="40"/>
  <c r="G17" i="40"/>
  <c r="F17" i="40"/>
  <c r="E17" i="40"/>
  <c r="D17" i="40"/>
  <c r="C17" i="40"/>
  <c r="M16" i="40"/>
  <c r="L16" i="40"/>
  <c r="K16" i="40"/>
  <c r="J16" i="40"/>
  <c r="M15" i="40"/>
  <c r="L15" i="40"/>
  <c r="K15" i="40"/>
  <c r="J15" i="40"/>
  <c r="H15" i="40"/>
  <c r="G15" i="40"/>
  <c r="F15" i="40"/>
  <c r="E15" i="40"/>
  <c r="D15" i="40"/>
  <c r="C15" i="40"/>
  <c r="M14" i="40"/>
  <c r="L14" i="40"/>
  <c r="K14" i="40"/>
  <c r="J14" i="40"/>
  <c r="M13" i="40"/>
  <c r="L13" i="40"/>
  <c r="K13" i="40"/>
  <c r="J13" i="40"/>
  <c r="H13" i="40"/>
  <c r="G13" i="40"/>
  <c r="F13" i="40"/>
  <c r="E13" i="40"/>
  <c r="D13" i="40"/>
  <c r="C13" i="40"/>
  <c r="M474" i="38"/>
  <c r="L474" i="38"/>
  <c r="K474" i="38"/>
  <c r="J474" i="38"/>
  <c r="M473" i="38"/>
  <c r="L473" i="38"/>
  <c r="K473" i="38"/>
  <c r="J473" i="38"/>
  <c r="H473" i="38"/>
  <c r="G473" i="38"/>
  <c r="F473" i="38"/>
  <c r="E473" i="38"/>
  <c r="D473" i="38"/>
  <c r="C473" i="38"/>
  <c r="M472" i="38"/>
  <c r="L472" i="38"/>
  <c r="K472" i="38"/>
  <c r="J472" i="38"/>
  <c r="M471" i="38"/>
  <c r="L471" i="38"/>
  <c r="K471" i="38"/>
  <c r="J471" i="38"/>
  <c r="H471" i="38"/>
  <c r="G471" i="38"/>
  <c r="F471" i="38"/>
  <c r="E471" i="38"/>
  <c r="D471" i="38"/>
  <c r="C471" i="38"/>
  <c r="M470" i="38"/>
  <c r="L470" i="38"/>
  <c r="K470" i="38"/>
  <c r="J470" i="38"/>
  <c r="M469" i="38"/>
  <c r="L469" i="38"/>
  <c r="K469" i="38"/>
  <c r="J469" i="38"/>
  <c r="H469" i="38"/>
  <c r="G469" i="38"/>
  <c r="F469" i="38"/>
  <c r="E469" i="38"/>
  <c r="D469" i="38"/>
  <c r="C469" i="38"/>
  <c r="M468" i="38"/>
  <c r="L468" i="38"/>
  <c r="K468" i="38"/>
  <c r="J468" i="38"/>
  <c r="M467" i="38"/>
  <c r="L467" i="38"/>
  <c r="K467" i="38"/>
  <c r="J467" i="38"/>
  <c r="H467" i="38"/>
  <c r="G467" i="38"/>
  <c r="F467" i="38"/>
  <c r="E467" i="38"/>
  <c r="D467" i="38"/>
  <c r="C467" i="38"/>
  <c r="M466" i="38"/>
  <c r="L466" i="38"/>
  <c r="K466" i="38"/>
  <c r="J466" i="38"/>
  <c r="M465" i="38"/>
  <c r="L465" i="38"/>
  <c r="K465" i="38"/>
  <c r="J465" i="38"/>
  <c r="H465" i="38"/>
  <c r="G465" i="38"/>
  <c r="F465" i="38"/>
  <c r="E465" i="38"/>
  <c r="D465" i="38"/>
  <c r="C465" i="38"/>
  <c r="M464" i="38"/>
  <c r="L464" i="38"/>
  <c r="K464" i="38"/>
  <c r="J464" i="38"/>
  <c r="M463" i="38"/>
  <c r="L463" i="38"/>
  <c r="K463" i="38"/>
  <c r="J463" i="38"/>
  <c r="H463" i="38"/>
  <c r="G463" i="38"/>
  <c r="F463" i="38"/>
  <c r="E463" i="38"/>
  <c r="D463" i="38"/>
  <c r="C463" i="38"/>
  <c r="M462" i="38"/>
  <c r="L462" i="38"/>
  <c r="K462" i="38"/>
  <c r="J462" i="38"/>
  <c r="M461" i="38"/>
  <c r="L461" i="38"/>
  <c r="K461" i="38"/>
  <c r="J461" i="38"/>
  <c r="H461" i="38"/>
  <c r="G461" i="38"/>
  <c r="F461" i="38"/>
  <c r="E461" i="38"/>
  <c r="D461" i="38"/>
  <c r="C461" i="38"/>
  <c r="M460" i="38"/>
  <c r="L460" i="38"/>
  <c r="K460" i="38"/>
  <c r="J460" i="38"/>
  <c r="M459" i="38"/>
  <c r="L459" i="38"/>
  <c r="K459" i="38"/>
  <c r="J459" i="38"/>
  <c r="H459" i="38"/>
  <c r="G459" i="38"/>
  <c r="F459" i="38"/>
  <c r="E459" i="38"/>
  <c r="D459" i="38"/>
  <c r="C459" i="38"/>
  <c r="M458" i="38"/>
  <c r="L458" i="38"/>
  <c r="K458" i="38"/>
  <c r="J458" i="38"/>
  <c r="M457" i="38"/>
  <c r="L457" i="38"/>
  <c r="K457" i="38"/>
  <c r="J457" i="38"/>
  <c r="H457" i="38"/>
  <c r="G457" i="38"/>
  <c r="F457" i="38"/>
  <c r="E457" i="38"/>
  <c r="D457" i="38"/>
  <c r="C457" i="38"/>
  <c r="M456" i="38"/>
  <c r="L456" i="38"/>
  <c r="K456" i="38"/>
  <c r="J456" i="38"/>
  <c r="M455" i="38"/>
  <c r="L455" i="38"/>
  <c r="K455" i="38"/>
  <c r="J455" i="38"/>
  <c r="H455" i="38"/>
  <c r="G455" i="38"/>
  <c r="F455" i="38"/>
  <c r="E455" i="38"/>
  <c r="D455" i="38"/>
  <c r="C455" i="38"/>
  <c r="M454" i="38"/>
  <c r="L454" i="38"/>
  <c r="K454" i="38"/>
  <c r="J454" i="38"/>
  <c r="M453" i="38"/>
  <c r="L453" i="38"/>
  <c r="K453" i="38"/>
  <c r="J453" i="38"/>
  <c r="H453" i="38"/>
  <c r="G453" i="38"/>
  <c r="F453" i="38"/>
  <c r="E453" i="38"/>
  <c r="D453" i="38"/>
  <c r="C453" i="38"/>
  <c r="M452" i="38"/>
  <c r="L452" i="38"/>
  <c r="K452" i="38"/>
  <c r="J452" i="38"/>
  <c r="M451" i="38"/>
  <c r="L451" i="38"/>
  <c r="K451" i="38"/>
  <c r="J451" i="38"/>
  <c r="H451" i="38"/>
  <c r="G451" i="38"/>
  <c r="F451" i="38"/>
  <c r="E451" i="38"/>
  <c r="D451" i="38"/>
  <c r="C451" i="38"/>
  <c r="M450" i="38"/>
  <c r="L450" i="38"/>
  <c r="K450" i="38"/>
  <c r="J450" i="38"/>
  <c r="M449" i="38"/>
  <c r="L449" i="38"/>
  <c r="K449" i="38"/>
  <c r="J449" i="38"/>
  <c r="H449" i="38"/>
  <c r="G449" i="38"/>
  <c r="F449" i="38"/>
  <c r="E449" i="38"/>
  <c r="D449" i="38"/>
  <c r="C449" i="38"/>
  <c r="M448" i="38"/>
  <c r="L448" i="38"/>
  <c r="K448" i="38"/>
  <c r="J448" i="38"/>
  <c r="M447" i="38"/>
  <c r="L447" i="38"/>
  <c r="K447" i="38"/>
  <c r="J447" i="38"/>
  <c r="H447" i="38"/>
  <c r="G447" i="38"/>
  <c r="F447" i="38"/>
  <c r="E447" i="38"/>
  <c r="D447" i="38"/>
  <c r="C447" i="38"/>
  <c r="M446" i="38"/>
  <c r="L446" i="38"/>
  <c r="K446" i="38"/>
  <c r="J446" i="38"/>
  <c r="M445" i="38"/>
  <c r="L445" i="38"/>
  <c r="K445" i="38"/>
  <c r="J445" i="38"/>
  <c r="H445" i="38"/>
  <c r="G445" i="38"/>
  <c r="F445" i="38"/>
  <c r="E445" i="38"/>
  <c r="D445" i="38"/>
  <c r="C445" i="38"/>
  <c r="M444" i="38"/>
  <c r="L444" i="38"/>
  <c r="K444" i="38"/>
  <c r="J444" i="38"/>
  <c r="M443" i="38"/>
  <c r="L443" i="38"/>
  <c r="K443" i="38"/>
  <c r="J443" i="38"/>
  <c r="H443" i="38"/>
  <c r="G443" i="38"/>
  <c r="F443" i="38"/>
  <c r="E443" i="38"/>
  <c r="D443" i="38"/>
  <c r="C443" i="38"/>
  <c r="M442" i="38"/>
  <c r="L442" i="38"/>
  <c r="K442" i="38"/>
  <c r="J442" i="38"/>
  <c r="M441" i="38"/>
  <c r="L441" i="38"/>
  <c r="K441" i="38"/>
  <c r="J441" i="38"/>
  <c r="H441" i="38"/>
  <c r="G441" i="38"/>
  <c r="F441" i="38"/>
  <c r="E441" i="38"/>
  <c r="D441" i="38"/>
  <c r="C441" i="38"/>
  <c r="M440" i="38"/>
  <c r="L440" i="38"/>
  <c r="K440" i="38"/>
  <c r="J440" i="38"/>
  <c r="M439" i="38"/>
  <c r="L439" i="38"/>
  <c r="K439" i="38"/>
  <c r="J439" i="38"/>
  <c r="H439" i="38"/>
  <c r="G439" i="38"/>
  <c r="F439" i="38"/>
  <c r="E439" i="38"/>
  <c r="D439" i="38"/>
  <c r="C439" i="38"/>
  <c r="M438" i="38"/>
  <c r="L438" i="38"/>
  <c r="K438" i="38"/>
  <c r="J438" i="38"/>
  <c r="M437" i="38"/>
  <c r="L437" i="38"/>
  <c r="K437" i="38"/>
  <c r="J437" i="38"/>
  <c r="H437" i="38"/>
  <c r="G437" i="38"/>
  <c r="F437" i="38"/>
  <c r="E437" i="38"/>
  <c r="D437" i="38"/>
  <c r="C437" i="38"/>
  <c r="M436" i="38"/>
  <c r="L436" i="38"/>
  <c r="K436" i="38"/>
  <c r="J436" i="38"/>
  <c r="M435" i="38"/>
  <c r="L435" i="38"/>
  <c r="K435" i="38"/>
  <c r="J435" i="38"/>
  <c r="H435" i="38"/>
  <c r="G435" i="38"/>
  <c r="F435" i="38"/>
  <c r="E435" i="38"/>
  <c r="D435" i="38"/>
  <c r="C435" i="38"/>
  <c r="M434" i="38"/>
  <c r="L434" i="38"/>
  <c r="K434" i="38"/>
  <c r="J434" i="38"/>
  <c r="M433" i="38"/>
  <c r="L433" i="38"/>
  <c r="K433" i="38"/>
  <c r="J433" i="38"/>
  <c r="H433" i="38"/>
  <c r="G433" i="38"/>
  <c r="F433" i="38"/>
  <c r="E433" i="38"/>
  <c r="D433" i="38"/>
  <c r="C433" i="38"/>
  <c r="M432" i="38"/>
  <c r="L432" i="38"/>
  <c r="K432" i="38"/>
  <c r="J432" i="38"/>
  <c r="M431" i="38"/>
  <c r="L431" i="38"/>
  <c r="K431" i="38"/>
  <c r="J431" i="38"/>
  <c r="H431" i="38"/>
  <c r="G431" i="38"/>
  <c r="F431" i="38"/>
  <c r="E431" i="38"/>
  <c r="D431" i="38"/>
  <c r="C431" i="38"/>
  <c r="M430" i="38"/>
  <c r="L430" i="38"/>
  <c r="K430" i="38"/>
  <c r="J430" i="38"/>
  <c r="M429" i="38"/>
  <c r="L429" i="38"/>
  <c r="K429" i="38"/>
  <c r="J429" i="38"/>
  <c r="H429" i="38"/>
  <c r="G429" i="38"/>
  <c r="F429" i="38"/>
  <c r="E429" i="38"/>
  <c r="D429" i="38"/>
  <c r="C429" i="38"/>
  <c r="M428" i="38"/>
  <c r="L428" i="38"/>
  <c r="K428" i="38"/>
  <c r="J428" i="38"/>
  <c r="M427" i="38"/>
  <c r="L427" i="38"/>
  <c r="K427" i="38"/>
  <c r="J427" i="38"/>
  <c r="H427" i="38"/>
  <c r="G427" i="38"/>
  <c r="F427" i="38"/>
  <c r="E427" i="38"/>
  <c r="D427" i="38"/>
  <c r="C427" i="38"/>
  <c r="M426" i="38"/>
  <c r="L426" i="38"/>
  <c r="K426" i="38"/>
  <c r="J426" i="38"/>
  <c r="M425" i="38"/>
  <c r="L425" i="38"/>
  <c r="K425" i="38"/>
  <c r="J425" i="38"/>
  <c r="H425" i="38"/>
  <c r="G425" i="38"/>
  <c r="F425" i="38"/>
  <c r="E425" i="38"/>
  <c r="D425" i="38"/>
  <c r="C425" i="38"/>
  <c r="M424" i="38"/>
  <c r="L424" i="38"/>
  <c r="K424" i="38"/>
  <c r="J424" i="38"/>
  <c r="M423" i="38"/>
  <c r="L423" i="38"/>
  <c r="K423" i="38"/>
  <c r="J423" i="38"/>
  <c r="H423" i="38"/>
  <c r="G423" i="38"/>
  <c r="F423" i="38"/>
  <c r="E423" i="38"/>
  <c r="D423" i="38"/>
  <c r="C423" i="38"/>
  <c r="M422" i="38"/>
  <c r="L422" i="38"/>
  <c r="K422" i="38"/>
  <c r="J422" i="38"/>
  <c r="M421" i="38"/>
  <c r="L421" i="38"/>
  <c r="K421" i="38"/>
  <c r="J421" i="38"/>
  <c r="H421" i="38"/>
  <c r="G421" i="38"/>
  <c r="F421" i="38"/>
  <c r="E421" i="38"/>
  <c r="D421" i="38"/>
  <c r="C421" i="38"/>
  <c r="M420" i="38"/>
  <c r="L420" i="38"/>
  <c r="K420" i="38"/>
  <c r="J420" i="38"/>
  <c r="M419" i="38"/>
  <c r="L419" i="38"/>
  <c r="K419" i="38"/>
  <c r="J419" i="38"/>
  <c r="H419" i="38"/>
  <c r="G419" i="38"/>
  <c r="F419" i="38"/>
  <c r="E419" i="38"/>
  <c r="D419" i="38"/>
  <c r="C419" i="38"/>
  <c r="M418" i="38"/>
  <c r="L418" i="38"/>
  <c r="K418" i="38"/>
  <c r="J418" i="38"/>
  <c r="M417" i="38"/>
  <c r="L417" i="38"/>
  <c r="K417" i="38"/>
  <c r="J417" i="38"/>
  <c r="H417" i="38"/>
  <c r="G417" i="38"/>
  <c r="F417" i="38"/>
  <c r="E417" i="38"/>
  <c r="D417" i="38"/>
  <c r="C417" i="38"/>
  <c r="M416" i="38"/>
  <c r="L416" i="38"/>
  <c r="K416" i="38"/>
  <c r="J416" i="38"/>
  <c r="M415" i="38"/>
  <c r="L415" i="38"/>
  <c r="K415" i="38"/>
  <c r="J415" i="38"/>
  <c r="H415" i="38"/>
  <c r="G415" i="38"/>
  <c r="F415" i="38"/>
  <c r="E415" i="38"/>
  <c r="D415" i="38"/>
  <c r="C415" i="38"/>
  <c r="M414" i="38"/>
  <c r="L414" i="38"/>
  <c r="K414" i="38"/>
  <c r="J414" i="38"/>
  <c r="M413" i="38"/>
  <c r="L413" i="38"/>
  <c r="K413" i="38"/>
  <c r="J413" i="38"/>
  <c r="H413" i="38"/>
  <c r="G413" i="38"/>
  <c r="F413" i="38"/>
  <c r="E413" i="38"/>
  <c r="D413" i="38"/>
  <c r="C413" i="38"/>
  <c r="M412" i="38"/>
  <c r="L412" i="38"/>
  <c r="K412" i="38"/>
  <c r="J412" i="38"/>
  <c r="M411" i="38"/>
  <c r="L411" i="38"/>
  <c r="K411" i="38"/>
  <c r="J411" i="38"/>
  <c r="H411" i="38"/>
  <c r="G411" i="38"/>
  <c r="F411" i="38"/>
  <c r="E411" i="38"/>
  <c r="D411" i="38"/>
  <c r="C411" i="38"/>
  <c r="M410" i="38"/>
  <c r="L410" i="38"/>
  <c r="K410" i="38"/>
  <c r="J410" i="38"/>
  <c r="M409" i="38"/>
  <c r="L409" i="38"/>
  <c r="K409" i="38"/>
  <c r="J409" i="38"/>
  <c r="H409" i="38"/>
  <c r="G409" i="38"/>
  <c r="F409" i="38"/>
  <c r="E409" i="38"/>
  <c r="D409" i="38"/>
  <c r="C409" i="38"/>
  <c r="M408" i="38"/>
  <c r="L408" i="38"/>
  <c r="K408" i="38"/>
  <c r="J408" i="38"/>
  <c r="M407" i="38"/>
  <c r="L407" i="38"/>
  <c r="K407" i="38"/>
  <c r="J407" i="38"/>
  <c r="H407" i="38"/>
  <c r="G407" i="38"/>
  <c r="F407" i="38"/>
  <c r="E407" i="38"/>
  <c r="D407" i="38"/>
  <c r="C407" i="38"/>
  <c r="M406" i="38"/>
  <c r="L406" i="38"/>
  <c r="K406" i="38"/>
  <c r="J406" i="38"/>
  <c r="M405" i="38"/>
  <c r="L405" i="38"/>
  <c r="K405" i="38"/>
  <c r="J405" i="38"/>
  <c r="H405" i="38"/>
  <c r="G405" i="38"/>
  <c r="F405" i="38"/>
  <c r="E405" i="38"/>
  <c r="D405" i="38"/>
  <c r="C405" i="38"/>
  <c r="M404" i="38"/>
  <c r="L404" i="38"/>
  <c r="K404" i="38"/>
  <c r="J404" i="38"/>
  <c r="M403" i="38"/>
  <c r="L403" i="38"/>
  <c r="K403" i="38"/>
  <c r="J403" i="38"/>
  <c r="H403" i="38"/>
  <c r="G403" i="38"/>
  <c r="F403" i="38"/>
  <c r="E403" i="38"/>
  <c r="D403" i="38"/>
  <c r="C403" i="38"/>
  <c r="M402" i="38"/>
  <c r="L402" i="38"/>
  <c r="K402" i="38"/>
  <c r="J402" i="38"/>
  <c r="M401" i="38"/>
  <c r="L401" i="38"/>
  <c r="K401" i="38"/>
  <c r="J401" i="38"/>
  <c r="H401" i="38"/>
  <c r="G401" i="38"/>
  <c r="F401" i="38"/>
  <c r="E401" i="38"/>
  <c r="D401" i="38"/>
  <c r="C401" i="38"/>
  <c r="M400" i="38"/>
  <c r="L400" i="38"/>
  <c r="K400" i="38"/>
  <c r="J400" i="38"/>
  <c r="M399" i="38"/>
  <c r="L399" i="38"/>
  <c r="K399" i="38"/>
  <c r="J399" i="38"/>
  <c r="H399" i="38"/>
  <c r="G399" i="38"/>
  <c r="F399" i="38"/>
  <c r="E399" i="38"/>
  <c r="D399" i="38"/>
  <c r="C399" i="38"/>
  <c r="M398" i="38"/>
  <c r="L398" i="38"/>
  <c r="K398" i="38"/>
  <c r="J398" i="38"/>
  <c r="M397" i="38"/>
  <c r="L397" i="38"/>
  <c r="K397" i="38"/>
  <c r="J397" i="38"/>
  <c r="H397" i="38"/>
  <c r="G397" i="38"/>
  <c r="F397" i="38"/>
  <c r="E397" i="38"/>
  <c r="D397" i="38"/>
  <c r="C397" i="38"/>
  <c r="M396" i="38"/>
  <c r="L396" i="38"/>
  <c r="K396" i="38"/>
  <c r="J396" i="38"/>
  <c r="M395" i="38"/>
  <c r="L395" i="38"/>
  <c r="K395" i="38"/>
  <c r="J395" i="38"/>
  <c r="H395" i="38"/>
  <c r="G395" i="38"/>
  <c r="F395" i="38"/>
  <c r="E395" i="38"/>
  <c r="D395" i="38"/>
  <c r="C395" i="38"/>
  <c r="M394" i="38"/>
  <c r="L394" i="38"/>
  <c r="K394" i="38"/>
  <c r="J394" i="38"/>
  <c r="M393" i="38"/>
  <c r="L393" i="38"/>
  <c r="K393" i="38"/>
  <c r="J393" i="38"/>
  <c r="H393" i="38"/>
  <c r="G393" i="38"/>
  <c r="F393" i="38"/>
  <c r="E393" i="38"/>
  <c r="D393" i="38"/>
  <c r="C393" i="38"/>
  <c r="M392" i="38"/>
  <c r="L392" i="38"/>
  <c r="K392" i="38"/>
  <c r="J392" i="38"/>
  <c r="M391" i="38"/>
  <c r="L391" i="38"/>
  <c r="K391" i="38"/>
  <c r="J391" i="38"/>
  <c r="H391" i="38"/>
  <c r="G391" i="38"/>
  <c r="F391" i="38"/>
  <c r="E391" i="38"/>
  <c r="D391" i="38"/>
  <c r="C391" i="38"/>
  <c r="M390" i="38"/>
  <c r="L390" i="38"/>
  <c r="K390" i="38"/>
  <c r="J390" i="38"/>
  <c r="M389" i="38"/>
  <c r="L389" i="38"/>
  <c r="K389" i="38"/>
  <c r="J389" i="38"/>
  <c r="H389" i="38"/>
  <c r="G389" i="38"/>
  <c r="F389" i="38"/>
  <c r="E389" i="38"/>
  <c r="D389" i="38"/>
  <c r="C389" i="38"/>
  <c r="M388" i="38"/>
  <c r="L388" i="38"/>
  <c r="K388" i="38"/>
  <c r="J388" i="38"/>
  <c r="M387" i="38"/>
  <c r="L387" i="38"/>
  <c r="K387" i="38"/>
  <c r="J387" i="38"/>
  <c r="H387" i="38"/>
  <c r="G387" i="38"/>
  <c r="F387" i="38"/>
  <c r="E387" i="38"/>
  <c r="D387" i="38"/>
  <c r="C387" i="38"/>
  <c r="M386" i="38"/>
  <c r="L386" i="38"/>
  <c r="K386" i="38"/>
  <c r="J386" i="38"/>
  <c r="M385" i="38"/>
  <c r="L385" i="38"/>
  <c r="K385" i="38"/>
  <c r="J385" i="38"/>
  <c r="H385" i="38"/>
  <c r="G385" i="38"/>
  <c r="F385" i="38"/>
  <c r="E385" i="38"/>
  <c r="D385" i="38"/>
  <c r="C385" i="38"/>
  <c r="M384" i="38"/>
  <c r="L384" i="38"/>
  <c r="K384" i="38"/>
  <c r="J384" i="38"/>
  <c r="M383" i="38"/>
  <c r="L383" i="38"/>
  <c r="K383" i="38"/>
  <c r="J383" i="38"/>
  <c r="H383" i="38"/>
  <c r="G383" i="38"/>
  <c r="F383" i="38"/>
  <c r="E383" i="38"/>
  <c r="D383" i="38"/>
  <c r="C383" i="38"/>
  <c r="M382" i="38"/>
  <c r="L382" i="38"/>
  <c r="K382" i="38"/>
  <c r="J382" i="38"/>
  <c r="M381" i="38"/>
  <c r="L381" i="38"/>
  <c r="K381" i="38"/>
  <c r="J381" i="38"/>
  <c r="H381" i="38"/>
  <c r="G381" i="38"/>
  <c r="F381" i="38"/>
  <c r="E381" i="38"/>
  <c r="D381" i="38"/>
  <c r="C381" i="38"/>
  <c r="M380" i="38"/>
  <c r="L380" i="38"/>
  <c r="K380" i="38"/>
  <c r="J380" i="38"/>
  <c r="M379" i="38"/>
  <c r="L379" i="38"/>
  <c r="K379" i="38"/>
  <c r="J379" i="38"/>
  <c r="H379" i="38"/>
  <c r="G379" i="38"/>
  <c r="F379" i="38"/>
  <c r="E379" i="38"/>
  <c r="D379" i="38"/>
  <c r="C379" i="38"/>
  <c r="M378" i="38"/>
  <c r="L378" i="38"/>
  <c r="K378" i="38"/>
  <c r="J378" i="38"/>
  <c r="M377" i="38"/>
  <c r="L377" i="38"/>
  <c r="K377" i="38"/>
  <c r="J377" i="38"/>
  <c r="H377" i="38"/>
  <c r="G377" i="38"/>
  <c r="F377" i="38"/>
  <c r="E377" i="38"/>
  <c r="D377" i="38"/>
  <c r="C377" i="38"/>
  <c r="M376" i="38"/>
  <c r="L376" i="38"/>
  <c r="K376" i="38"/>
  <c r="J376" i="38"/>
  <c r="M375" i="38"/>
  <c r="L375" i="38"/>
  <c r="K375" i="38"/>
  <c r="J375" i="38"/>
  <c r="H375" i="38"/>
  <c r="G375" i="38"/>
  <c r="F375" i="38"/>
  <c r="E375" i="38"/>
  <c r="D375" i="38"/>
  <c r="C375" i="38"/>
  <c r="M374" i="38"/>
  <c r="L374" i="38"/>
  <c r="K374" i="38"/>
  <c r="J374" i="38"/>
  <c r="M373" i="38"/>
  <c r="L373" i="38"/>
  <c r="K373" i="38"/>
  <c r="J373" i="38"/>
  <c r="H373" i="38"/>
  <c r="G373" i="38"/>
  <c r="F373" i="38"/>
  <c r="E373" i="38"/>
  <c r="D373" i="38"/>
  <c r="C373" i="38"/>
  <c r="M372" i="38"/>
  <c r="L372" i="38"/>
  <c r="K372" i="38"/>
  <c r="J372" i="38"/>
  <c r="M371" i="38"/>
  <c r="L371" i="38"/>
  <c r="K371" i="38"/>
  <c r="J371" i="38"/>
  <c r="H371" i="38"/>
  <c r="G371" i="38"/>
  <c r="F371" i="38"/>
  <c r="E371" i="38"/>
  <c r="D371" i="38"/>
  <c r="C371" i="38"/>
  <c r="M370" i="38"/>
  <c r="L370" i="38"/>
  <c r="K370" i="38"/>
  <c r="J370" i="38"/>
  <c r="M369" i="38"/>
  <c r="L369" i="38"/>
  <c r="K369" i="38"/>
  <c r="J369" i="38"/>
  <c r="H369" i="38"/>
  <c r="G369" i="38"/>
  <c r="F369" i="38"/>
  <c r="E369" i="38"/>
  <c r="D369" i="38"/>
  <c r="C369" i="38"/>
  <c r="M368" i="38"/>
  <c r="L368" i="38"/>
  <c r="K368" i="38"/>
  <c r="J368" i="38"/>
  <c r="M367" i="38"/>
  <c r="L367" i="38"/>
  <c r="K367" i="38"/>
  <c r="J367" i="38"/>
  <c r="H367" i="38"/>
  <c r="G367" i="38"/>
  <c r="F367" i="38"/>
  <c r="E367" i="38"/>
  <c r="D367" i="38"/>
  <c r="C367" i="38"/>
  <c r="M366" i="38"/>
  <c r="L366" i="38"/>
  <c r="K366" i="38"/>
  <c r="J366" i="38"/>
  <c r="M365" i="38"/>
  <c r="L365" i="38"/>
  <c r="K365" i="38"/>
  <c r="J365" i="38"/>
  <c r="H365" i="38"/>
  <c r="G365" i="38"/>
  <c r="F365" i="38"/>
  <c r="E365" i="38"/>
  <c r="D365" i="38"/>
  <c r="C365" i="38"/>
  <c r="M364" i="38"/>
  <c r="L364" i="38"/>
  <c r="K364" i="38"/>
  <c r="J364" i="38"/>
  <c r="M363" i="38"/>
  <c r="L363" i="38"/>
  <c r="K363" i="38"/>
  <c r="J363" i="38"/>
  <c r="H363" i="38"/>
  <c r="G363" i="38"/>
  <c r="F363" i="38"/>
  <c r="E363" i="38"/>
  <c r="D363" i="38"/>
  <c r="C363" i="38"/>
  <c r="M362" i="38"/>
  <c r="L362" i="38"/>
  <c r="K362" i="38"/>
  <c r="J362" i="38"/>
  <c r="M361" i="38"/>
  <c r="L361" i="38"/>
  <c r="K361" i="38"/>
  <c r="J361" i="38"/>
  <c r="H361" i="38"/>
  <c r="G361" i="38"/>
  <c r="F361" i="38"/>
  <c r="E361" i="38"/>
  <c r="D361" i="38"/>
  <c r="C361" i="38"/>
  <c r="M360" i="38"/>
  <c r="L360" i="38"/>
  <c r="K360" i="38"/>
  <c r="J360" i="38"/>
  <c r="M359" i="38"/>
  <c r="L359" i="38"/>
  <c r="K359" i="38"/>
  <c r="J359" i="38"/>
  <c r="H359" i="38"/>
  <c r="G359" i="38"/>
  <c r="F359" i="38"/>
  <c r="E359" i="38"/>
  <c r="D359" i="38"/>
  <c r="C359" i="38"/>
  <c r="M358" i="38"/>
  <c r="L358" i="38"/>
  <c r="K358" i="38"/>
  <c r="J358" i="38"/>
  <c r="M357" i="38"/>
  <c r="L357" i="38"/>
  <c r="K357" i="38"/>
  <c r="J357" i="38"/>
  <c r="H357" i="38"/>
  <c r="G357" i="38"/>
  <c r="F357" i="38"/>
  <c r="E357" i="38"/>
  <c r="D357" i="38"/>
  <c r="C357" i="38"/>
  <c r="M356" i="38"/>
  <c r="L356" i="38"/>
  <c r="K356" i="38"/>
  <c r="J356" i="38"/>
  <c r="M355" i="38"/>
  <c r="L355" i="38"/>
  <c r="K355" i="38"/>
  <c r="J355" i="38"/>
  <c r="H355" i="38"/>
  <c r="G355" i="38"/>
  <c r="F355" i="38"/>
  <c r="E355" i="38"/>
  <c r="D355" i="38"/>
  <c r="C355" i="38"/>
  <c r="M354" i="38"/>
  <c r="L354" i="38"/>
  <c r="K354" i="38"/>
  <c r="J354" i="38"/>
  <c r="M353" i="38"/>
  <c r="L353" i="38"/>
  <c r="K353" i="38"/>
  <c r="J353" i="38"/>
  <c r="H353" i="38"/>
  <c r="G353" i="38"/>
  <c r="F353" i="38"/>
  <c r="E353" i="38"/>
  <c r="D353" i="38"/>
  <c r="C353" i="38"/>
  <c r="M352" i="38"/>
  <c r="L352" i="38"/>
  <c r="K352" i="38"/>
  <c r="J352" i="38"/>
  <c r="M351" i="38"/>
  <c r="L351" i="38"/>
  <c r="K351" i="38"/>
  <c r="J351" i="38"/>
  <c r="H351" i="38"/>
  <c r="G351" i="38"/>
  <c r="F351" i="38"/>
  <c r="E351" i="38"/>
  <c r="D351" i="38"/>
  <c r="C351" i="38"/>
  <c r="M350" i="38"/>
  <c r="L350" i="38"/>
  <c r="K350" i="38"/>
  <c r="J350" i="38"/>
  <c r="M349" i="38"/>
  <c r="L349" i="38"/>
  <c r="K349" i="38"/>
  <c r="J349" i="38"/>
  <c r="H349" i="38"/>
  <c r="G349" i="38"/>
  <c r="F349" i="38"/>
  <c r="E349" i="38"/>
  <c r="D349" i="38"/>
  <c r="C349" i="38"/>
  <c r="M348" i="38"/>
  <c r="L348" i="38"/>
  <c r="K348" i="38"/>
  <c r="J348" i="38"/>
  <c r="M347" i="38"/>
  <c r="L347" i="38"/>
  <c r="K347" i="38"/>
  <c r="J347" i="38"/>
  <c r="H347" i="38"/>
  <c r="G347" i="38"/>
  <c r="F347" i="38"/>
  <c r="E347" i="38"/>
  <c r="D347" i="38"/>
  <c r="C347" i="38"/>
  <c r="M346" i="38"/>
  <c r="L346" i="38"/>
  <c r="K346" i="38"/>
  <c r="J346" i="38"/>
  <c r="M345" i="38"/>
  <c r="L345" i="38"/>
  <c r="K345" i="38"/>
  <c r="J345" i="38"/>
  <c r="H345" i="38"/>
  <c r="G345" i="38"/>
  <c r="F345" i="38"/>
  <c r="E345" i="38"/>
  <c r="D345" i="38"/>
  <c r="C345" i="38"/>
  <c r="M344" i="38"/>
  <c r="L344" i="38"/>
  <c r="K344" i="38"/>
  <c r="J344" i="38"/>
  <c r="M343" i="38"/>
  <c r="L343" i="38"/>
  <c r="K343" i="38"/>
  <c r="J343" i="38"/>
  <c r="H343" i="38"/>
  <c r="G343" i="38"/>
  <c r="F343" i="38"/>
  <c r="E343" i="38"/>
  <c r="D343" i="38"/>
  <c r="C343" i="38"/>
  <c r="M342" i="38"/>
  <c r="L342" i="38"/>
  <c r="K342" i="38"/>
  <c r="J342" i="38"/>
  <c r="M341" i="38"/>
  <c r="L341" i="38"/>
  <c r="K341" i="38"/>
  <c r="J341" i="38"/>
  <c r="H341" i="38"/>
  <c r="G341" i="38"/>
  <c r="F341" i="38"/>
  <c r="E341" i="38"/>
  <c r="D341" i="38"/>
  <c r="C341" i="38"/>
  <c r="M340" i="38"/>
  <c r="L340" i="38"/>
  <c r="K340" i="38"/>
  <c r="J340" i="38"/>
  <c r="M339" i="38"/>
  <c r="L339" i="38"/>
  <c r="K339" i="38"/>
  <c r="J339" i="38"/>
  <c r="H339" i="38"/>
  <c r="G339" i="38"/>
  <c r="F339" i="38"/>
  <c r="E339" i="38"/>
  <c r="D339" i="38"/>
  <c r="C339" i="38"/>
  <c r="M338" i="38"/>
  <c r="L338" i="38"/>
  <c r="K338" i="38"/>
  <c r="J338" i="38"/>
  <c r="M337" i="38"/>
  <c r="L337" i="38"/>
  <c r="K337" i="38"/>
  <c r="J337" i="38"/>
  <c r="H337" i="38"/>
  <c r="G337" i="38"/>
  <c r="F337" i="38"/>
  <c r="E337" i="38"/>
  <c r="D337" i="38"/>
  <c r="C337" i="38"/>
  <c r="M336" i="38"/>
  <c r="L336" i="38"/>
  <c r="K336" i="38"/>
  <c r="J336" i="38"/>
  <c r="M335" i="38"/>
  <c r="L335" i="38"/>
  <c r="K335" i="38"/>
  <c r="J335" i="38"/>
  <c r="H335" i="38"/>
  <c r="G335" i="38"/>
  <c r="F335" i="38"/>
  <c r="E335" i="38"/>
  <c r="D335" i="38"/>
  <c r="C335" i="38"/>
  <c r="M334" i="38"/>
  <c r="L334" i="38"/>
  <c r="K334" i="38"/>
  <c r="J334" i="38"/>
  <c r="M333" i="38"/>
  <c r="L333" i="38"/>
  <c r="K333" i="38"/>
  <c r="J333" i="38"/>
  <c r="H333" i="38"/>
  <c r="G333" i="38"/>
  <c r="F333" i="38"/>
  <c r="E333" i="38"/>
  <c r="D333" i="38"/>
  <c r="C333" i="38"/>
  <c r="M332" i="38"/>
  <c r="L332" i="38"/>
  <c r="K332" i="38"/>
  <c r="J332" i="38"/>
  <c r="M331" i="38"/>
  <c r="L331" i="38"/>
  <c r="K331" i="38"/>
  <c r="J331" i="38"/>
  <c r="H331" i="38"/>
  <c r="G331" i="38"/>
  <c r="F331" i="38"/>
  <c r="E331" i="38"/>
  <c r="D331" i="38"/>
  <c r="C331" i="38"/>
  <c r="M330" i="38"/>
  <c r="L330" i="38"/>
  <c r="K330" i="38"/>
  <c r="J330" i="38"/>
  <c r="M329" i="38"/>
  <c r="L329" i="38"/>
  <c r="K329" i="38"/>
  <c r="J329" i="38"/>
  <c r="H329" i="38"/>
  <c r="G329" i="38"/>
  <c r="F329" i="38"/>
  <c r="E329" i="38"/>
  <c r="D329" i="38"/>
  <c r="C329" i="38"/>
  <c r="M328" i="38"/>
  <c r="L328" i="38"/>
  <c r="K328" i="38"/>
  <c r="J328" i="38"/>
  <c r="M327" i="38"/>
  <c r="L327" i="38"/>
  <c r="K327" i="38"/>
  <c r="J327" i="38"/>
  <c r="H327" i="38"/>
  <c r="G327" i="38"/>
  <c r="F327" i="38"/>
  <c r="E327" i="38"/>
  <c r="D327" i="38"/>
  <c r="C327" i="38"/>
  <c r="M326" i="38"/>
  <c r="L326" i="38"/>
  <c r="K326" i="38"/>
  <c r="J326" i="38"/>
  <c r="M325" i="38"/>
  <c r="L325" i="38"/>
  <c r="K325" i="38"/>
  <c r="J325" i="38"/>
  <c r="H325" i="38"/>
  <c r="G325" i="38"/>
  <c r="F325" i="38"/>
  <c r="E325" i="38"/>
  <c r="D325" i="38"/>
  <c r="C325" i="38"/>
  <c r="M324" i="38"/>
  <c r="L324" i="38"/>
  <c r="K324" i="38"/>
  <c r="J324" i="38"/>
  <c r="M323" i="38"/>
  <c r="L323" i="38"/>
  <c r="K323" i="38"/>
  <c r="J323" i="38"/>
  <c r="H323" i="38"/>
  <c r="G323" i="38"/>
  <c r="F323" i="38"/>
  <c r="E323" i="38"/>
  <c r="D323" i="38"/>
  <c r="C323" i="38"/>
  <c r="M322" i="38"/>
  <c r="L322" i="38"/>
  <c r="K322" i="38"/>
  <c r="J322" i="38"/>
  <c r="M321" i="38"/>
  <c r="L321" i="38"/>
  <c r="K321" i="38"/>
  <c r="J321" i="38"/>
  <c r="H321" i="38"/>
  <c r="G321" i="38"/>
  <c r="F321" i="38"/>
  <c r="E321" i="38"/>
  <c r="D321" i="38"/>
  <c r="C321" i="38"/>
  <c r="M320" i="38"/>
  <c r="L320" i="38"/>
  <c r="K320" i="38"/>
  <c r="J320" i="38"/>
  <c r="M319" i="38"/>
  <c r="L319" i="38"/>
  <c r="K319" i="38"/>
  <c r="J319" i="38"/>
  <c r="H319" i="38"/>
  <c r="G319" i="38"/>
  <c r="F319" i="38"/>
  <c r="E319" i="38"/>
  <c r="D319" i="38"/>
  <c r="C319" i="38"/>
  <c r="M318" i="38"/>
  <c r="L318" i="38"/>
  <c r="K318" i="38"/>
  <c r="J318" i="38"/>
  <c r="M317" i="38"/>
  <c r="L317" i="38"/>
  <c r="K317" i="38"/>
  <c r="J317" i="38"/>
  <c r="H317" i="38"/>
  <c r="G317" i="38"/>
  <c r="F317" i="38"/>
  <c r="E317" i="38"/>
  <c r="D317" i="38"/>
  <c r="C317" i="38"/>
  <c r="M316" i="38"/>
  <c r="L316" i="38"/>
  <c r="K316" i="38"/>
  <c r="J316" i="38"/>
  <c r="M315" i="38"/>
  <c r="L315" i="38"/>
  <c r="K315" i="38"/>
  <c r="J315" i="38"/>
  <c r="H315" i="38"/>
  <c r="G315" i="38"/>
  <c r="F315" i="38"/>
  <c r="E315" i="38"/>
  <c r="D315" i="38"/>
  <c r="C315" i="38"/>
  <c r="M314" i="38"/>
  <c r="L314" i="38"/>
  <c r="K314" i="38"/>
  <c r="J314" i="38"/>
  <c r="M313" i="38"/>
  <c r="L313" i="38"/>
  <c r="K313" i="38"/>
  <c r="J313" i="38"/>
  <c r="H313" i="38"/>
  <c r="G313" i="38"/>
  <c r="F313" i="38"/>
  <c r="E313" i="38"/>
  <c r="D313" i="38"/>
  <c r="C313" i="38"/>
  <c r="M312" i="38"/>
  <c r="L312" i="38"/>
  <c r="K312" i="38"/>
  <c r="J312" i="38"/>
  <c r="M311" i="38"/>
  <c r="L311" i="38"/>
  <c r="K311" i="38"/>
  <c r="J311" i="38"/>
  <c r="H311" i="38"/>
  <c r="G311" i="38"/>
  <c r="F311" i="38"/>
  <c r="E311" i="38"/>
  <c r="D311" i="38"/>
  <c r="C311" i="38"/>
  <c r="M310" i="38"/>
  <c r="L310" i="38"/>
  <c r="K310" i="38"/>
  <c r="J310" i="38"/>
  <c r="M309" i="38"/>
  <c r="L309" i="38"/>
  <c r="K309" i="38"/>
  <c r="J309" i="38"/>
  <c r="H309" i="38"/>
  <c r="G309" i="38"/>
  <c r="F309" i="38"/>
  <c r="E309" i="38"/>
  <c r="D309" i="38"/>
  <c r="C309" i="38"/>
  <c r="M308" i="38"/>
  <c r="L308" i="38"/>
  <c r="K308" i="38"/>
  <c r="J308" i="38"/>
  <c r="M307" i="38"/>
  <c r="L307" i="38"/>
  <c r="K307" i="38"/>
  <c r="J307" i="38"/>
  <c r="H307" i="38"/>
  <c r="G307" i="38"/>
  <c r="F307" i="38"/>
  <c r="E307" i="38"/>
  <c r="D307" i="38"/>
  <c r="C307" i="38"/>
  <c r="M306" i="38"/>
  <c r="L306" i="38"/>
  <c r="K306" i="38"/>
  <c r="J306" i="38"/>
  <c r="M305" i="38"/>
  <c r="L305" i="38"/>
  <c r="K305" i="38"/>
  <c r="J305" i="38"/>
  <c r="H305" i="38"/>
  <c r="G305" i="38"/>
  <c r="F305" i="38"/>
  <c r="E305" i="38"/>
  <c r="D305" i="38"/>
  <c r="C305" i="38"/>
  <c r="M304" i="38"/>
  <c r="L304" i="38"/>
  <c r="K304" i="38"/>
  <c r="J304" i="38"/>
  <c r="M303" i="38"/>
  <c r="L303" i="38"/>
  <c r="K303" i="38"/>
  <c r="J303" i="38"/>
  <c r="H303" i="38"/>
  <c r="G303" i="38"/>
  <c r="F303" i="38"/>
  <c r="E303" i="38"/>
  <c r="D303" i="38"/>
  <c r="C303" i="38"/>
  <c r="M302" i="38"/>
  <c r="L302" i="38"/>
  <c r="K302" i="38"/>
  <c r="J302" i="38"/>
  <c r="M301" i="38"/>
  <c r="L301" i="38"/>
  <c r="K301" i="38"/>
  <c r="J301" i="38"/>
  <c r="H301" i="38"/>
  <c r="G301" i="38"/>
  <c r="F301" i="38"/>
  <c r="E301" i="38"/>
  <c r="D301" i="38"/>
  <c r="C301" i="38"/>
  <c r="M300" i="38"/>
  <c r="L300" i="38"/>
  <c r="K300" i="38"/>
  <c r="J300" i="38"/>
  <c r="M299" i="38"/>
  <c r="L299" i="38"/>
  <c r="K299" i="38"/>
  <c r="J299" i="38"/>
  <c r="H299" i="38"/>
  <c r="G299" i="38"/>
  <c r="F299" i="38"/>
  <c r="E299" i="38"/>
  <c r="D299" i="38"/>
  <c r="C299" i="38"/>
  <c r="M298" i="38"/>
  <c r="L298" i="38"/>
  <c r="K298" i="38"/>
  <c r="J298" i="38"/>
  <c r="M297" i="38"/>
  <c r="L297" i="38"/>
  <c r="K297" i="38"/>
  <c r="J297" i="38"/>
  <c r="H297" i="38"/>
  <c r="G297" i="38"/>
  <c r="F297" i="38"/>
  <c r="E297" i="38"/>
  <c r="D297" i="38"/>
  <c r="C297" i="38"/>
  <c r="M296" i="38"/>
  <c r="L296" i="38"/>
  <c r="K296" i="38"/>
  <c r="J296" i="38"/>
  <c r="M295" i="38"/>
  <c r="L295" i="38"/>
  <c r="K295" i="38"/>
  <c r="J295" i="38"/>
  <c r="H295" i="38"/>
  <c r="G295" i="38"/>
  <c r="F295" i="38"/>
  <c r="E295" i="38"/>
  <c r="D295" i="38"/>
  <c r="C295" i="38"/>
  <c r="M294" i="38"/>
  <c r="L294" i="38"/>
  <c r="K294" i="38"/>
  <c r="J294" i="38"/>
  <c r="M293" i="38"/>
  <c r="L293" i="38"/>
  <c r="K293" i="38"/>
  <c r="J293" i="38"/>
  <c r="H293" i="38"/>
  <c r="G293" i="38"/>
  <c r="F293" i="38"/>
  <c r="E293" i="38"/>
  <c r="D293" i="38"/>
  <c r="C293" i="38"/>
  <c r="M292" i="38"/>
  <c r="L292" i="38"/>
  <c r="K292" i="38"/>
  <c r="J292" i="38"/>
  <c r="M291" i="38"/>
  <c r="L291" i="38"/>
  <c r="K291" i="38"/>
  <c r="J291" i="38"/>
  <c r="H291" i="38"/>
  <c r="G291" i="38"/>
  <c r="F291" i="38"/>
  <c r="E291" i="38"/>
  <c r="D291" i="38"/>
  <c r="C291" i="38"/>
  <c r="M290" i="38"/>
  <c r="L290" i="38"/>
  <c r="K290" i="38"/>
  <c r="J290" i="38"/>
  <c r="M289" i="38"/>
  <c r="L289" i="38"/>
  <c r="K289" i="38"/>
  <c r="J289" i="38"/>
  <c r="H289" i="38"/>
  <c r="G289" i="38"/>
  <c r="F289" i="38"/>
  <c r="E289" i="38"/>
  <c r="D289" i="38"/>
  <c r="C289" i="38"/>
  <c r="M288" i="38"/>
  <c r="L288" i="38"/>
  <c r="K288" i="38"/>
  <c r="J288" i="38"/>
  <c r="M287" i="38"/>
  <c r="L287" i="38"/>
  <c r="K287" i="38"/>
  <c r="J287" i="38"/>
  <c r="H287" i="38"/>
  <c r="G287" i="38"/>
  <c r="F287" i="38"/>
  <c r="E287" i="38"/>
  <c r="D287" i="38"/>
  <c r="C287" i="38"/>
  <c r="M286" i="38"/>
  <c r="L286" i="38"/>
  <c r="K286" i="38"/>
  <c r="J286" i="38"/>
  <c r="M285" i="38"/>
  <c r="L285" i="38"/>
  <c r="K285" i="38"/>
  <c r="J285" i="38"/>
  <c r="H285" i="38"/>
  <c r="G285" i="38"/>
  <c r="F285" i="38"/>
  <c r="E285" i="38"/>
  <c r="D285" i="38"/>
  <c r="C285" i="38"/>
  <c r="M284" i="38"/>
  <c r="L284" i="38"/>
  <c r="K284" i="38"/>
  <c r="J284" i="38"/>
  <c r="M283" i="38"/>
  <c r="L283" i="38"/>
  <c r="K283" i="38"/>
  <c r="J283" i="38"/>
  <c r="H283" i="38"/>
  <c r="G283" i="38"/>
  <c r="F283" i="38"/>
  <c r="E283" i="38"/>
  <c r="D283" i="38"/>
  <c r="C283" i="38"/>
  <c r="M282" i="38"/>
  <c r="L282" i="38"/>
  <c r="K282" i="38"/>
  <c r="J282" i="38"/>
  <c r="M281" i="38"/>
  <c r="L281" i="38"/>
  <c r="K281" i="38"/>
  <c r="J281" i="38"/>
  <c r="H281" i="38"/>
  <c r="G281" i="38"/>
  <c r="F281" i="38"/>
  <c r="E281" i="38"/>
  <c r="D281" i="38"/>
  <c r="C281" i="38"/>
  <c r="M280" i="38"/>
  <c r="L280" i="38"/>
  <c r="K280" i="38"/>
  <c r="J280" i="38"/>
  <c r="M279" i="38"/>
  <c r="L279" i="38"/>
  <c r="K279" i="38"/>
  <c r="J279" i="38"/>
  <c r="H279" i="38"/>
  <c r="G279" i="38"/>
  <c r="F279" i="38"/>
  <c r="E279" i="38"/>
  <c r="D279" i="38"/>
  <c r="C279" i="38"/>
  <c r="M278" i="38"/>
  <c r="L278" i="38"/>
  <c r="K278" i="38"/>
  <c r="J278" i="38"/>
  <c r="M277" i="38"/>
  <c r="L277" i="38"/>
  <c r="K277" i="38"/>
  <c r="J277" i="38"/>
  <c r="H277" i="38"/>
  <c r="G277" i="38"/>
  <c r="F277" i="38"/>
  <c r="E277" i="38"/>
  <c r="D277" i="38"/>
  <c r="C277" i="38"/>
  <c r="M276" i="38"/>
  <c r="L276" i="38"/>
  <c r="K276" i="38"/>
  <c r="J276" i="38"/>
  <c r="M275" i="38"/>
  <c r="L275" i="38"/>
  <c r="K275" i="38"/>
  <c r="J275" i="38"/>
  <c r="H275" i="38"/>
  <c r="G275" i="38"/>
  <c r="F275" i="38"/>
  <c r="E275" i="38"/>
  <c r="D275" i="38"/>
  <c r="C275" i="38"/>
  <c r="M274" i="38"/>
  <c r="L274" i="38"/>
  <c r="K274" i="38"/>
  <c r="J274" i="38"/>
  <c r="M273" i="38"/>
  <c r="L273" i="38"/>
  <c r="K273" i="38"/>
  <c r="J273" i="38"/>
  <c r="H273" i="38"/>
  <c r="G273" i="38"/>
  <c r="F273" i="38"/>
  <c r="E273" i="38"/>
  <c r="D273" i="38"/>
  <c r="C273" i="38"/>
  <c r="M272" i="38"/>
  <c r="L272" i="38"/>
  <c r="K272" i="38"/>
  <c r="J272" i="38"/>
  <c r="M271" i="38"/>
  <c r="L271" i="38"/>
  <c r="K271" i="38"/>
  <c r="J271" i="38"/>
  <c r="H271" i="38"/>
  <c r="G271" i="38"/>
  <c r="F271" i="38"/>
  <c r="E271" i="38"/>
  <c r="D271" i="38"/>
  <c r="C271" i="38"/>
  <c r="M270" i="38"/>
  <c r="L270" i="38"/>
  <c r="K270" i="38"/>
  <c r="J270" i="38"/>
  <c r="M269" i="38"/>
  <c r="L269" i="38"/>
  <c r="K269" i="38"/>
  <c r="J269" i="38"/>
  <c r="H269" i="38"/>
  <c r="G269" i="38"/>
  <c r="F269" i="38"/>
  <c r="E269" i="38"/>
  <c r="D269" i="38"/>
  <c r="C269" i="38"/>
  <c r="M268" i="38"/>
  <c r="L268" i="38"/>
  <c r="K268" i="38"/>
  <c r="J268" i="38"/>
  <c r="M267" i="38"/>
  <c r="L267" i="38"/>
  <c r="K267" i="38"/>
  <c r="J267" i="38"/>
  <c r="H267" i="38"/>
  <c r="G267" i="38"/>
  <c r="F267" i="38"/>
  <c r="E267" i="38"/>
  <c r="D267" i="38"/>
  <c r="C267" i="38"/>
  <c r="M266" i="38"/>
  <c r="L266" i="38"/>
  <c r="K266" i="38"/>
  <c r="J266" i="38"/>
  <c r="M265" i="38"/>
  <c r="L265" i="38"/>
  <c r="K265" i="38"/>
  <c r="J265" i="38"/>
  <c r="H265" i="38"/>
  <c r="G265" i="38"/>
  <c r="F265" i="38"/>
  <c r="E265" i="38"/>
  <c r="D265" i="38"/>
  <c r="C265" i="38"/>
  <c r="M264" i="38"/>
  <c r="L264" i="38"/>
  <c r="K264" i="38"/>
  <c r="J264" i="38"/>
  <c r="M263" i="38"/>
  <c r="L263" i="38"/>
  <c r="K263" i="38"/>
  <c r="J263" i="38"/>
  <c r="H263" i="38"/>
  <c r="G263" i="38"/>
  <c r="F263" i="38"/>
  <c r="E263" i="38"/>
  <c r="D263" i="38"/>
  <c r="C263" i="38"/>
  <c r="M262" i="38"/>
  <c r="L262" i="38"/>
  <c r="K262" i="38"/>
  <c r="J262" i="38"/>
  <c r="M261" i="38"/>
  <c r="L261" i="38"/>
  <c r="K261" i="38"/>
  <c r="J261" i="38"/>
  <c r="H261" i="38"/>
  <c r="G261" i="38"/>
  <c r="F261" i="38"/>
  <c r="E261" i="38"/>
  <c r="D261" i="38"/>
  <c r="C261" i="38"/>
  <c r="M260" i="38"/>
  <c r="L260" i="38"/>
  <c r="K260" i="38"/>
  <c r="J260" i="38"/>
  <c r="M259" i="38"/>
  <c r="L259" i="38"/>
  <c r="K259" i="38"/>
  <c r="J259" i="38"/>
  <c r="H259" i="38"/>
  <c r="G259" i="38"/>
  <c r="F259" i="38"/>
  <c r="E259" i="38"/>
  <c r="D259" i="38"/>
  <c r="C259" i="38"/>
  <c r="M258" i="38"/>
  <c r="L258" i="38"/>
  <c r="K258" i="38"/>
  <c r="J258" i="38"/>
  <c r="M257" i="38"/>
  <c r="L257" i="38"/>
  <c r="K257" i="38"/>
  <c r="J257" i="38"/>
  <c r="H257" i="38"/>
  <c r="G257" i="38"/>
  <c r="F257" i="38"/>
  <c r="E257" i="38"/>
  <c r="D257" i="38"/>
  <c r="C257" i="38"/>
  <c r="M256" i="38"/>
  <c r="L256" i="38"/>
  <c r="K256" i="38"/>
  <c r="J256" i="38"/>
  <c r="M255" i="38"/>
  <c r="L255" i="38"/>
  <c r="K255" i="38"/>
  <c r="J255" i="38"/>
  <c r="H255" i="38"/>
  <c r="G255" i="38"/>
  <c r="F255" i="38"/>
  <c r="E255" i="38"/>
  <c r="D255" i="38"/>
  <c r="C255" i="38"/>
  <c r="M254" i="38"/>
  <c r="L254" i="38"/>
  <c r="K254" i="38"/>
  <c r="J254" i="38"/>
  <c r="M253" i="38"/>
  <c r="L253" i="38"/>
  <c r="K253" i="38"/>
  <c r="J253" i="38"/>
  <c r="H253" i="38"/>
  <c r="G253" i="38"/>
  <c r="F253" i="38"/>
  <c r="E253" i="38"/>
  <c r="D253" i="38"/>
  <c r="C253" i="38"/>
  <c r="M252" i="38"/>
  <c r="L252" i="38"/>
  <c r="K252" i="38"/>
  <c r="J252" i="38"/>
  <c r="M251" i="38"/>
  <c r="L251" i="38"/>
  <c r="K251" i="38"/>
  <c r="J251" i="38"/>
  <c r="H251" i="38"/>
  <c r="G251" i="38"/>
  <c r="F251" i="38"/>
  <c r="E251" i="38"/>
  <c r="D251" i="38"/>
  <c r="C251" i="38"/>
  <c r="M250" i="38"/>
  <c r="L250" i="38"/>
  <c r="K250" i="38"/>
  <c r="J250" i="38"/>
  <c r="M249" i="38"/>
  <c r="L249" i="38"/>
  <c r="K249" i="38"/>
  <c r="J249" i="38"/>
  <c r="H249" i="38"/>
  <c r="G249" i="38"/>
  <c r="F249" i="38"/>
  <c r="E249" i="38"/>
  <c r="D249" i="38"/>
  <c r="C249" i="38"/>
  <c r="M248" i="38"/>
  <c r="L248" i="38"/>
  <c r="K248" i="38"/>
  <c r="J248" i="38"/>
  <c r="M247" i="38"/>
  <c r="L247" i="38"/>
  <c r="K247" i="38"/>
  <c r="J247" i="38"/>
  <c r="H247" i="38"/>
  <c r="G247" i="38"/>
  <c r="F247" i="38"/>
  <c r="E247" i="38"/>
  <c r="D247" i="38"/>
  <c r="C247" i="38"/>
  <c r="M246" i="38"/>
  <c r="L246" i="38"/>
  <c r="K246" i="38"/>
  <c r="J246" i="38"/>
  <c r="M245" i="38"/>
  <c r="L245" i="38"/>
  <c r="K245" i="38"/>
  <c r="J245" i="38"/>
  <c r="H245" i="38"/>
  <c r="G245" i="38"/>
  <c r="F245" i="38"/>
  <c r="E245" i="38"/>
  <c r="D245" i="38"/>
  <c r="C245" i="38"/>
  <c r="M244" i="38"/>
  <c r="L244" i="38"/>
  <c r="K244" i="38"/>
  <c r="J244" i="38"/>
  <c r="M243" i="38"/>
  <c r="L243" i="38"/>
  <c r="K243" i="38"/>
  <c r="J243" i="38"/>
  <c r="H243" i="38"/>
  <c r="G243" i="38"/>
  <c r="F243" i="38"/>
  <c r="E243" i="38"/>
  <c r="D243" i="38"/>
  <c r="C243" i="38"/>
  <c r="M242" i="38"/>
  <c r="L242" i="38"/>
  <c r="K242" i="38"/>
  <c r="J242" i="38"/>
  <c r="M241" i="38"/>
  <c r="L241" i="38"/>
  <c r="K241" i="38"/>
  <c r="J241" i="38"/>
  <c r="H241" i="38"/>
  <c r="G241" i="38"/>
  <c r="F241" i="38"/>
  <c r="E241" i="38"/>
  <c r="D241" i="38"/>
  <c r="C241" i="38"/>
  <c r="M240" i="38"/>
  <c r="L240" i="38"/>
  <c r="K240" i="38"/>
  <c r="J240" i="38"/>
  <c r="M239" i="38"/>
  <c r="L239" i="38"/>
  <c r="K239" i="38"/>
  <c r="J239" i="38"/>
  <c r="H239" i="38"/>
  <c r="G239" i="38"/>
  <c r="F239" i="38"/>
  <c r="E239" i="38"/>
  <c r="D239" i="38"/>
  <c r="C239" i="38"/>
  <c r="M238" i="38"/>
  <c r="L238" i="38"/>
  <c r="K238" i="38"/>
  <c r="J238" i="38"/>
  <c r="M237" i="38"/>
  <c r="L237" i="38"/>
  <c r="K237" i="38"/>
  <c r="J237" i="38"/>
  <c r="H237" i="38"/>
  <c r="G237" i="38"/>
  <c r="F237" i="38"/>
  <c r="E237" i="38"/>
  <c r="D237" i="38"/>
  <c r="C237" i="38"/>
  <c r="M236" i="38"/>
  <c r="L236" i="38"/>
  <c r="K236" i="38"/>
  <c r="J236" i="38"/>
  <c r="M235" i="38"/>
  <c r="L235" i="38"/>
  <c r="K235" i="38"/>
  <c r="J235" i="38"/>
  <c r="H235" i="38"/>
  <c r="G235" i="38"/>
  <c r="F235" i="38"/>
  <c r="E235" i="38"/>
  <c r="D235" i="38"/>
  <c r="C235" i="38"/>
  <c r="M234" i="38"/>
  <c r="L234" i="38"/>
  <c r="K234" i="38"/>
  <c r="J234" i="38"/>
  <c r="M233" i="38"/>
  <c r="L233" i="38"/>
  <c r="K233" i="38"/>
  <c r="J233" i="38"/>
  <c r="H233" i="38"/>
  <c r="G233" i="38"/>
  <c r="F233" i="38"/>
  <c r="E233" i="38"/>
  <c r="D233" i="38"/>
  <c r="C233" i="38"/>
  <c r="M232" i="38"/>
  <c r="L232" i="38"/>
  <c r="K232" i="38"/>
  <c r="J232" i="38"/>
  <c r="M231" i="38"/>
  <c r="L231" i="38"/>
  <c r="K231" i="38"/>
  <c r="J231" i="38"/>
  <c r="H231" i="38"/>
  <c r="G231" i="38"/>
  <c r="F231" i="38"/>
  <c r="E231" i="38"/>
  <c r="D231" i="38"/>
  <c r="C231" i="38"/>
  <c r="M230" i="38"/>
  <c r="L230" i="38"/>
  <c r="K230" i="38"/>
  <c r="J230" i="38"/>
  <c r="M229" i="38"/>
  <c r="L229" i="38"/>
  <c r="K229" i="38"/>
  <c r="J229" i="38"/>
  <c r="H229" i="38"/>
  <c r="G229" i="38"/>
  <c r="F229" i="38"/>
  <c r="E229" i="38"/>
  <c r="D229" i="38"/>
  <c r="C229" i="38"/>
  <c r="M228" i="38"/>
  <c r="L228" i="38"/>
  <c r="K228" i="38"/>
  <c r="J228" i="38"/>
  <c r="M227" i="38"/>
  <c r="L227" i="38"/>
  <c r="K227" i="38"/>
  <c r="J227" i="38"/>
  <c r="H227" i="38"/>
  <c r="G227" i="38"/>
  <c r="F227" i="38"/>
  <c r="E227" i="38"/>
  <c r="D227" i="38"/>
  <c r="C227" i="38"/>
  <c r="M226" i="38"/>
  <c r="L226" i="38"/>
  <c r="K226" i="38"/>
  <c r="J226" i="38"/>
  <c r="M225" i="38"/>
  <c r="L225" i="38"/>
  <c r="K225" i="38"/>
  <c r="J225" i="38"/>
  <c r="H225" i="38"/>
  <c r="G225" i="38"/>
  <c r="F225" i="38"/>
  <c r="E225" i="38"/>
  <c r="D225" i="38"/>
  <c r="C225" i="38"/>
  <c r="M224" i="38"/>
  <c r="L224" i="38"/>
  <c r="K224" i="38"/>
  <c r="J224" i="38"/>
  <c r="M223" i="38"/>
  <c r="L223" i="38"/>
  <c r="K223" i="38"/>
  <c r="J223" i="38"/>
  <c r="H223" i="38"/>
  <c r="G223" i="38"/>
  <c r="F223" i="38"/>
  <c r="E223" i="38"/>
  <c r="D223" i="38"/>
  <c r="C223" i="38"/>
  <c r="M222" i="38"/>
  <c r="L222" i="38"/>
  <c r="K222" i="38"/>
  <c r="J222" i="38"/>
  <c r="M221" i="38"/>
  <c r="L221" i="38"/>
  <c r="K221" i="38"/>
  <c r="J221" i="38"/>
  <c r="H221" i="38"/>
  <c r="G221" i="38"/>
  <c r="F221" i="38"/>
  <c r="E221" i="38"/>
  <c r="D221" i="38"/>
  <c r="C221" i="38"/>
  <c r="M220" i="38"/>
  <c r="L220" i="38"/>
  <c r="K220" i="38"/>
  <c r="J220" i="38"/>
  <c r="M219" i="38"/>
  <c r="L219" i="38"/>
  <c r="K219" i="38"/>
  <c r="J219" i="38"/>
  <c r="H219" i="38"/>
  <c r="G219" i="38"/>
  <c r="F219" i="38"/>
  <c r="E219" i="38"/>
  <c r="D219" i="38"/>
  <c r="C219" i="38"/>
  <c r="M218" i="38"/>
  <c r="L218" i="38"/>
  <c r="K218" i="38"/>
  <c r="J218" i="38"/>
  <c r="M217" i="38"/>
  <c r="L217" i="38"/>
  <c r="K217" i="38"/>
  <c r="J217" i="38"/>
  <c r="H217" i="38"/>
  <c r="G217" i="38"/>
  <c r="F217" i="38"/>
  <c r="E217" i="38"/>
  <c r="D217" i="38"/>
  <c r="C217" i="38"/>
  <c r="M216" i="38"/>
  <c r="L216" i="38"/>
  <c r="K216" i="38"/>
  <c r="J216" i="38"/>
  <c r="M215" i="38"/>
  <c r="L215" i="38"/>
  <c r="K215" i="38"/>
  <c r="J215" i="38"/>
  <c r="H215" i="38"/>
  <c r="G215" i="38"/>
  <c r="F215" i="38"/>
  <c r="E215" i="38"/>
  <c r="D215" i="38"/>
  <c r="C215" i="38"/>
  <c r="M214" i="38"/>
  <c r="L214" i="38"/>
  <c r="K214" i="38"/>
  <c r="J214" i="38"/>
  <c r="M213" i="38"/>
  <c r="L213" i="38"/>
  <c r="K213" i="38"/>
  <c r="J213" i="38"/>
  <c r="H213" i="38"/>
  <c r="G213" i="38"/>
  <c r="F213" i="38"/>
  <c r="E213" i="38"/>
  <c r="D213" i="38"/>
  <c r="C213" i="38"/>
  <c r="M212" i="38"/>
  <c r="L212" i="38"/>
  <c r="K212" i="38"/>
  <c r="J212" i="38"/>
  <c r="M211" i="38"/>
  <c r="L211" i="38"/>
  <c r="K211" i="38"/>
  <c r="J211" i="38"/>
  <c r="H211" i="38"/>
  <c r="G211" i="38"/>
  <c r="F211" i="38"/>
  <c r="E211" i="38"/>
  <c r="D211" i="38"/>
  <c r="C211" i="38"/>
  <c r="M210" i="38"/>
  <c r="L210" i="38"/>
  <c r="K210" i="38"/>
  <c r="J210" i="38"/>
  <c r="M209" i="38"/>
  <c r="L209" i="38"/>
  <c r="K209" i="38"/>
  <c r="J209" i="38"/>
  <c r="H209" i="38"/>
  <c r="G209" i="38"/>
  <c r="F209" i="38"/>
  <c r="E209" i="38"/>
  <c r="D209" i="38"/>
  <c r="C209" i="38"/>
  <c r="M208" i="38"/>
  <c r="L208" i="38"/>
  <c r="K208" i="38"/>
  <c r="J208" i="38"/>
  <c r="M207" i="38"/>
  <c r="L207" i="38"/>
  <c r="K207" i="38"/>
  <c r="J207" i="38"/>
  <c r="H207" i="38"/>
  <c r="G207" i="38"/>
  <c r="F207" i="38"/>
  <c r="E207" i="38"/>
  <c r="D207" i="38"/>
  <c r="C207" i="38"/>
  <c r="M206" i="38"/>
  <c r="L206" i="38"/>
  <c r="K206" i="38"/>
  <c r="J206" i="38"/>
  <c r="M205" i="38"/>
  <c r="L205" i="38"/>
  <c r="K205" i="38"/>
  <c r="J205" i="38"/>
  <c r="H205" i="38"/>
  <c r="G205" i="38"/>
  <c r="F205" i="38"/>
  <c r="E205" i="38"/>
  <c r="D205" i="38"/>
  <c r="C205" i="38"/>
  <c r="M204" i="38"/>
  <c r="L204" i="38"/>
  <c r="K204" i="38"/>
  <c r="J204" i="38"/>
  <c r="M203" i="38"/>
  <c r="L203" i="38"/>
  <c r="K203" i="38"/>
  <c r="J203" i="38"/>
  <c r="H203" i="38"/>
  <c r="G203" i="38"/>
  <c r="F203" i="38"/>
  <c r="E203" i="38"/>
  <c r="D203" i="38"/>
  <c r="C203" i="38"/>
  <c r="M202" i="38"/>
  <c r="L202" i="38"/>
  <c r="K202" i="38"/>
  <c r="J202" i="38"/>
  <c r="M201" i="38"/>
  <c r="L201" i="38"/>
  <c r="K201" i="38"/>
  <c r="J201" i="38"/>
  <c r="H201" i="38"/>
  <c r="G201" i="38"/>
  <c r="F201" i="38"/>
  <c r="E201" i="38"/>
  <c r="D201" i="38"/>
  <c r="C201" i="38"/>
  <c r="M200" i="38"/>
  <c r="L200" i="38"/>
  <c r="K200" i="38"/>
  <c r="J200" i="38"/>
  <c r="M199" i="38"/>
  <c r="L199" i="38"/>
  <c r="K199" i="38"/>
  <c r="J199" i="38"/>
  <c r="H199" i="38"/>
  <c r="G199" i="38"/>
  <c r="F199" i="38"/>
  <c r="E199" i="38"/>
  <c r="D199" i="38"/>
  <c r="C199" i="38"/>
  <c r="M198" i="38"/>
  <c r="L198" i="38"/>
  <c r="K198" i="38"/>
  <c r="J198" i="38"/>
  <c r="M197" i="38"/>
  <c r="L197" i="38"/>
  <c r="K197" i="38"/>
  <c r="J197" i="38"/>
  <c r="H197" i="38"/>
  <c r="G197" i="38"/>
  <c r="F197" i="38"/>
  <c r="E197" i="38"/>
  <c r="D197" i="38"/>
  <c r="C197" i="38"/>
  <c r="M196" i="38"/>
  <c r="L196" i="38"/>
  <c r="K196" i="38"/>
  <c r="J196" i="38"/>
  <c r="M195" i="38"/>
  <c r="L195" i="38"/>
  <c r="K195" i="38"/>
  <c r="J195" i="38"/>
  <c r="H195" i="38"/>
  <c r="G195" i="38"/>
  <c r="F195" i="38"/>
  <c r="E195" i="38"/>
  <c r="D195" i="38"/>
  <c r="C195" i="38"/>
  <c r="M194" i="38"/>
  <c r="L194" i="38"/>
  <c r="K194" i="38"/>
  <c r="J194" i="38"/>
  <c r="M193" i="38"/>
  <c r="L193" i="38"/>
  <c r="K193" i="38"/>
  <c r="J193" i="38"/>
  <c r="H193" i="38"/>
  <c r="G193" i="38"/>
  <c r="F193" i="38"/>
  <c r="E193" i="38"/>
  <c r="D193" i="38"/>
  <c r="C193" i="38"/>
  <c r="M192" i="38"/>
  <c r="L192" i="38"/>
  <c r="K192" i="38"/>
  <c r="J192" i="38"/>
  <c r="M191" i="38"/>
  <c r="L191" i="38"/>
  <c r="K191" i="38"/>
  <c r="J191" i="38"/>
  <c r="H191" i="38"/>
  <c r="G191" i="38"/>
  <c r="F191" i="38"/>
  <c r="E191" i="38"/>
  <c r="D191" i="38"/>
  <c r="C191" i="38"/>
  <c r="M190" i="38"/>
  <c r="L190" i="38"/>
  <c r="K190" i="38"/>
  <c r="J190" i="38"/>
  <c r="M189" i="38"/>
  <c r="L189" i="38"/>
  <c r="K189" i="38"/>
  <c r="J189" i="38"/>
  <c r="H189" i="38"/>
  <c r="G189" i="38"/>
  <c r="F189" i="38"/>
  <c r="E189" i="38"/>
  <c r="D189" i="38"/>
  <c r="C189" i="38"/>
  <c r="M188" i="38"/>
  <c r="L188" i="38"/>
  <c r="K188" i="38"/>
  <c r="J188" i="38"/>
  <c r="M187" i="38"/>
  <c r="L187" i="38"/>
  <c r="K187" i="38"/>
  <c r="J187" i="38"/>
  <c r="H187" i="38"/>
  <c r="G187" i="38"/>
  <c r="F187" i="38"/>
  <c r="E187" i="38"/>
  <c r="D187" i="38"/>
  <c r="C187" i="38"/>
  <c r="M186" i="38"/>
  <c r="L186" i="38"/>
  <c r="K186" i="38"/>
  <c r="J186" i="38"/>
  <c r="M185" i="38"/>
  <c r="L185" i="38"/>
  <c r="K185" i="38"/>
  <c r="J185" i="38"/>
  <c r="H185" i="38"/>
  <c r="G185" i="38"/>
  <c r="F185" i="38"/>
  <c r="E185" i="38"/>
  <c r="D185" i="38"/>
  <c r="C185" i="38"/>
  <c r="M184" i="38"/>
  <c r="L184" i="38"/>
  <c r="K184" i="38"/>
  <c r="J184" i="38"/>
  <c r="M183" i="38"/>
  <c r="L183" i="38"/>
  <c r="K183" i="38"/>
  <c r="J183" i="38"/>
  <c r="H183" i="38"/>
  <c r="G183" i="38"/>
  <c r="F183" i="38"/>
  <c r="E183" i="38"/>
  <c r="D183" i="38"/>
  <c r="C183" i="38"/>
  <c r="M182" i="38"/>
  <c r="L182" i="38"/>
  <c r="K182" i="38"/>
  <c r="J182" i="38"/>
  <c r="M181" i="38"/>
  <c r="L181" i="38"/>
  <c r="K181" i="38"/>
  <c r="J181" i="38"/>
  <c r="H181" i="38"/>
  <c r="G181" i="38"/>
  <c r="F181" i="38"/>
  <c r="E181" i="38"/>
  <c r="D181" i="38"/>
  <c r="C181" i="38"/>
  <c r="M180" i="38"/>
  <c r="L180" i="38"/>
  <c r="K180" i="38"/>
  <c r="J180" i="38"/>
  <c r="M179" i="38"/>
  <c r="L179" i="38"/>
  <c r="K179" i="38"/>
  <c r="J179" i="38"/>
  <c r="H179" i="38"/>
  <c r="G179" i="38"/>
  <c r="F179" i="38"/>
  <c r="E179" i="38"/>
  <c r="D179" i="38"/>
  <c r="C179" i="38"/>
  <c r="M178" i="38"/>
  <c r="L178" i="38"/>
  <c r="K178" i="38"/>
  <c r="J178" i="38"/>
  <c r="M177" i="38"/>
  <c r="L177" i="38"/>
  <c r="K177" i="38"/>
  <c r="J177" i="38"/>
  <c r="H177" i="38"/>
  <c r="G177" i="38"/>
  <c r="F177" i="38"/>
  <c r="E177" i="38"/>
  <c r="D177" i="38"/>
  <c r="C177" i="38"/>
  <c r="M176" i="38"/>
  <c r="L176" i="38"/>
  <c r="K176" i="38"/>
  <c r="J176" i="38"/>
  <c r="M175" i="38"/>
  <c r="L175" i="38"/>
  <c r="K175" i="38"/>
  <c r="J175" i="38"/>
  <c r="H175" i="38"/>
  <c r="G175" i="38"/>
  <c r="F175" i="38"/>
  <c r="E175" i="38"/>
  <c r="D175" i="38"/>
  <c r="C175" i="38"/>
  <c r="M174" i="38"/>
  <c r="L174" i="38"/>
  <c r="K174" i="38"/>
  <c r="J174" i="38"/>
  <c r="M173" i="38"/>
  <c r="L173" i="38"/>
  <c r="K173" i="38"/>
  <c r="J173" i="38"/>
  <c r="H173" i="38"/>
  <c r="G173" i="38"/>
  <c r="F173" i="38"/>
  <c r="E173" i="38"/>
  <c r="D173" i="38"/>
  <c r="C173" i="38"/>
  <c r="M172" i="38"/>
  <c r="L172" i="38"/>
  <c r="K172" i="38"/>
  <c r="J172" i="38"/>
  <c r="M171" i="38"/>
  <c r="L171" i="38"/>
  <c r="K171" i="38"/>
  <c r="J171" i="38"/>
  <c r="H171" i="38"/>
  <c r="G171" i="38"/>
  <c r="F171" i="38"/>
  <c r="E171" i="38"/>
  <c r="D171" i="38"/>
  <c r="C171" i="38"/>
  <c r="M170" i="38"/>
  <c r="L170" i="38"/>
  <c r="K170" i="38"/>
  <c r="J170" i="38"/>
  <c r="M169" i="38"/>
  <c r="L169" i="38"/>
  <c r="K169" i="38"/>
  <c r="J169" i="38"/>
  <c r="H169" i="38"/>
  <c r="G169" i="38"/>
  <c r="F169" i="38"/>
  <c r="E169" i="38"/>
  <c r="D169" i="38"/>
  <c r="C169" i="38"/>
  <c r="M168" i="38"/>
  <c r="L168" i="38"/>
  <c r="K168" i="38"/>
  <c r="J168" i="38"/>
  <c r="M167" i="38"/>
  <c r="L167" i="38"/>
  <c r="K167" i="38"/>
  <c r="J167" i="38"/>
  <c r="H167" i="38"/>
  <c r="G167" i="38"/>
  <c r="F167" i="38"/>
  <c r="E167" i="38"/>
  <c r="D167" i="38"/>
  <c r="C167" i="38"/>
  <c r="M166" i="38"/>
  <c r="L166" i="38"/>
  <c r="K166" i="38"/>
  <c r="J166" i="38"/>
  <c r="M165" i="38"/>
  <c r="L165" i="38"/>
  <c r="K165" i="38"/>
  <c r="J165" i="38"/>
  <c r="H165" i="38"/>
  <c r="G165" i="38"/>
  <c r="F165" i="38"/>
  <c r="E165" i="38"/>
  <c r="D165" i="38"/>
  <c r="C165" i="38"/>
  <c r="M164" i="38"/>
  <c r="L164" i="38"/>
  <c r="K164" i="38"/>
  <c r="J164" i="38"/>
  <c r="M163" i="38"/>
  <c r="L163" i="38"/>
  <c r="K163" i="38"/>
  <c r="J163" i="38"/>
  <c r="H163" i="38"/>
  <c r="G163" i="38"/>
  <c r="F163" i="38"/>
  <c r="E163" i="38"/>
  <c r="D163" i="38"/>
  <c r="C163" i="38"/>
  <c r="M162" i="38"/>
  <c r="L162" i="38"/>
  <c r="K162" i="38"/>
  <c r="J162" i="38"/>
  <c r="M161" i="38"/>
  <c r="L161" i="38"/>
  <c r="K161" i="38"/>
  <c r="J161" i="38"/>
  <c r="H161" i="38"/>
  <c r="G161" i="38"/>
  <c r="F161" i="38"/>
  <c r="E161" i="38"/>
  <c r="D161" i="38"/>
  <c r="C161" i="38"/>
  <c r="M160" i="38"/>
  <c r="L160" i="38"/>
  <c r="K160" i="38"/>
  <c r="J160" i="38"/>
  <c r="M159" i="38"/>
  <c r="L159" i="38"/>
  <c r="K159" i="38"/>
  <c r="J159" i="38"/>
  <c r="H159" i="38"/>
  <c r="G159" i="38"/>
  <c r="F159" i="38"/>
  <c r="E159" i="38"/>
  <c r="D159" i="38"/>
  <c r="C159" i="38"/>
  <c r="M158" i="38"/>
  <c r="L158" i="38"/>
  <c r="K158" i="38"/>
  <c r="J158" i="38"/>
  <c r="M157" i="38"/>
  <c r="L157" i="38"/>
  <c r="K157" i="38"/>
  <c r="J157" i="38"/>
  <c r="H157" i="38"/>
  <c r="G157" i="38"/>
  <c r="F157" i="38"/>
  <c r="E157" i="38"/>
  <c r="D157" i="38"/>
  <c r="C157" i="38"/>
  <c r="M156" i="38"/>
  <c r="L156" i="38"/>
  <c r="K156" i="38"/>
  <c r="J156" i="38"/>
  <c r="M155" i="38"/>
  <c r="L155" i="38"/>
  <c r="K155" i="38"/>
  <c r="J155" i="38"/>
  <c r="H155" i="38"/>
  <c r="G155" i="38"/>
  <c r="F155" i="38"/>
  <c r="E155" i="38"/>
  <c r="D155" i="38"/>
  <c r="C155" i="38"/>
  <c r="M154" i="38"/>
  <c r="L154" i="38"/>
  <c r="K154" i="38"/>
  <c r="J154" i="38"/>
  <c r="M153" i="38"/>
  <c r="L153" i="38"/>
  <c r="K153" i="38"/>
  <c r="J153" i="38"/>
  <c r="H153" i="38"/>
  <c r="G153" i="38"/>
  <c r="F153" i="38"/>
  <c r="E153" i="38"/>
  <c r="D153" i="38"/>
  <c r="C153" i="38"/>
  <c r="M152" i="38"/>
  <c r="L152" i="38"/>
  <c r="K152" i="38"/>
  <c r="J152" i="38"/>
  <c r="M151" i="38"/>
  <c r="L151" i="38"/>
  <c r="K151" i="38"/>
  <c r="J151" i="38"/>
  <c r="H151" i="38"/>
  <c r="G151" i="38"/>
  <c r="F151" i="38"/>
  <c r="E151" i="38"/>
  <c r="D151" i="38"/>
  <c r="C151" i="38"/>
  <c r="M150" i="38"/>
  <c r="L150" i="38"/>
  <c r="K150" i="38"/>
  <c r="J150" i="38"/>
  <c r="M149" i="38"/>
  <c r="L149" i="38"/>
  <c r="K149" i="38"/>
  <c r="J149" i="38"/>
  <c r="H149" i="38"/>
  <c r="G149" i="38"/>
  <c r="F149" i="38"/>
  <c r="E149" i="38"/>
  <c r="D149" i="38"/>
  <c r="C149" i="38"/>
  <c r="M148" i="38"/>
  <c r="L148" i="38"/>
  <c r="K148" i="38"/>
  <c r="J148" i="38"/>
  <c r="M147" i="38"/>
  <c r="L147" i="38"/>
  <c r="K147" i="38"/>
  <c r="J147" i="38"/>
  <c r="H147" i="38"/>
  <c r="G147" i="38"/>
  <c r="F147" i="38"/>
  <c r="E147" i="38"/>
  <c r="D147" i="38"/>
  <c r="C147" i="38"/>
  <c r="M146" i="38"/>
  <c r="L146" i="38"/>
  <c r="K146" i="38"/>
  <c r="J146" i="38"/>
  <c r="M145" i="38"/>
  <c r="L145" i="38"/>
  <c r="K145" i="38"/>
  <c r="J145" i="38"/>
  <c r="H145" i="38"/>
  <c r="G145" i="38"/>
  <c r="F145" i="38"/>
  <c r="E145" i="38"/>
  <c r="D145" i="38"/>
  <c r="C145" i="38"/>
  <c r="M144" i="38"/>
  <c r="L144" i="38"/>
  <c r="K144" i="38"/>
  <c r="J144" i="38"/>
  <c r="M143" i="38"/>
  <c r="L143" i="38"/>
  <c r="K143" i="38"/>
  <c r="J143" i="38"/>
  <c r="H143" i="38"/>
  <c r="G143" i="38"/>
  <c r="F143" i="38"/>
  <c r="E143" i="38"/>
  <c r="D143" i="38"/>
  <c r="C143" i="38"/>
  <c r="M142" i="38"/>
  <c r="L142" i="38"/>
  <c r="K142" i="38"/>
  <c r="J142" i="38"/>
  <c r="M141" i="38"/>
  <c r="L141" i="38"/>
  <c r="K141" i="38"/>
  <c r="J141" i="38"/>
  <c r="H141" i="38"/>
  <c r="G141" i="38"/>
  <c r="F141" i="38"/>
  <c r="E141" i="38"/>
  <c r="D141" i="38"/>
  <c r="C141" i="38"/>
  <c r="M140" i="38"/>
  <c r="L140" i="38"/>
  <c r="K140" i="38"/>
  <c r="J140" i="38"/>
  <c r="M139" i="38"/>
  <c r="L139" i="38"/>
  <c r="K139" i="38"/>
  <c r="J139" i="38"/>
  <c r="H139" i="38"/>
  <c r="G139" i="38"/>
  <c r="F139" i="38"/>
  <c r="E139" i="38"/>
  <c r="D139" i="38"/>
  <c r="C139" i="38"/>
  <c r="M138" i="38"/>
  <c r="L138" i="38"/>
  <c r="K138" i="38"/>
  <c r="J138" i="38"/>
  <c r="M137" i="38"/>
  <c r="L137" i="38"/>
  <c r="K137" i="38"/>
  <c r="J137" i="38"/>
  <c r="H137" i="38"/>
  <c r="G137" i="38"/>
  <c r="F137" i="38"/>
  <c r="E137" i="38"/>
  <c r="D137" i="38"/>
  <c r="C137" i="38"/>
  <c r="M136" i="38"/>
  <c r="L136" i="38"/>
  <c r="K136" i="38"/>
  <c r="J136" i="38"/>
  <c r="M135" i="38"/>
  <c r="L135" i="38"/>
  <c r="K135" i="38"/>
  <c r="J135" i="38"/>
  <c r="H135" i="38"/>
  <c r="G135" i="38"/>
  <c r="F135" i="38"/>
  <c r="E135" i="38"/>
  <c r="D135" i="38"/>
  <c r="C135" i="38"/>
  <c r="M134" i="38"/>
  <c r="L134" i="38"/>
  <c r="K134" i="38"/>
  <c r="J134" i="38"/>
  <c r="M133" i="38"/>
  <c r="L133" i="38"/>
  <c r="K133" i="38"/>
  <c r="J133" i="38"/>
  <c r="H133" i="38"/>
  <c r="G133" i="38"/>
  <c r="F133" i="38"/>
  <c r="E133" i="38"/>
  <c r="D133" i="38"/>
  <c r="C133" i="38"/>
  <c r="M132" i="38"/>
  <c r="L132" i="38"/>
  <c r="K132" i="38"/>
  <c r="J132" i="38"/>
  <c r="M131" i="38"/>
  <c r="L131" i="38"/>
  <c r="K131" i="38"/>
  <c r="J131" i="38"/>
  <c r="H131" i="38"/>
  <c r="G131" i="38"/>
  <c r="F131" i="38"/>
  <c r="E131" i="38"/>
  <c r="D131" i="38"/>
  <c r="C131" i="38"/>
  <c r="M130" i="38"/>
  <c r="L130" i="38"/>
  <c r="K130" i="38"/>
  <c r="J130" i="38"/>
  <c r="M129" i="38"/>
  <c r="L129" i="38"/>
  <c r="K129" i="38"/>
  <c r="J129" i="38"/>
  <c r="H129" i="38"/>
  <c r="G129" i="38"/>
  <c r="F129" i="38"/>
  <c r="E129" i="38"/>
  <c r="D129" i="38"/>
  <c r="C129" i="38"/>
  <c r="M128" i="38"/>
  <c r="L128" i="38"/>
  <c r="K128" i="38"/>
  <c r="J128" i="38"/>
  <c r="M127" i="38"/>
  <c r="L127" i="38"/>
  <c r="K127" i="38"/>
  <c r="J127" i="38"/>
  <c r="H127" i="38"/>
  <c r="G127" i="38"/>
  <c r="F127" i="38"/>
  <c r="E127" i="38"/>
  <c r="D127" i="38"/>
  <c r="C127" i="38"/>
  <c r="M126" i="38"/>
  <c r="L126" i="38"/>
  <c r="K126" i="38"/>
  <c r="J126" i="38"/>
  <c r="M125" i="38"/>
  <c r="L125" i="38"/>
  <c r="K125" i="38"/>
  <c r="J125" i="38"/>
  <c r="H125" i="38"/>
  <c r="G125" i="38"/>
  <c r="F125" i="38"/>
  <c r="E125" i="38"/>
  <c r="D125" i="38"/>
  <c r="C125" i="38"/>
  <c r="M124" i="38"/>
  <c r="L124" i="38"/>
  <c r="K124" i="38"/>
  <c r="J124" i="38"/>
  <c r="M123" i="38"/>
  <c r="L123" i="38"/>
  <c r="K123" i="38"/>
  <c r="J123" i="38"/>
  <c r="H123" i="38"/>
  <c r="G123" i="38"/>
  <c r="F123" i="38"/>
  <c r="E123" i="38"/>
  <c r="D123" i="38"/>
  <c r="C123" i="38"/>
  <c r="M122" i="38"/>
  <c r="L122" i="38"/>
  <c r="K122" i="38"/>
  <c r="J122" i="38"/>
  <c r="M121" i="38"/>
  <c r="L121" i="38"/>
  <c r="K121" i="38"/>
  <c r="J121" i="38"/>
  <c r="H121" i="38"/>
  <c r="G121" i="38"/>
  <c r="F121" i="38"/>
  <c r="E121" i="38"/>
  <c r="D121" i="38"/>
  <c r="C121" i="38"/>
  <c r="M120" i="38"/>
  <c r="L120" i="38"/>
  <c r="K120" i="38"/>
  <c r="J120" i="38"/>
  <c r="M119" i="38"/>
  <c r="L119" i="38"/>
  <c r="K119" i="38"/>
  <c r="J119" i="38"/>
  <c r="H119" i="38"/>
  <c r="G119" i="38"/>
  <c r="F119" i="38"/>
  <c r="E119" i="38"/>
  <c r="D119" i="38"/>
  <c r="C119" i="38"/>
  <c r="M118" i="38"/>
  <c r="L118" i="38"/>
  <c r="K118" i="38"/>
  <c r="J118" i="38"/>
  <c r="M117" i="38"/>
  <c r="L117" i="38"/>
  <c r="K117" i="38"/>
  <c r="J117" i="38"/>
  <c r="H117" i="38"/>
  <c r="G117" i="38"/>
  <c r="F117" i="38"/>
  <c r="E117" i="38"/>
  <c r="D117" i="38"/>
  <c r="C117" i="38"/>
  <c r="M116" i="38"/>
  <c r="L116" i="38"/>
  <c r="K116" i="38"/>
  <c r="J116" i="38"/>
  <c r="M115" i="38"/>
  <c r="L115" i="38"/>
  <c r="K115" i="38"/>
  <c r="J115" i="38"/>
  <c r="H115" i="38"/>
  <c r="G115" i="38"/>
  <c r="F115" i="38"/>
  <c r="E115" i="38"/>
  <c r="D115" i="38"/>
  <c r="C115" i="38"/>
  <c r="M114" i="38"/>
  <c r="L114" i="38"/>
  <c r="K114" i="38"/>
  <c r="J114" i="38"/>
  <c r="M113" i="38"/>
  <c r="L113" i="38"/>
  <c r="K113" i="38"/>
  <c r="J113" i="38"/>
  <c r="H113" i="38"/>
  <c r="G113" i="38"/>
  <c r="F113" i="38"/>
  <c r="E113" i="38"/>
  <c r="D113" i="38"/>
  <c r="C113" i="38"/>
  <c r="M112" i="38"/>
  <c r="L112" i="38"/>
  <c r="K112" i="38"/>
  <c r="J112" i="38"/>
  <c r="M111" i="38"/>
  <c r="L111" i="38"/>
  <c r="K111" i="38"/>
  <c r="J111" i="38"/>
  <c r="H111" i="38"/>
  <c r="G111" i="38"/>
  <c r="F111" i="38"/>
  <c r="E111" i="38"/>
  <c r="D111" i="38"/>
  <c r="C111" i="38"/>
  <c r="M110" i="38"/>
  <c r="L110" i="38"/>
  <c r="K110" i="38"/>
  <c r="J110" i="38"/>
  <c r="M109" i="38"/>
  <c r="L109" i="38"/>
  <c r="K109" i="38"/>
  <c r="J109" i="38"/>
  <c r="H109" i="38"/>
  <c r="G109" i="38"/>
  <c r="F109" i="38"/>
  <c r="E109" i="38"/>
  <c r="D109" i="38"/>
  <c r="C109" i="38"/>
  <c r="M108" i="38"/>
  <c r="L108" i="38"/>
  <c r="K108" i="38"/>
  <c r="J108" i="38"/>
  <c r="M107" i="38"/>
  <c r="L107" i="38"/>
  <c r="K107" i="38"/>
  <c r="J107" i="38"/>
  <c r="H107" i="38"/>
  <c r="G107" i="38"/>
  <c r="F107" i="38"/>
  <c r="E107" i="38"/>
  <c r="D107" i="38"/>
  <c r="C107" i="38"/>
  <c r="M106" i="38"/>
  <c r="L106" i="38"/>
  <c r="K106" i="38"/>
  <c r="J106" i="38"/>
  <c r="M105" i="38"/>
  <c r="L105" i="38"/>
  <c r="K105" i="38"/>
  <c r="J105" i="38"/>
  <c r="H105" i="38"/>
  <c r="G105" i="38"/>
  <c r="F105" i="38"/>
  <c r="E105" i="38"/>
  <c r="D105" i="38"/>
  <c r="C105" i="38"/>
  <c r="M104" i="38"/>
  <c r="L104" i="38"/>
  <c r="K104" i="38"/>
  <c r="J104" i="38"/>
  <c r="M103" i="38"/>
  <c r="L103" i="38"/>
  <c r="K103" i="38"/>
  <c r="J103" i="38"/>
  <c r="H103" i="38"/>
  <c r="G103" i="38"/>
  <c r="F103" i="38"/>
  <c r="E103" i="38"/>
  <c r="D103" i="38"/>
  <c r="C103" i="38"/>
  <c r="M102" i="38"/>
  <c r="L102" i="38"/>
  <c r="K102" i="38"/>
  <c r="J102" i="38"/>
  <c r="M101" i="38"/>
  <c r="L101" i="38"/>
  <c r="K101" i="38"/>
  <c r="J101" i="38"/>
  <c r="H101" i="38"/>
  <c r="G101" i="38"/>
  <c r="F101" i="38"/>
  <c r="E101" i="38"/>
  <c r="D101" i="38"/>
  <c r="C101" i="38"/>
  <c r="M100" i="38"/>
  <c r="L100" i="38"/>
  <c r="K100" i="38"/>
  <c r="J100" i="38"/>
  <c r="M99" i="38"/>
  <c r="L99" i="38"/>
  <c r="K99" i="38"/>
  <c r="J99" i="38"/>
  <c r="H99" i="38"/>
  <c r="G99" i="38"/>
  <c r="F99" i="38"/>
  <c r="E99" i="38"/>
  <c r="D99" i="38"/>
  <c r="C99" i="38"/>
  <c r="M98" i="38"/>
  <c r="L98" i="38"/>
  <c r="K98" i="38"/>
  <c r="J98" i="38"/>
  <c r="M97" i="38"/>
  <c r="L97" i="38"/>
  <c r="K97" i="38"/>
  <c r="J97" i="38"/>
  <c r="H97" i="38"/>
  <c r="G97" i="38"/>
  <c r="F97" i="38"/>
  <c r="E97" i="38"/>
  <c r="D97" i="38"/>
  <c r="C97" i="38"/>
  <c r="M96" i="38"/>
  <c r="L96" i="38"/>
  <c r="K96" i="38"/>
  <c r="J96" i="38"/>
  <c r="M95" i="38"/>
  <c r="L95" i="38"/>
  <c r="K95" i="38"/>
  <c r="J95" i="38"/>
  <c r="H95" i="38"/>
  <c r="G95" i="38"/>
  <c r="F95" i="38"/>
  <c r="E95" i="38"/>
  <c r="D95" i="38"/>
  <c r="C95" i="38"/>
  <c r="M94" i="38"/>
  <c r="L94" i="38"/>
  <c r="K94" i="38"/>
  <c r="J94" i="38"/>
  <c r="M93" i="38"/>
  <c r="L93" i="38"/>
  <c r="K93" i="38"/>
  <c r="J93" i="38"/>
  <c r="H93" i="38"/>
  <c r="G93" i="38"/>
  <c r="F93" i="38"/>
  <c r="E93" i="38"/>
  <c r="D93" i="38"/>
  <c r="C93" i="38"/>
  <c r="M92" i="38"/>
  <c r="L92" i="38"/>
  <c r="K92" i="38"/>
  <c r="J92" i="38"/>
  <c r="M91" i="38"/>
  <c r="L91" i="38"/>
  <c r="K91" i="38"/>
  <c r="J91" i="38"/>
  <c r="H91" i="38"/>
  <c r="G91" i="38"/>
  <c r="F91" i="38"/>
  <c r="E91" i="38"/>
  <c r="D91" i="38"/>
  <c r="C91" i="38"/>
  <c r="M90" i="38"/>
  <c r="L90" i="38"/>
  <c r="K90" i="38"/>
  <c r="J90" i="38"/>
  <c r="M89" i="38"/>
  <c r="L89" i="38"/>
  <c r="K89" i="38"/>
  <c r="J89" i="38"/>
  <c r="H89" i="38"/>
  <c r="G89" i="38"/>
  <c r="F89" i="38"/>
  <c r="E89" i="38"/>
  <c r="D89" i="38"/>
  <c r="C89" i="38"/>
  <c r="M88" i="38"/>
  <c r="L88" i="38"/>
  <c r="K88" i="38"/>
  <c r="J88" i="38"/>
  <c r="M87" i="38"/>
  <c r="L87" i="38"/>
  <c r="K87" i="38"/>
  <c r="J87" i="38"/>
  <c r="H87" i="38"/>
  <c r="G87" i="38"/>
  <c r="F87" i="38"/>
  <c r="E87" i="38"/>
  <c r="D87" i="38"/>
  <c r="C87" i="38"/>
  <c r="M86" i="38"/>
  <c r="L86" i="38"/>
  <c r="K86" i="38"/>
  <c r="J86" i="38"/>
  <c r="M85" i="38"/>
  <c r="L85" i="38"/>
  <c r="K85" i="38"/>
  <c r="J85" i="38"/>
  <c r="H85" i="38"/>
  <c r="G85" i="38"/>
  <c r="F85" i="38"/>
  <c r="E85" i="38"/>
  <c r="D85" i="38"/>
  <c r="C85" i="38"/>
  <c r="M84" i="38"/>
  <c r="L84" i="38"/>
  <c r="K84" i="38"/>
  <c r="J84" i="38"/>
  <c r="M83" i="38"/>
  <c r="L83" i="38"/>
  <c r="K83" i="38"/>
  <c r="J83" i="38"/>
  <c r="H83" i="38"/>
  <c r="G83" i="38"/>
  <c r="F83" i="38"/>
  <c r="E83" i="38"/>
  <c r="D83" i="38"/>
  <c r="C83" i="38"/>
  <c r="M82" i="38"/>
  <c r="L82" i="38"/>
  <c r="K82" i="38"/>
  <c r="J82" i="38"/>
  <c r="M81" i="38"/>
  <c r="L81" i="38"/>
  <c r="K81" i="38"/>
  <c r="J81" i="38"/>
  <c r="H81" i="38"/>
  <c r="G81" i="38"/>
  <c r="F81" i="38"/>
  <c r="E81" i="38"/>
  <c r="D81" i="38"/>
  <c r="C81" i="38"/>
  <c r="M80" i="38"/>
  <c r="L80" i="38"/>
  <c r="K80" i="38"/>
  <c r="J80" i="38"/>
  <c r="M79" i="38"/>
  <c r="L79" i="38"/>
  <c r="K79" i="38"/>
  <c r="J79" i="38"/>
  <c r="H79" i="38"/>
  <c r="G79" i="38"/>
  <c r="F79" i="38"/>
  <c r="E79" i="38"/>
  <c r="D79" i="38"/>
  <c r="C79" i="38"/>
  <c r="M78" i="38"/>
  <c r="L78" i="38"/>
  <c r="K78" i="38"/>
  <c r="J78" i="38"/>
  <c r="M77" i="38"/>
  <c r="L77" i="38"/>
  <c r="K77" i="38"/>
  <c r="J77" i="38"/>
  <c r="H77" i="38"/>
  <c r="G77" i="38"/>
  <c r="F77" i="38"/>
  <c r="E77" i="38"/>
  <c r="D77" i="38"/>
  <c r="C77" i="38"/>
  <c r="M76" i="38"/>
  <c r="L76" i="38"/>
  <c r="K76" i="38"/>
  <c r="J76" i="38"/>
  <c r="M75" i="38"/>
  <c r="L75" i="38"/>
  <c r="K75" i="38"/>
  <c r="J75" i="38"/>
  <c r="H75" i="38"/>
  <c r="G75" i="38"/>
  <c r="F75" i="38"/>
  <c r="E75" i="38"/>
  <c r="D75" i="38"/>
  <c r="C75" i="38"/>
  <c r="M74" i="38"/>
  <c r="L74" i="38"/>
  <c r="K74" i="38"/>
  <c r="J74" i="38"/>
  <c r="M73" i="38"/>
  <c r="L73" i="38"/>
  <c r="K73" i="38"/>
  <c r="J73" i="38"/>
  <c r="H73" i="38"/>
  <c r="G73" i="38"/>
  <c r="F73" i="38"/>
  <c r="E73" i="38"/>
  <c r="D73" i="38"/>
  <c r="C73" i="38"/>
  <c r="M72" i="38"/>
  <c r="L72" i="38"/>
  <c r="K72" i="38"/>
  <c r="J72" i="38"/>
  <c r="M71" i="38"/>
  <c r="L71" i="38"/>
  <c r="K71" i="38"/>
  <c r="J71" i="38"/>
  <c r="H71" i="38"/>
  <c r="G71" i="38"/>
  <c r="F71" i="38"/>
  <c r="E71" i="38"/>
  <c r="D71" i="38"/>
  <c r="C71" i="38"/>
  <c r="M70" i="38"/>
  <c r="L70" i="38"/>
  <c r="K70" i="38"/>
  <c r="J70" i="38"/>
  <c r="M69" i="38"/>
  <c r="L69" i="38"/>
  <c r="K69" i="38"/>
  <c r="J69" i="38"/>
  <c r="H69" i="38"/>
  <c r="G69" i="38"/>
  <c r="F69" i="38"/>
  <c r="E69" i="38"/>
  <c r="D69" i="38"/>
  <c r="C69" i="38"/>
  <c r="M68" i="38"/>
  <c r="L68" i="38"/>
  <c r="K68" i="38"/>
  <c r="J68" i="38"/>
  <c r="M67" i="38"/>
  <c r="L67" i="38"/>
  <c r="K67" i="38"/>
  <c r="J67" i="38"/>
  <c r="H67" i="38"/>
  <c r="G67" i="38"/>
  <c r="F67" i="38"/>
  <c r="E67" i="38"/>
  <c r="D67" i="38"/>
  <c r="C67" i="38"/>
  <c r="M66" i="38"/>
  <c r="L66" i="38"/>
  <c r="K66" i="38"/>
  <c r="J66" i="38"/>
  <c r="M65" i="38"/>
  <c r="L65" i="38"/>
  <c r="K65" i="38"/>
  <c r="J65" i="38"/>
  <c r="H65" i="38"/>
  <c r="G65" i="38"/>
  <c r="F65" i="38"/>
  <c r="E65" i="38"/>
  <c r="D65" i="38"/>
  <c r="C65" i="38"/>
  <c r="M64" i="38"/>
  <c r="L64" i="38"/>
  <c r="K64" i="38"/>
  <c r="J64" i="38"/>
  <c r="M63" i="38"/>
  <c r="L63" i="38"/>
  <c r="K63" i="38"/>
  <c r="J63" i="38"/>
  <c r="H63" i="38"/>
  <c r="G63" i="38"/>
  <c r="F63" i="38"/>
  <c r="E63" i="38"/>
  <c r="D63" i="38"/>
  <c r="C63" i="38"/>
  <c r="M62" i="38"/>
  <c r="L62" i="38"/>
  <c r="K62" i="38"/>
  <c r="J62" i="38"/>
  <c r="M61" i="38"/>
  <c r="L61" i="38"/>
  <c r="K61" i="38"/>
  <c r="J61" i="38"/>
  <c r="H61" i="38"/>
  <c r="G61" i="38"/>
  <c r="F61" i="38"/>
  <c r="E61" i="38"/>
  <c r="D61" i="38"/>
  <c r="C61" i="38"/>
  <c r="M60" i="38"/>
  <c r="L60" i="38"/>
  <c r="K60" i="38"/>
  <c r="J60" i="38"/>
  <c r="M59" i="38"/>
  <c r="L59" i="38"/>
  <c r="K59" i="38"/>
  <c r="J59" i="38"/>
  <c r="H59" i="38"/>
  <c r="G59" i="38"/>
  <c r="F59" i="38"/>
  <c r="E59" i="38"/>
  <c r="D59" i="38"/>
  <c r="C59" i="38"/>
  <c r="M58" i="38"/>
  <c r="L58" i="38"/>
  <c r="K58" i="38"/>
  <c r="J58" i="38"/>
  <c r="M57" i="38"/>
  <c r="L57" i="38"/>
  <c r="K57" i="38"/>
  <c r="J57" i="38"/>
  <c r="H57" i="38"/>
  <c r="G57" i="38"/>
  <c r="F57" i="38"/>
  <c r="E57" i="38"/>
  <c r="D57" i="38"/>
  <c r="C57" i="38"/>
  <c r="M56" i="38"/>
  <c r="L56" i="38"/>
  <c r="K56" i="38"/>
  <c r="J56" i="38"/>
  <c r="M55" i="38"/>
  <c r="L55" i="38"/>
  <c r="K55" i="38"/>
  <c r="J55" i="38"/>
  <c r="H55" i="38"/>
  <c r="G55" i="38"/>
  <c r="F55" i="38"/>
  <c r="E55" i="38"/>
  <c r="D55" i="38"/>
  <c r="C55" i="38"/>
  <c r="M54" i="38"/>
  <c r="L54" i="38"/>
  <c r="K54" i="38"/>
  <c r="J54" i="38"/>
  <c r="M53" i="38"/>
  <c r="L53" i="38"/>
  <c r="K53" i="38"/>
  <c r="J53" i="38"/>
  <c r="H53" i="38"/>
  <c r="G53" i="38"/>
  <c r="F53" i="38"/>
  <c r="E53" i="38"/>
  <c r="D53" i="38"/>
  <c r="C53" i="38"/>
  <c r="M52" i="38"/>
  <c r="L52" i="38"/>
  <c r="K52" i="38"/>
  <c r="J52" i="38"/>
  <c r="M51" i="38"/>
  <c r="L51" i="38"/>
  <c r="K51" i="38"/>
  <c r="J51" i="38"/>
  <c r="H51" i="38"/>
  <c r="G51" i="38"/>
  <c r="F51" i="38"/>
  <c r="E51" i="38"/>
  <c r="D51" i="38"/>
  <c r="C51" i="38"/>
  <c r="M50" i="38"/>
  <c r="L50" i="38"/>
  <c r="K50" i="38"/>
  <c r="J50" i="38"/>
  <c r="M49" i="38"/>
  <c r="L49" i="38"/>
  <c r="K49" i="38"/>
  <c r="J49" i="38"/>
  <c r="H49" i="38"/>
  <c r="G49" i="38"/>
  <c r="F49" i="38"/>
  <c r="E49" i="38"/>
  <c r="D49" i="38"/>
  <c r="C49" i="38"/>
  <c r="M48" i="38"/>
  <c r="L48" i="38"/>
  <c r="K48" i="38"/>
  <c r="J48" i="38"/>
  <c r="M47" i="38"/>
  <c r="L47" i="38"/>
  <c r="K47" i="38"/>
  <c r="J47" i="38"/>
  <c r="H47" i="38"/>
  <c r="G47" i="38"/>
  <c r="F47" i="38"/>
  <c r="E47" i="38"/>
  <c r="D47" i="38"/>
  <c r="C47" i="38"/>
  <c r="M46" i="38"/>
  <c r="L46" i="38"/>
  <c r="K46" i="38"/>
  <c r="J46" i="38"/>
  <c r="M45" i="38"/>
  <c r="L45" i="38"/>
  <c r="K45" i="38"/>
  <c r="J45" i="38"/>
  <c r="H45" i="38"/>
  <c r="G45" i="38"/>
  <c r="F45" i="38"/>
  <c r="E45" i="38"/>
  <c r="D45" i="38"/>
  <c r="C45" i="38"/>
  <c r="M44" i="38"/>
  <c r="L44" i="38"/>
  <c r="K44" i="38"/>
  <c r="J44" i="38"/>
  <c r="M43" i="38"/>
  <c r="L43" i="38"/>
  <c r="K43" i="38"/>
  <c r="J43" i="38"/>
  <c r="H43" i="38"/>
  <c r="G43" i="38"/>
  <c r="F43" i="38"/>
  <c r="E43" i="38"/>
  <c r="D43" i="38"/>
  <c r="C43" i="38"/>
  <c r="M42" i="38"/>
  <c r="L42" i="38"/>
  <c r="K42" i="38"/>
  <c r="J42" i="38"/>
  <c r="M41" i="38"/>
  <c r="L41" i="38"/>
  <c r="K41" i="38"/>
  <c r="J41" i="38"/>
  <c r="H41" i="38"/>
  <c r="G41" i="38"/>
  <c r="F41" i="38"/>
  <c r="E41" i="38"/>
  <c r="D41" i="38"/>
  <c r="C41" i="38"/>
  <c r="M40" i="38"/>
  <c r="L40" i="38"/>
  <c r="K40" i="38"/>
  <c r="J40" i="38"/>
  <c r="M39" i="38"/>
  <c r="L39" i="38"/>
  <c r="K39" i="38"/>
  <c r="J39" i="38"/>
  <c r="H39" i="38"/>
  <c r="G39" i="38"/>
  <c r="F39" i="38"/>
  <c r="E39" i="38"/>
  <c r="D39" i="38"/>
  <c r="C39" i="38"/>
  <c r="M38" i="38"/>
  <c r="L38" i="38"/>
  <c r="K38" i="38"/>
  <c r="J38" i="38"/>
  <c r="M37" i="38"/>
  <c r="L37" i="38"/>
  <c r="K37" i="38"/>
  <c r="J37" i="38"/>
  <c r="H37" i="38"/>
  <c r="G37" i="38"/>
  <c r="F37" i="38"/>
  <c r="E37" i="38"/>
  <c r="D37" i="38"/>
  <c r="C37" i="38"/>
  <c r="M36" i="38"/>
  <c r="L36" i="38"/>
  <c r="K36" i="38"/>
  <c r="J36" i="38"/>
  <c r="M35" i="38"/>
  <c r="L35" i="38"/>
  <c r="K35" i="38"/>
  <c r="J35" i="38"/>
  <c r="H35" i="38"/>
  <c r="G35" i="38"/>
  <c r="F35" i="38"/>
  <c r="E35" i="38"/>
  <c r="D35" i="38"/>
  <c r="C35" i="38"/>
  <c r="M34" i="38"/>
  <c r="L34" i="38"/>
  <c r="K34" i="38"/>
  <c r="J34" i="38"/>
  <c r="M33" i="38"/>
  <c r="L33" i="38"/>
  <c r="K33" i="38"/>
  <c r="J33" i="38"/>
  <c r="H33" i="38"/>
  <c r="G33" i="38"/>
  <c r="F33" i="38"/>
  <c r="E33" i="38"/>
  <c r="D33" i="38"/>
  <c r="C33" i="38"/>
  <c r="M32" i="38"/>
  <c r="L32" i="38"/>
  <c r="K32" i="38"/>
  <c r="J32" i="38"/>
  <c r="M31" i="38"/>
  <c r="L31" i="38"/>
  <c r="K31" i="38"/>
  <c r="J31" i="38"/>
  <c r="H31" i="38"/>
  <c r="G31" i="38"/>
  <c r="F31" i="38"/>
  <c r="E31" i="38"/>
  <c r="D31" i="38"/>
  <c r="C31" i="38"/>
  <c r="M30" i="38"/>
  <c r="L30" i="38"/>
  <c r="K30" i="38"/>
  <c r="J30" i="38"/>
  <c r="M29" i="38"/>
  <c r="L29" i="38"/>
  <c r="K29" i="38"/>
  <c r="J29" i="38"/>
  <c r="H29" i="38"/>
  <c r="G29" i="38"/>
  <c r="F29" i="38"/>
  <c r="E29" i="38"/>
  <c r="D29" i="38"/>
  <c r="C29" i="38"/>
  <c r="M28" i="38"/>
  <c r="L28" i="38"/>
  <c r="K28" i="38"/>
  <c r="J28" i="38"/>
  <c r="M27" i="38"/>
  <c r="L27" i="38"/>
  <c r="K27" i="38"/>
  <c r="J27" i="38"/>
  <c r="H27" i="38"/>
  <c r="G27" i="38"/>
  <c r="F27" i="38"/>
  <c r="E27" i="38"/>
  <c r="D27" i="38"/>
  <c r="C27" i="38"/>
  <c r="M26" i="38"/>
  <c r="L26" i="38"/>
  <c r="K26" i="38"/>
  <c r="J26" i="38"/>
  <c r="M25" i="38"/>
  <c r="L25" i="38"/>
  <c r="K25" i="38"/>
  <c r="J25" i="38"/>
  <c r="H25" i="38"/>
  <c r="G25" i="38"/>
  <c r="F25" i="38"/>
  <c r="E25" i="38"/>
  <c r="D25" i="38"/>
  <c r="C25" i="38"/>
  <c r="M24" i="38"/>
  <c r="L24" i="38"/>
  <c r="K24" i="38"/>
  <c r="J24" i="38"/>
  <c r="M23" i="38"/>
  <c r="L23" i="38"/>
  <c r="K23" i="38"/>
  <c r="J23" i="38"/>
  <c r="H23" i="38"/>
  <c r="G23" i="38"/>
  <c r="F23" i="38"/>
  <c r="E23" i="38"/>
  <c r="D23" i="38"/>
  <c r="C23" i="38"/>
  <c r="M22" i="38"/>
  <c r="L22" i="38"/>
  <c r="K22" i="38"/>
  <c r="J22" i="38"/>
  <c r="M21" i="38"/>
  <c r="L21" i="38"/>
  <c r="K21" i="38"/>
  <c r="J21" i="38"/>
  <c r="H21" i="38"/>
  <c r="G21" i="38"/>
  <c r="F21" i="38"/>
  <c r="E21" i="38"/>
  <c r="D21" i="38"/>
  <c r="C21" i="38"/>
  <c r="M20" i="38"/>
  <c r="L20" i="38"/>
  <c r="K20" i="38"/>
  <c r="J20" i="38"/>
  <c r="M19" i="38"/>
  <c r="L19" i="38"/>
  <c r="K19" i="38"/>
  <c r="J19" i="38"/>
  <c r="H19" i="38"/>
  <c r="G19" i="38"/>
  <c r="F19" i="38"/>
  <c r="E19" i="38"/>
  <c r="D19" i="38"/>
  <c r="C19" i="38"/>
  <c r="M18" i="38"/>
  <c r="L18" i="38"/>
  <c r="K18" i="38"/>
  <c r="J18" i="38"/>
  <c r="M17" i="38"/>
  <c r="L17" i="38"/>
  <c r="K17" i="38"/>
  <c r="J17" i="38"/>
  <c r="H17" i="38"/>
  <c r="G17" i="38"/>
  <c r="F17" i="38"/>
  <c r="E17" i="38"/>
  <c r="D17" i="38"/>
  <c r="C17" i="38"/>
  <c r="M16" i="38"/>
  <c r="L16" i="38"/>
  <c r="K16" i="38"/>
  <c r="J16" i="38"/>
  <c r="M15" i="38"/>
  <c r="L15" i="38"/>
  <c r="K15" i="38"/>
  <c r="J15" i="38"/>
  <c r="H15" i="38"/>
  <c r="G15" i="38"/>
  <c r="F15" i="38"/>
  <c r="E15" i="38"/>
  <c r="D15" i="38"/>
  <c r="C15" i="38"/>
  <c r="M14" i="38"/>
  <c r="L14" i="38"/>
  <c r="K14" i="38"/>
  <c r="J14" i="38"/>
  <c r="M13" i="38"/>
  <c r="L13" i="38"/>
  <c r="K13" i="38"/>
  <c r="J13" i="38"/>
  <c r="H13" i="38"/>
  <c r="G13" i="38"/>
  <c r="F13" i="38"/>
  <c r="E13" i="38"/>
  <c r="D13" i="38"/>
  <c r="C13" i="38"/>
  <c r="M474" i="37"/>
  <c r="L474" i="37"/>
  <c r="K474" i="37"/>
  <c r="J474" i="37"/>
  <c r="M473" i="37"/>
  <c r="L473" i="37"/>
  <c r="K473" i="37"/>
  <c r="J473" i="37"/>
  <c r="H473" i="37"/>
  <c r="G473" i="37"/>
  <c r="F473" i="37"/>
  <c r="E473" i="37"/>
  <c r="D473" i="37"/>
  <c r="C473" i="37"/>
  <c r="M472" i="37"/>
  <c r="L472" i="37"/>
  <c r="K472" i="37"/>
  <c r="J472" i="37"/>
  <c r="M471" i="37"/>
  <c r="L471" i="37"/>
  <c r="K471" i="37"/>
  <c r="J471" i="37"/>
  <c r="H471" i="37"/>
  <c r="G471" i="37"/>
  <c r="F471" i="37"/>
  <c r="E471" i="37"/>
  <c r="D471" i="37"/>
  <c r="C471" i="37"/>
  <c r="M470" i="37"/>
  <c r="L470" i="37"/>
  <c r="K470" i="37"/>
  <c r="J470" i="37"/>
  <c r="M469" i="37"/>
  <c r="L469" i="37"/>
  <c r="K469" i="37"/>
  <c r="J469" i="37"/>
  <c r="H469" i="37"/>
  <c r="G469" i="37"/>
  <c r="F469" i="37"/>
  <c r="E469" i="37"/>
  <c r="D469" i="37"/>
  <c r="C469" i="37"/>
  <c r="M468" i="37"/>
  <c r="L468" i="37"/>
  <c r="K468" i="37"/>
  <c r="J468" i="37"/>
  <c r="M467" i="37"/>
  <c r="L467" i="37"/>
  <c r="K467" i="37"/>
  <c r="J467" i="37"/>
  <c r="H467" i="37"/>
  <c r="G467" i="37"/>
  <c r="F467" i="37"/>
  <c r="E467" i="37"/>
  <c r="D467" i="37"/>
  <c r="C467" i="37"/>
  <c r="M466" i="37"/>
  <c r="L466" i="37"/>
  <c r="K466" i="37"/>
  <c r="J466" i="37"/>
  <c r="M465" i="37"/>
  <c r="L465" i="37"/>
  <c r="K465" i="37"/>
  <c r="J465" i="37"/>
  <c r="H465" i="37"/>
  <c r="G465" i="37"/>
  <c r="F465" i="37"/>
  <c r="E465" i="37"/>
  <c r="D465" i="37"/>
  <c r="C465" i="37"/>
  <c r="M464" i="37"/>
  <c r="L464" i="37"/>
  <c r="K464" i="37"/>
  <c r="J464" i="37"/>
  <c r="M463" i="37"/>
  <c r="L463" i="37"/>
  <c r="K463" i="37"/>
  <c r="J463" i="37"/>
  <c r="H463" i="37"/>
  <c r="G463" i="37"/>
  <c r="F463" i="37"/>
  <c r="E463" i="37"/>
  <c r="D463" i="37"/>
  <c r="C463" i="37"/>
  <c r="M462" i="37"/>
  <c r="L462" i="37"/>
  <c r="K462" i="37"/>
  <c r="J462" i="37"/>
  <c r="M461" i="37"/>
  <c r="L461" i="37"/>
  <c r="K461" i="37"/>
  <c r="J461" i="37"/>
  <c r="H461" i="37"/>
  <c r="G461" i="37"/>
  <c r="F461" i="37"/>
  <c r="E461" i="37"/>
  <c r="D461" i="37"/>
  <c r="C461" i="37"/>
  <c r="M460" i="37"/>
  <c r="L460" i="37"/>
  <c r="K460" i="37"/>
  <c r="J460" i="37"/>
  <c r="M459" i="37"/>
  <c r="L459" i="37"/>
  <c r="K459" i="37"/>
  <c r="J459" i="37"/>
  <c r="H459" i="37"/>
  <c r="G459" i="37"/>
  <c r="F459" i="37"/>
  <c r="E459" i="37"/>
  <c r="D459" i="37"/>
  <c r="C459" i="37"/>
  <c r="M458" i="37"/>
  <c r="L458" i="37"/>
  <c r="K458" i="37"/>
  <c r="J458" i="37"/>
  <c r="M457" i="37"/>
  <c r="L457" i="37"/>
  <c r="K457" i="37"/>
  <c r="J457" i="37"/>
  <c r="H457" i="37"/>
  <c r="G457" i="37"/>
  <c r="F457" i="37"/>
  <c r="E457" i="37"/>
  <c r="D457" i="37"/>
  <c r="C457" i="37"/>
  <c r="M456" i="37"/>
  <c r="L456" i="37"/>
  <c r="K456" i="37"/>
  <c r="J456" i="37"/>
  <c r="M455" i="37"/>
  <c r="L455" i="37"/>
  <c r="K455" i="37"/>
  <c r="J455" i="37"/>
  <c r="H455" i="37"/>
  <c r="G455" i="37"/>
  <c r="F455" i="37"/>
  <c r="E455" i="37"/>
  <c r="D455" i="37"/>
  <c r="C455" i="37"/>
  <c r="M454" i="37"/>
  <c r="L454" i="37"/>
  <c r="K454" i="37"/>
  <c r="J454" i="37"/>
  <c r="M453" i="37"/>
  <c r="L453" i="37"/>
  <c r="K453" i="37"/>
  <c r="J453" i="37"/>
  <c r="H453" i="37"/>
  <c r="G453" i="37"/>
  <c r="F453" i="37"/>
  <c r="E453" i="37"/>
  <c r="D453" i="37"/>
  <c r="C453" i="37"/>
  <c r="M452" i="37"/>
  <c r="L452" i="37"/>
  <c r="K452" i="37"/>
  <c r="J452" i="37"/>
  <c r="M451" i="37"/>
  <c r="L451" i="37"/>
  <c r="K451" i="37"/>
  <c r="J451" i="37"/>
  <c r="H451" i="37"/>
  <c r="G451" i="37"/>
  <c r="F451" i="37"/>
  <c r="E451" i="37"/>
  <c r="D451" i="37"/>
  <c r="C451" i="37"/>
  <c r="M450" i="37"/>
  <c r="L450" i="37"/>
  <c r="K450" i="37"/>
  <c r="J450" i="37"/>
  <c r="M449" i="37"/>
  <c r="L449" i="37"/>
  <c r="K449" i="37"/>
  <c r="J449" i="37"/>
  <c r="H449" i="37"/>
  <c r="G449" i="37"/>
  <c r="F449" i="37"/>
  <c r="E449" i="37"/>
  <c r="D449" i="37"/>
  <c r="C449" i="37"/>
  <c r="M448" i="37"/>
  <c r="L448" i="37"/>
  <c r="K448" i="37"/>
  <c r="J448" i="37"/>
  <c r="M447" i="37"/>
  <c r="L447" i="37"/>
  <c r="K447" i="37"/>
  <c r="J447" i="37"/>
  <c r="H447" i="37"/>
  <c r="G447" i="37"/>
  <c r="F447" i="37"/>
  <c r="E447" i="37"/>
  <c r="D447" i="37"/>
  <c r="C447" i="37"/>
  <c r="M446" i="37"/>
  <c r="L446" i="37"/>
  <c r="K446" i="37"/>
  <c r="J446" i="37"/>
  <c r="M445" i="37"/>
  <c r="L445" i="37"/>
  <c r="K445" i="37"/>
  <c r="J445" i="37"/>
  <c r="H445" i="37"/>
  <c r="G445" i="37"/>
  <c r="F445" i="37"/>
  <c r="E445" i="37"/>
  <c r="D445" i="37"/>
  <c r="C445" i="37"/>
  <c r="M444" i="37"/>
  <c r="L444" i="37"/>
  <c r="K444" i="37"/>
  <c r="J444" i="37"/>
  <c r="M443" i="37"/>
  <c r="L443" i="37"/>
  <c r="K443" i="37"/>
  <c r="J443" i="37"/>
  <c r="H443" i="37"/>
  <c r="G443" i="37"/>
  <c r="F443" i="37"/>
  <c r="E443" i="37"/>
  <c r="D443" i="37"/>
  <c r="C443" i="37"/>
  <c r="M442" i="37"/>
  <c r="L442" i="37"/>
  <c r="K442" i="37"/>
  <c r="J442" i="37"/>
  <c r="M441" i="37"/>
  <c r="L441" i="37"/>
  <c r="K441" i="37"/>
  <c r="J441" i="37"/>
  <c r="H441" i="37"/>
  <c r="G441" i="37"/>
  <c r="F441" i="37"/>
  <c r="E441" i="37"/>
  <c r="D441" i="37"/>
  <c r="C441" i="37"/>
  <c r="M440" i="37"/>
  <c r="L440" i="37"/>
  <c r="K440" i="37"/>
  <c r="J440" i="37"/>
  <c r="M439" i="37"/>
  <c r="L439" i="37"/>
  <c r="K439" i="37"/>
  <c r="J439" i="37"/>
  <c r="H439" i="37"/>
  <c r="G439" i="37"/>
  <c r="F439" i="37"/>
  <c r="E439" i="37"/>
  <c r="D439" i="37"/>
  <c r="C439" i="37"/>
  <c r="M438" i="37"/>
  <c r="L438" i="37"/>
  <c r="K438" i="37"/>
  <c r="J438" i="37"/>
  <c r="M437" i="37"/>
  <c r="L437" i="37"/>
  <c r="K437" i="37"/>
  <c r="J437" i="37"/>
  <c r="H437" i="37"/>
  <c r="G437" i="37"/>
  <c r="F437" i="37"/>
  <c r="E437" i="37"/>
  <c r="D437" i="37"/>
  <c r="C437" i="37"/>
  <c r="M436" i="37"/>
  <c r="L436" i="37"/>
  <c r="K436" i="37"/>
  <c r="J436" i="37"/>
  <c r="M435" i="37"/>
  <c r="L435" i="37"/>
  <c r="K435" i="37"/>
  <c r="J435" i="37"/>
  <c r="H435" i="37"/>
  <c r="G435" i="37"/>
  <c r="F435" i="37"/>
  <c r="E435" i="37"/>
  <c r="D435" i="37"/>
  <c r="C435" i="37"/>
  <c r="M434" i="37"/>
  <c r="L434" i="37"/>
  <c r="K434" i="37"/>
  <c r="J434" i="37"/>
  <c r="M433" i="37"/>
  <c r="L433" i="37"/>
  <c r="K433" i="37"/>
  <c r="J433" i="37"/>
  <c r="H433" i="37"/>
  <c r="G433" i="37"/>
  <c r="F433" i="37"/>
  <c r="E433" i="37"/>
  <c r="D433" i="37"/>
  <c r="C433" i="37"/>
  <c r="M432" i="37"/>
  <c r="L432" i="37"/>
  <c r="K432" i="37"/>
  <c r="J432" i="37"/>
  <c r="M431" i="37"/>
  <c r="L431" i="37"/>
  <c r="K431" i="37"/>
  <c r="J431" i="37"/>
  <c r="H431" i="37"/>
  <c r="G431" i="37"/>
  <c r="F431" i="37"/>
  <c r="E431" i="37"/>
  <c r="D431" i="37"/>
  <c r="C431" i="37"/>
  <c r="M430" i="37"/>
  <c r="L430" i="37"/>
  <c r="K430" i="37"/>
  <c r="J430" i="37"/>
  <c r="M429" i="37"/>
  <c r="L429" i="37"/>
  <c r="K429" i="37"/>
  <c r="J429" i="37"/>
  <c r="H429" i="37"/>
  <c r="G429" i="37"/>
  <c r="F429" i="37"/>
  <c r="E429" i="37"/>
  <c r="D429" i="37"/>
  <c r="C429" i="37"/>
  <c r="M428" i="37"/>
  <c r="L428" i="37"/>
  <c r="K428" i="37"/>
  <c r="J428" i="37"/>
  <c r="M427" i="37"/>
  <c r="L427" i="37"/>
  <c r="K427" i="37"/>
  <c r="J427" i="37"/>
  <c r="H427" i="37"/>
  <c r="G427" i="37"/>
  <c r="F427" i="37"/>
  <c r="E427" i="37"/>
  <c r="D427" i="37"/>
  <c r="C427" i="37"/>
  <c r="M426" i="37"/>
  <c r="L426" i="37"/>
  <c r="K426" i="37"/>
  <c r="J426" i="37"/>
  <c r="M425" i="37"/>
  <c r="L425" i="37"/>
  <c r="K425" i="37"/>
  <c r="J425" i="37"/>
  <c r="H425" i="37"/>
  <c r="G425" i="37"/>
  <c r="F425" i="37"/>
  <c r="E425" i="37"/>
  <c r="D425" i="37"/>
  <c r="C425" i="37"/>
  <c r="M424" i="37"/>
  <c r="L424" i="37"/>
  <c r="K424" i="37"/>
  <c r="J424" i="37"/>
  <c r="M423" i="37"/>
  <c r="L423" i="37"/>
  <c r="K423" i="37"/>
  <c r="J423" i="37"/>
  <c r="H423" i="37"/>
  <c r="G423" i="37"/>
  <c r="F423" i="37"/>
  <c r="E423" i="37"/>
  <c r="D423" i="37"/>
  <c r="C423" i="37"/>
  <c r="M422" i="37"/>
  <c r="L422" i="37"/>
  <c r="K422" i="37"/>
  <c r="J422" i="37"/>
  <c r="M421" i="37"/>
  <c r="L421" i="37"/>
  <c r="K421" i="37"/>
  <c r="J421" i="37"/>
  <c r="H421" i="37"/>
  <c r="G421" i="37"/>
  <c r="F421" i="37"/>
  <c r="E421" i="37"/>
  <c r="D421" i="37"/>
  <c r="C421" i="37"/>
  <c r="M420" i="37"/>
  <c r="L420" i="37"/>
  <c r="K420" i="37"/>
  <c r="J420" i="37"/>
  <c r="M419" i="37"/>
  <c r="L419" i="37"/>
  <c r="K419" i="37"/>
  <c r="J419" i="37"/>
  <c r="H419" i="37"/>
  <c r="G419" i="37"/>
  <c r="F419" i="37"/>
  <c r="E419" i="37"/>
  <c r="D419" i="37"/>
  <c r="C419" i="37"/>
  <c r="M418" i="37"/>
  <c r="L418" i="37"/>
  <c r="K418" i="37"/>
  <c r="J418" i="37"/>
  <c r="M417" i="37"/>
  <c r="L417" i="37"/>
  <c r="K417" i="37"/>
  <c r="J417" i="37"/>
  <c r="H417" i="37"/>
  <c r="G417" i="37"/>
  <c r="F417" i="37"/>
  <c r="E417" i="37"/>
  <c r="D417" i="37"/>
  <c r="C417" i="37"/>
  <c r="M416" i="37"/>
  <c r="L416" i="37"/>
  <c r="K416" i="37"/>
  <c r="J416" i="37"/>
  <c r="M415" i="37"/>
  <c r="L415" i="37"/>
  <c r="K415" i="37"/>
  <c r="J415" i="37"/>
  <c r="H415" i="37"/>
  <c r="G415" i="37"/>
  <c r="F415" i="37"/>
  <c r="E415" i="37"/>
  <c r="D415" i="37"/>
  <c r="C415" i="37"/>
  <c r="M414" i="37"/>
  <c r="L414" i="37"/>
  <c r="K414" i="37"/>
  <c r="J414" i="37"/>
  <c r="M413" i="37"/>
  <c r="L413" i="37"/>
  <c r="K413" i="37"/>
  <c r="J413" i="37"/>
  <c r="H413" i="37"/>
  <c r="G413" i="37"/>
  <c r="F413" i="37"/>
  <c r="E413" i="37"/>
  <c r="D413" i="37"/>
  <c r="C413" i="37"/>
  <c r="M412" i="37"/>
  <c r="L412" i="37"/>
  <c r="K412" i="37"/>
  <c r="J412" i="37"/>
  <c r="M411" i="37"/>
  <c r="L411" i="37"/>
  <c r="K411" i="37"/>
  <c r="J411" i="37"/>
  <c r="H411" i="37"/>
  <c r="G411" i="37"/>
  <c r="F411" i="37"/>
  <c r="E411" i="37"/>
  <c r="D411" i="37"/>
  <c r="C411" i="37"/>
  <c r="M410" i="37"/>
  <c r="L410" i="37"/>
  <c r="K410" i="37"/>
  <c r="J410" i="37"/>
  <c r="M409" i="37"/>
  <c r="L409" i="37"/>
  <c r="K409" i="37"/>
  <c r="J409" i="37"/>
  <c r="H409" i="37"/>
  <c r="G409" i="37"/>
  <c r="F409" i="37"/>
  <c r="E409" i="37"/>
  <c r="D409" i="37"/>
  <c r="C409" i="37"/>
  <c r="M408" i="37"/>
  <c r="L408" i="37"/>
  <c r="K408" i="37"/>
  <c r="J408" i="37"/>
  <c r="M407" i="37"/>
  <c r="L407" i="37"/>
  <c r="K407" i="37"/>
  <c r="J407" i="37"/>
  <c r="H407" i="37"/>
  <c r="G407" i="37"/>
  <c r="F407" i="37"/>
  <c r="E407" i="37"/>
  <c r="D407" i="37"/>
  <c r="C407" i="37"/>
  <c r="M406" i="37"/>
  <c r="L406" i="37"/>
  <c r="K406" i="37"/>
  <c r="J406" i="37"/>
  <c r="M405" i="37"/>
  <c r="L405" i="37"/>
  <c r="K405" i="37"/>
  <c r="J405" i="37"/>
  <c r="H405" i="37"/>
  <c r="G405" i="37"/>
  <c r="F405" i="37"/>
  <c r="E405" i="37"/>
  <c r="D405" i="37"/>
  <c r="C405" i="37"/>
  <c r="M404" i="37"/>
  <c r="L404" i="37"/>
  <c r="K404" i="37"/>
  <c r="J404" i="37"/>
  <c r="M403" i="37"/>
  <c r="L403" i="37"/>
  <c r="K403" i="37"/>
  <c r="J403" i="37"/>
  <c r="H403" i="37"/>
  <c r="G403" i="37"/>
  <c r="F403" i="37"/>
  <c r="E403" i="37"/>
  <c r="D403" i="37"/>
  <c r="C403" i="37"/>
  <c r="M402" i="37"/>
  <c r="L402" i="37"/>
  <c r="K402" i="37"/>
  <c r="J402" i="37"/>
  <c r="M401" i="37"/>
  <c r="L401" i="37"/>
  <c r="K401" i="37"/>
  <c r="J401" i="37"/>
  <c r="H401" i="37"/>
  <c r="G401" i="37"/>
  <c r="F401" i="37"/>
  <c r="E401" i="37"/>
  <c r="D401" i="37"/>
  <c r="C401" i="37"/>
  <c r="M400" i="37"/>
  <c r="L400" i="37"/>
  <c r="K400" i="37"/>
  <c r="J400" i="37"/>
  <c r="M399" i="37"/>
  <c r="L399" i="37"/>
  <c r="K399" i="37"/>
  <c r="J399" i="37"/>
  <c r="H399" i="37"/>
  <c r="G399" i="37"/>
  <c r="F399" i="37"/>
  <c r="E399" i="37"/>
  <c r="D399" i="37"/>
  <c r="C399" i="37"/>
  <c r="M398" i="37"/>
  <c r="L398" i="37"/>
  <c r="K398" i="37"/>
  <c r="J398" i="37"/>
  <c r="M397" i="37"/>
  <c r="L397" i="37"/>
  <c r="K397" i="37"/>
  <c r="J397" i="37"/>
  <c r="H397" i="37"/>
  <c r="G397" i="37"/>
  <c r="F397" i="37"/>
  <c r="E397" i="37"/>
  <c r="D397" i="37"/>
  <c r="C397" i="37"/>
  <c r="M396" i="37"/>
  <c r="L396" i="37"/>
  <c r="K396" i="37"/>
  <c r="J396" i="37"/>
  <c r="M395" i="37"/>
  <c r="L395" i="37"/>
  <c r="K395" i="37"/>
  <c r="J395" i="37"/>
  <c r="H395" i="37"/>
  <c r="G395" i="37"/>
  <c r="F395" i="37"/>
  <c r="E395" i="37"/>
  <c r="D395" i="37"/>
  <c r="C395" i="37"/>
  <c r="M394" i="37"/>
  <c r="L394" i="37"/>
  <c r="K394" i="37"/>
  <c r="J394" i="37"/>
  <c r="M393" i="37"/>
  <c r="L393" i="37"/>
  <c r="K393" i="37"/>
  <c r="J393" i="37"/>
  <c r="H393" i="37"/>
  <c r="G393" i="37"/>
  <c r="F393" i="37"/>
  <c r="E393" i="37"/>
  <c r="D393" i="37"/>
  <c r="C393" i="37"/>
  <c r="M392" i="37"/>
  <c r="L392" i="37"/>
  <c r="K392" i="37"/>
  <c r="J392" i="37"/>
  <c r="M391" i="37"/>
  <c r="L391" i="37"/>
  <c r="K391" i="37"/>
  <c r="J391" i="37"/>
  <c r="H391" i="37"/>
  <c r="G391" i="37"/>
  <c r="F391" i="37"/>
  <c r="E391" i="37"/>
  <c r="D391" i="37"/>
  <c r="C391" i="37"/>
  <c r="M390" i="37"/>
  <c r="L390" i="37"/>
  <c r="K390" i="37"/>
  <c r="J390" i="37"/>
  <c r="M389" i="37"/>
  <c r="L389" i="37"/>
  <c r="K389" i="37"/>
  <c r="J389" i="37"/>
  <c r="H389" i="37"/>
  <c r="G389" i="37"/>
  <c r="F389" i="37"/>
  <c r="E389" i="37"/>
  <c r="D389" i="37"/>
  <c r="C389" i="37"/>
  <c r="M388" i="37"/>
  <c r="L388" i="37"/>
  <c r="K388" i="37"/>
  <c r="J388" i="37"/>
  <c r="M387" i="37"/>
  <c r="L387" i="37"/>
  <c r="K387" i="37"/>
  <c r="J387" i="37"/>
  <c r="H387" i="37"/>
  <c r="G387" i="37"/>
  <c r="F387" i="37"/>
  <c r="E387" i="37"/>
  <c r="D387" i="37"/>
  <c r="C387" i="37"/>
  <c r="M386" i="37"/>
  <c r="L386" i="37"/>
  <c r="K386" i="37"/>
  <c r="J386" i="37"/>
  <c r="M385" i="37"/>
  <c r="L385" i="37"/>
  <c r="K385" i="37"/>
  <c r="J385" i="37"/>
  <c r="H385" i="37"/>
  <c r="G385" i="37"/>
  <c r="F385" i="37"/>
  <c r="E385" i="37"/>
  <c r="D385" i="37"/>
  <c r="C385" i="37"/>
  <c r="M384" i="37"/>
  <c r="L384" i="37"/>
  <c r="K384" i="37"/>
  <c r="J384" i="37"/>
  <c r="M383" i="37"/>
  <c r="L383" i="37"/>
  <c r="K383" i="37"/>
  <c r="J383" i="37"/>
  <c r="H383" i="37"/>
  <c r="G383" i="37"/>
  <c r="F383" i="37"/>
  <c r="E383" i="37"/>
  <c r="D383" i="37"/>
  <c r="C383" i="37"/>
  <c r="M382" i="37"/>
  <c r="L382" i="37"/>
  <c r="K382" i="37"/>
  <c r="J382" i="37"/>
  <c r="M381" i="37"/>
  <c r="L381" i="37"/>
  <c r="K381" i="37"/>
  <c r="J381" i="37"/>
  <c r="H381" i="37"/>
  <c r="G381" i="37"/>
  <c r="F381" i="37"/>
  <c r="E381" i="37"/>
  <c r="D381" i="37"/>
  <c r="C381" i="37"/>
  <c r="M380" i="37"/>
  <c r="L380" i="37"/>
  <c r="K380" i="37"/>
  <c r="J380" i="37"/>
  <c r="M379" i="37"/>
  <c r="L379" i="37"/>
  <c r="K379" i="37"/>
  <c r="J379" i="37"/>
  <c r="H379" i="37"/>
  <c r="G379" i="37"/>
  <c r="F379" i="37"/>
  <c r="E379" i="37"/>
  <c r="D379" i="37"/>
  <c r="C379" i="37"/>
  <c r="M378" i="37"/>
  <c r="L378" i="37"/>
  <c r="K378" i="37"/>
  <c r="J378" i="37"/>
  <c r="M377" i="37"/>
  <c r="L377" i="37"/>
  <c r="K377" i="37"/>
  <c r="J377" i="37"/>
  <c r="H377" i="37"/>
  <c r="G377" i="37"/>
  <c r="F377" i="37"/>
  <c r="E377" i="37"/>
  <c r="D377" i="37"/>
  <c r="C377" i="37"/>
  <c r="M376" i="37"/>
  <c r="L376" i="37"/>
  <c r="K376" i="37"/>
  <c r="J376" i="37"/>
  <c r="M375" i="37"/>
  <c r="L375" i="37"/>
  <c r="K375" i="37"/>
  <c r="J375" i="37"/>
  <c r="H375" i="37"/>
  <c r="G375" i="37"/>
  <c r="F375" i="37"/>
  <c r="E375" i="37"/>
  <c r="D375" i="37"/>
  <c r="C375" i="37"/>
  <c r="M374" i="37"/>
  <c r="L374" i="37"/>
  <c r="K374" i="37"/>
  <c r="J374" i="37"/>
  <c r="M373" i="37"/>
  <c r="L373" i="37"/>
  <c r="K373" i="37"/>
  <c r="J373" i="37"/>
  <c r="H373" i="37"/>
  <c r="G373" i="37"/>
  <c r="F373" i="37"/>
  <c r="E373" i="37"/>
  <c r="D373" i="37"/>
  <c r="C373" i="37"/>
  <c r="M372" i="37"/>
  <c r="L372" i="37"/>
  <c r="K372" i="37"/>
  <c r="J372" i="37"/>
  <c r="M371" i="37"/>
  <c r="L371" i="37"/>
  <c r="K371" i="37"/>
  <c r="J371" i="37"/>
  <c r="H371" i="37"/>
  <c r="G371" i="37"/>
  <c r="F371" i="37"/>
  <c r="E371" i="37"/>
  <c r="D371" i="37"/>
  <c r="C371" i="37"/>
  <c r="M370" i="37"/>
  <c r="L370" i="37"/>
  <c r="K370" i="37"/>
  <c r="J370" i="37"/>
  <c r="M369" i="37"/>
  <c r="L369" i="37"/>
  <c r="K369" i="37"/>
  <c r="J369" i="37"/>
  <c r="H369" i="37"/>
  <c r="G369" i="37"/>
  <c r="F369" i="37"/>
  <c r="E369" i="37"/>
  <c r="D369" i="37"/>
  <c r="C369" i="37"/>
  <c r="M368" i="37"/>
  <c r="L368" i="37"/>
  <c r="K368" i="37"/>
  <c r="J368" i="37"/>
  <c r="M367" i="37"/>
  <c r="L367" i="37"/>
  <c r="K367" i="37"/>
  <c r="J367" i="37"/>
  <c r="H367" i="37"/>
  <c r="G367" i="37"/>
  <c r="F367" i="37"/>
  <c r="E367" i="37"/>
  <c r="D367" i="37"/>
  <c r="C367" i="37"/>
  <c r="M366" i="37"/>
  <c r="L366" i="37"/>
  <c r="K366" i="37"/>
  <c r="J366" i="37"/>
  <c r="M365" i="37"/>
  <c r="L365" i="37"/>
  <c r="K365" i="37"/>
  <c r="J365" i="37"/>
  <c r="H365" i="37"/>
  <c r="G365" i="37"/>
  <c r="F365" i="37"/>
  <c r="E365" i="37"/>
  <c r="D365" i="37"/>
  <c r="C365" i="37"/>
  <c r="M364" i="37"/>
  <c r="L364" i="37"/>
  <c r="K364" i="37"/>
  <c r="J364" i="37"/>
  <c r="M363" i="37"/>
  <c r="L363" i="37"/>
  <c r="K363" i="37"/>
  <c r="J363" i="37"/>
  <c r="H363" i="37"/>
  <c r="G363" i="37"/>
  <c r="F363" i="37"/>
  <c r="E363" i="37"/>
  <c r="D363" i="37"/>
  <c r="C363" i="37"/>
  <c r="M362" i="37"/>
  <c r="L362" i="37"/>
  <c r="K362" i="37"/>
  <c r="J362" i="37"/>
  <c r="M361" i="37"/>
  <c r="L361" i="37"/>
  <c r="K361" i="37"/>
  <c r="J361" i="37"/>
  <c r="H361" i="37"/>
  <c r="G361" i="37"/>
  <c r="F361" i="37"/>
  <c r="E361" i="37"/>
  <c r="D361" i="37"/>
  <c r="C361" i="37"/>
  <c r="M360" i="37"/>
  <c r="L360" i="37"/>
  <c r="K360" i="37"/>
  <c r="J360" i="37"/>
  <c r="M359" i="37"/>
  <c r="L359" i="37"/>
  <c r="K359" i="37"/>
  <c r="J359" i="37"/>
  <c r="H359" i="37"/>
  <c r="G359" i="37"/>
  <c r="F359" i="37"/>
  <c r="E359" i="37"/>
  <c r="D359" i="37"/>
  <c r="C359" i="37"/>
  <c r="M358" i="37"/>
  <c r="L358" i="37"/>
  <c r="K358" i="37"/>
  <c r="J358" i="37"/>
  <c r="M357" i="37"/>
  <c r="L357" i="37"/>
  <c r="K357" i="37"/>
  <c r="J357" i="37"/>
  <c r="H357" i="37"/>
  <c r="G357" i="37"/>
  <c r="F357" i="37"/>
  <c r="E357" i="37"/>
  <c r="D357" i="37"/>
  <c r="C357" i="37"/>
  <c r="M356" i="37"/>
  <c r="L356" i="37"/>
  <c r="K356" i="37"/>
  <c r="J356" i="37"/>
  <c r="M355" i="37"/>
  <c r="L355" i="37"/>
  <c r="K355" i="37"/>
  <c r="J355" i="37"/>
  <c r="H355" i="37"/>
  <c r="G355" i="37"/>
  <c r="F355" i="37"/>
  <c r="E355" i="37"/>
  <c r="D355" i="37"/>
  <c r="C355" i="37"/>
  <c r="M354" i="37"/>
  <c r="L354" i="37"/>
  <c r="K354" i="37"/>
  <c r="J354" i="37"/>
  <c r="M353" i="37"/>
  <c r="L353" i="37"/>
  <c r="K353" i="37"/>
  <c r="J353" i="37"/>
  <c r="H353" i="37"/>
  <c r="G353" i="37"/>
  <c r="F353" i="37"/>
  <c r="E353" i="37"/>
  <c r="D353" i="37"/>
  <c r="C353" i="37"/>
  <c r="M352" i="37"/>
  <c r="L352" i="37"/>
  <c r="K352" i="37"/>
  <c r="J352" i="37"/>
  <c r="M351" i="37"/>
  <c r="L351" i="37"/>
  <c r="K351" i="37"/>
  <c r="J351" i="37"/>
  <c r="H351" i="37"/>
  <c r="G351" i="37"/>
  <c r="F351" i="37"/>
  <c r="E351" i="37"/>
  <c r="D351" i="37"/>
  <c r="C351" i="37"/>
  <c r="M350" i="37"/>
  <c r="L350" i="37"/>
  <c r="K350" i="37"/>
  <c r="J350" i="37"/>
  <c r="M349" i="37"/>
  <c r="L349" i="37"/>
  <c r="K349" i="37"/>
  <c r="J349" i="37"/>
  <c r="H349" i="37"/>
  <c r="G349" i="37"/>
  <c r="F349" i="37"/>
  <c r="E349" i="37"/>
  <c r="D349" i="37"/>
  <c r="C349" i="37"/>
  <c r="M348" i="37"/>
  <c r="L348" i="37"/>
  <c r="K348" i="37"/>
  <c r="J348" i="37"/>
  <c r="M347" i="37"/>
  <c r="L347" i="37"/>
  <c r="K347" i="37"/>
  <c r="J347" i="37"/>
  <c r="H347" i="37"/>
  <c r="G347" i="37"/>
  <c r="F347" i="37"/>
  <c r="E347" i="37"/>
  <c r="D347" i="37"/>
  <c r="C347" i="37"/>
  <c r="M346" i="37"/>
  <c r="L346" i="37"/>
  <c r="K346" i="37"/>
  <c r="J346" i="37"/>
  <c r="M345" i="37"/>
  <c r="L345" i="37"/>
  <c r="K345" i="37"/>
  <c r="J345" i="37"/>
  <c r="H345" i="37"/>
  <c r="G345" i="37"/>
  <c r="F345" i="37"/>
  <c r="E345" i="37"/>
  <c r="D345" i="37"/>
  <c r="C345" i="37"/>
  <c r="M344" i="37"/>
  <c r="L344" i="37"/>
  <c r="K344" i="37"/>
  <c r="J344" i="37"/>
  <c r="M343" i="37"/>
  <c r="L343" i="37"/>
  <c r="K343" i="37"/>
  <c r="J343" i="37"/>
  <c r="H343" i="37"/>
  <c r="G343" i="37"/>
  <c r="F343" i="37"/>
  <c r="E343" i="37"/>
  <c r="D343" i="37"/>
  <c r="C343" i="37"/>
  <c r="M342" i="37"/>
  <c r="L342" i="37"/>
  <c r="K342" i="37"/>
  <c r="J342" i="37"/>
  <c r="M341" i="37"/>
  <c r="L341" i="37"/>
  <c r="K341" i="37"/>
  <c r="J341" i="37"/>
  <c r="H341" i="37"/>
  <c r="G341" i="37"/>
  <c r="F341" i="37"/>
  <c r="E341" i="37"/>
  <c r="D341" i="37"/>
  <c r="C341" i="37"/>
  <c r="M340" i="37"/>
  <c r="L340" i="37"/>
  <c r="K340" i="37"/>
  <c r="J340" i="37"/>
  <c r="M339" i="37"/>
  <c r="L339" i="37"/>
  <c r="K339" i="37"/>
  <c r="J339" i="37"/>
  <c r="H339" i="37"/>
  <c r="G339" i="37"/>
  <c r="F339" i="37"/>
  <c r="E339" i="37"/>
  <c r="D339" i="37"/>
  <c r="C339" i="37"/>
  <c r="M338" i="37"/>
  <c r="L338" i="37"/>
  <c r="K338" i="37"/>
  <c r="J338" i="37"/>
  <c r="M337" i="37"/>
  <c r="L337" i="37"/>
  <c r="K337" i="37"/>
  <c r="J337" i="37"/>
  <c r="H337" i="37"/>
  <c r="G337" i="37"/>
  <c r="F337" i="37"/>
  <c r="E337" i="37"/>
  <c r="D337" i="37"/>
  <c r="C337" i="37"/>
  <c r="M336" i="37"/>
  <c r="L336" i="37"/>
  <c r="K336" i="37"/>
  <c r="J336" i="37"/>
  <c r="M335" i="37"/>
  <c r="L335" i="37"/>
  <c r="K335" i="37"/>
  <c r="J335" i="37"/>
  <c r="H335" i="37"/>
  <c r="G335" i="37"/>
  <c r="F335" i="37"/>
  <c r="E335" i="37"/>
  <c r="D335" i="37"/>
  <c r="C335" i="37"/>
  <c r="M334" i="37"/>
  <c r="L334" i="37"/>
  <c r="K334" i="37"/>
  <c r="J334" i="37"/>
  <c r="M333" i="37"/>
  <c r="L333" i="37"/>
  <c r="K333" i="37"/>
  <c r="J333" i="37"/>
  <c r="H333" i="37"/>
  <c r="G333" i="37"/>
  <c r="F333" i="37"/>
  <c r="E333" i="37"/>
  <c r="D333" i="37"/>
  <c r="C333" i="37"/>
  <c r="M332" i="37"/>
  <c r="L332" i="37"/>
  <c r="K332" i="37"/>
  <c r="J332" i="37"/>
  <c r="M331" i="37"/>
  <c r="L331" i="37"/>
  <c r="K331" i="37"/>
  <c r="J331" i="37"/>
  <c r="H331" i="37"/>
  <c r="G331" i="37"/>
  <c r="F331" i="37"/>
  <c r="E331" i="37"/>
  <c r="D331" i="37"/>
  <c r="C331" i="37"/>
  <c r="M330" i="37"/>
  <c r="L330" i="37"/>
  <c r="K330" i="37"/>
  <c r="J330" i="37"/>
  <c r="M329" i="37"/>
  <c r="L329" i="37"/>
  <c r="K329" i="37"/>
  <c r="J329" i="37"/>
  <c r="H329" i="37"/>
  <c r="G329" i="37"/>
  <c r="F329" i="37"/>
  <c r="E329" i="37"/>
  <c r="D329" i="37"/>
  <c r="C329" i="37"/>
  <c r="M328" i="37"/>
  <c r="L328" i="37"/>
  <c r="K328" i="37"/>
  <c r="J328" i="37"/>
  <c r="M327" i="37"/>
  <c r="L327" i="37"/>
  <c r="K327" i="37"/>
  <c r="J327" i="37"/>
  <c r="H327" i="37"/>
  <c r="G327" i="37"/>
  <c r="F327" i="37"/>
  <c r="E327" i="37"/>
  <c r="D327" i="37"/>
  <c r="C327" i="37"/>
  <c r="M326" i="37"/>
  <c r="L326" i="37"/>
  <c r="K326" i="37"/>
  <c r="J326" i="37"/>
  <c r="M325" i="37"/>
  <c r="L325" i="37"/>
  <c r="K325" i="37"/>
  <c r="J325" i="37"/>
  <c r="H325" i="37"/>
  <c r="G325" i="37"/>
  <c r="F325" i="37"/>
  <c r="E325" i="37"/>
  <c r="D325" i="37"/>
  <c r="C325" i="37"/>
  <c r="M324" i="37"/>
  <c r="L324" i="37"/>
  <c r="K324" i="37"/>
  <c r="J324" i="37"/>
  <c r="M323" i="37"/>
  <c r="L323" i="37"/>
  <c r="K323" i="37"/>
  <c r="J323" i="37"/>
  <c r="H323" i="37"/>
  <c r="G323" i="37"/>
  <c r="F323" i="37"/>
  <c r="E323" i="37"/>
  <c r="D323" i="37"/>
  <c r="C323" i="37"/>
  <c r="M322" i="37"/>
  <c r="L322" i="37"/>
  <c r="K322" i="37"/>
  <c r="J322" i="37"/>
  <c r="M321" i="37"/>
  <c r="L321" i="37"/>
  <c r="K321" i="37"/>
  <c r="J321" i="37"/>
  <c r="H321" i="37"/>
  <c r="G321" i="37"/>
  <c r="F321" i="37"/>
  <c r="E321" i="37"/>
  <c r="D321" i="37"/>
  <c r="C321" i="37"/>
  <c r="M320" i="37"/>
  <c r="L320" i="37"/>
  <c r="K320" i="37"/>
  <c r="J320" i="37"/>
  <c r="M319" i="37"/>
  <c r="L319" i="37"/>
  <c r="K319" i="37"/>
  <c r="J319" i="37"/>
  <c r="H319" i="37"/>
  <c r="G319" i="37"/>
  <c r="F319" i="37"/>
  <c r="E319" i="37"/>
  <c r="D319" i="37"/>
  <c r="C319" i="37"/>
  <c r="M318" i="37"/>
  <c r="L318" i="37"/>
  <c r="K318" i="37"/>
  <c r="J318" i="37"/>
  <c r="M317" i="37"/>
  <c r="L317" i="37"/>
  <c r="K317" i="37"/>
  <c r="J317" i="37"/>
  <c r="H317" i="37"/>
  <c r="G317" i="37"/>
  <c r="F317" i="37"/>
  <c r="E317" i="37"/>
  <c r="D317" i="37"/>
  <c r="C317" i="37"/>
  <c r="M316" i="37"/>
  <c r="L316" i="37"/>
  <c r="K316" i="37"/>
  <c r="J316" i="37"/>
  <c r="M315" i="37"/>
  <c r="L315" i="37"/>
  <c r="K315" i="37"/>
  <c r="J315" i="37"/>
  <c r="H315" i="37"/>
  <c r="G315" i="37"/>
  <c r="F315" i="37"/>
  <c r="E315" i="37"/>
  <c r="D315" i="37"/>
  <c r="C315" i="37"/>
  <c r="M314" i="37"/>
  <c r="L314" i="37"/>
  <c r="K314" i="37"/>
  <c r="J314" i="37"/>
  <c r="M313" i="37"/>
  <c r="L313" i="37"/>
  <c r="K313" i="37"/>
  <c r="J313" i="37"/>
  <c r="H313" i="37"/>
  <c r="G313" i="37"/>
  <c r="F313" i="37"/>
  <c r="E313" i="37"/>
  <c r="D313" i="37"/>
  <c r="C313" i="37"/>
  <c r="M312" i="37"/>
  <c r="L312" i="37"/>
  <c r="K312" i="37"/>
  <c r="J312" i="37"/>
  <c r="M311" i="37"/>
  <c r="L311" i="37"/>
  <c r="K311" i="37"/>
  <c r="J311" i="37"/>
  <c r="H311" i="37"/>
  <c r="G311" i="37"/>
  <c r="F311" i="37"/>
  <c r="E311" i="37"/>
  <c r="D311" i="37"/>
  <c r="C311" i="37"/>
  <c r="M310" i="37"/>
  <c r="L310" i="37"/>
  <c r="K310" i="37"/>
  <c r="J310" i="37"/>
  <c r="M309" i="37"/>
  <c r="L309" i="37"/>
  <c r="K309" i="37"/>
  <c r="J309" i="37"/>
  <c r="H309" i="37"/>
  <c r="G309" i="37"/>
  <c r="F309" i="37"/>
  <c r="E309" i="37"/>
  <c r="D309" i="37"/>
  <c r="C309" i="37"/>
  <c r="M308" i="37"/>
  <c r="L308" i="37"/>
  <c r="K308" i="37"/>
  <c r="J308" i="37"/>
  <c r="M307" i="37"/>
  <c r="L307" i="37"/>
  <c r="K307" i="37"/>
  <c r="J307" i="37"/>
  <c r="H307" i="37"/>
  <c r="G307" i="37"/>
  <c r="F307" i="37"/>
  <c r="E307" i="37"/>
  <c r="D307" i="37"/>
  <c r="C307" i="37"/>
  <c r="M306" i="37"/>
  <c r="L306" i="37"/>
  <c r="K306" i="37"/>
  <c r="J306" i="37"/>
  <c r="M305" i="37"/>
  <c r="L305" i="37"/>
  <c r="K305" i="37"/>
  <c r="J305" i="37"/>
  <c r="H305" i="37"/>
  <c r="G305" i="37"/>
  <c r="F305" i="37"/>
  <c r="E305" i="37"/>
  <c r="D305" i="37"/>
  <c r="C305" i="37"/>
  <c r="M304" i="37"/>
  <c r="L304" i="37"/>
  <c r="K304" i="37"/>
  <c r="J304" i="37"/>
  <c r="M303" i="37"/>
  <c r="L303" i="37"/>
  <c r="K303" i="37"/>
  <c r="J303" i="37"/>
  <c r="H303" i="37"/>
  <c r="G303" i="37"/>
  <c r="F303" i="37"/>
  <c r="E303" i="37"/>
  <c r="D303" i="37"/>
  <c r="C303" i="37"/>
  <c r="M302" i="37"/>
  <c r="L302" i="37"/>
  <c r="K302" i="37"/>
  <c r="J302" i="37"/>
  <c r="M301" i="37"/>
  <c r="L301" i="37"/>
  <c r="K301" i="37"/>
  <c r="J301" i="37"/>
  <c r="H301" i="37"/>
  <c r="G301" i="37"/>
  <c r="F301" i="37"/>
  <c r="E301" i="37"/>
  <c r="D301" i="37"/>
  <c r="C301" i="37"/>
  <c r="M300" i="37"/>
  <c r="L300" i="37"/>
  <c r="K300" i="37"/>
  <c r="J300" i="37"/>
  <c r="M299" i="37"/>
  <c r="L299" i="37"/>
  <c r="K299" i="37"/>
  <c r="J299" i="37"/>
  <c r="H299" i="37"/>
  <c r="G299" i="37"/>
  <c r="F299" i="37"/>
  <c r="E299" i="37"/>
  <c r="D299" i="37"/>
  <c r="C299" i="37"/>
  <c r="M298" i="37"/>
  <c r="L298" i="37"/>
  <c r="K298" i="37"/>
  <c r="J298" i="37"/>
  <c r="M297" i="37"/>
  <c r="L297" i="37"/>
  <c r="K297" i="37"/>
  <c r="J297" i="37"/>
  <c r="H297" i="37"/>
  <c r="G297" i="37"/>
  <c r="F297" i="37"/>
  <c r="E297" i="37"/>
  <c r="D297" i="37"/>
  <c r="C297" i="37"/>
  <c r="M296" i="37"/>
  <c r="L296" i="37"/>
  <c r="K296" i="37"/>
  <c r="J296" i="37"/>
  <c r="M295" i="37"/>
  <c r="L295" i="37"/>
  <c r="K295" i="37"/>
  <c r="J295" i="37"/>
  <c r="H295" i="37"/>
  <c r="G295" i="37"/>
  <c r="F295" i="37"/>
  <c r="E295" i="37"/>
  <c r="D295" i="37"/>
  <c r="C295" i="37"/>
  <c r="M294" i="37"/>
  <c r="L294" i="37"/>
  <c r="K294" i="37"/>
  <c r="J294" i="37"/>
  <c r="M293" i="37"/>
  <c r="L293" i="37"/>
  <c r="K293" i="37"/>
  <c r="J293" i="37"/>
  <c r="H293" i="37"/>
  <c r="G293" i="37"/>
  <c r="F293" i="37"/>
  <c r="E293" i="37"/>
  <c r="D293" i="37"/>
  <c r="C293" i="37"/>
  <c r="M292" i="37"/>
  <c r="L292" i="37"/>
  <c r="K292" i="37"/>
  <c r="J292" i="37"/>
  <c r="M291" i="37"/>
  <c r="L291" i="37"/>
  <c r="K291" i="37"/>
  <c r="J291" i="37"/>
  <c r="H291" i="37"/>
  <c r="G291" i="37"/>
  <c r="F291" i="37"/>
  <c r="E291" i="37"/>
  <c r="D291" i="37"/>
  <c r="C291" i="37"/>
  <c r="M290" i="37"/>
  <c r="L290" i="37"/>
  <c r="K290" i="37"/>
  <c r="J290" i="37"/>
  <c r="M289" i="37"/>
  <c r="L289" i="37"/>
  <c r="K289" i="37"/>
  <c r="J289" i="37"/>
  <c r="H289" i="37"/>
  <c r="G289" i="37"/>
  <c r="F289" i="37"/>
  <c r="E289" i="37"/>
  <c r="D289" i="37"/>
  <c r="C289" i="37"/>
  <c r="M288" i="37"/>
  <c r="L288" i="37"/>
  <c r="K288" i="37"/>
  <c r="J288" i="37"/>
  <c r="M287" i="37"/>
  <c r="L287" i="37"/>
  <c r="K287" i="37"/>
  <c r="J287" i="37"/>
  <c r="H287" i="37"/>
  <c r="G287" i="37"/>
  <c r="F287" i="37"/>
  <c r="E287" i="37"/>
  <c r="D287" i="37"/>
  <c r="C287" i="37"/>
  <c r="M286" i="37"/>
  <c r="L286" i="37"/>
  <c r="K286" i="37"/>
  <c r="J286" i="37"/>
  <c r="M285" i="37"/>
  <c r="L285" i="37"/>
  <c r="K285" i="37"/>
  <c r="J285" i="37"/>
  <c r="H285" i="37"/>
  <c r="G285" i="37"/>
  <c r="F285" i="37"/>
  <c r="E285" i="37"/>
  <c r="D285" i="37"/>
  <c r="C285" i="37"/>
  <c r="M284" i="37"/>
  <c r="L284" i="37"/>
  <c r="K284" i="37"/>
  <c r="J284" i="37"/>
  <c r="M283" i="37"/>
  <c r="L283" i="37"/>
  <c r="K283" i="37"/>
  <c r="J283" i="37"/>
  <c r="H283" i="37"/>
  <c r="G283" i="37"/>
  <c r="F283" i="37"/>
  <c r="E283" i="37"/>
  <c r="D283" i="37"/>
  <c r="C283" i="37"/>
  <c r="M282" i="37"/>
  <c r="L282" i="37"/>
  <c r="K282" i="37"/>
  <c r="J282" i="37"/>
  <c r="M281" i="37"/>
  <c r="L281" i="37"/>
  <c r="K281" i="37"/>
  <c r="J281" i="37"/>
  <c r="H281" i="37"/>
  <c r="G281" i="37"/>
  <c r="F281" i="37"/>
  <c r="E281" i="37"/>
  <c r="D281" i="37"/>
  <c r="C281" i="37"/>
  <c r="M280" i="37"/>
  <c r="L280" i="37"/>
  <c r="K280" i="37"/>
  <c r="J280" i="37"/>
  <c r="M279" i="37"/>
  <c r="L279" i="37"/>
  <c r="K279" i="37"/>
  <c r="J279" i="37"/>
  <c r="H279" i="37"/>
  <c r="G279" i="37"/>
  <c r="F279" i="37"/>
  <c r="E279" i="37"/>
  <c r="D279" i="37"/>
  <c r="C279" i="37"/>
  <c r="M278" i="37"/>
  <c r="L278" i="37"/>
  <c r="K278" i="37"/>
  <c r="J278" i="37"/>
  <c r="M277" i="37"/>
  <c r="L277" i="37"/>
  <c r="K277" i="37"/>
  <c r="J277" i="37"/>
  <c r="H277" i="37"/>
  <c r="G277" i="37"/>
  <c r="F277" i="37"/>
  <c r="E277" i="37"/>
  <c r="D277" i="37"/>
  <c r="C277" i="37"/>
  <c r="M276" i="37"/>
  <c r="L276" i="37"/>
  <c r="K276" i="37"/>
  <c r="J276" i="37"/>
  <c r="M275" i="37"/>
  <c r="L275" i="37"/>
  <c r="K275" i="37"/>
  <c r="J275" i="37"/>
  <c r="H275" i="37"/>
  <c r="G275" i="37"/>
  <c r="F275" i="37"/>
  <c r="E275" i="37"/>
  <c r="D275" i="37"/>
  <c r="C275" i="37"/>
  <c r="M274" i="37"/>
  <c r="L274" i="37"/>
  <c r="K274" i="37"/>
  <c r="J274" i="37"/>
  <c r="M273" i="37"/>
  <c r="L273" i="37"/>
  <c r="K273" i="37"/>
  <c r="J273" i="37"/>
  <c r="H273" i="37"/>
  <c r="G273" i="37"/>
  <c r="F273" i="37"/>
  <c r="E273" i="37"/>
  <c r="D273" i="37"/>
  <c r="C273" i="37"/>
  <c r="M272" i="37"/>
  <c r="L272" i="37"/>
  <c r="K272" i="37"/>
  <c r="J272" i="37"/>
  <c r="M271" i="37"/>
  <c r="L271" i="37"/>
  <c r="K271" i="37"/>
  <c r="J271" i="37"/>
  <c r="H271" i="37"/>
  <c r="G271" i="37"/>
  <c r="F271" i="37"/>
  <c r="E271" i="37"/>
  <c r="D271" i="37"/>
  <c r="C271" i="37"/>
  <c r="M270" i="37"/>
  <c r="L270" i="37"/>
  <c r="K270" i="37"/>
  <c r="J270" i="37"/>
  <c r="M269" i="37"/>
  <c r="L269" i="37"/>
  <c r="K269" i="37"/>
  <c r="J269" i="37"/>
  <c r="H269" i="37"/>
  <c r="G269" i="37"/>
  <c r="F269" i="37"/>
  <c r="E269" i="37"/>
  <c r="D269" i="37"/>
  <c r="C269" i="37"/>
  <c r="M268" i="37"/>
  <c r="L268" i="37"/>
  <c r="K268" i="37"/>
  <c r="J268" i="37"/>
  <c r="M267" i="37"/>
  <c r="L267" i="37"/>
  <c r="K267" i="37"/>
  <c r="J267" i="37"/>
  <c r="H267" i="37"/>
  <c r="G267" i="37"/>
  <c r="F267" i="37"/>
  <c r="E267" i="37"/>
  <c r="D267" i="37"/>
  <c r="C267" i="37"/>
  <c r="M266" i="37"/>
  <c r="L266" i="37"/>
  <c r="K266" i="37"/>
  <c r="J266" i="37"/>
  <c r="M265" i="37"/>
  <c r="L265" i="37"/>
  <c r="K265" i="37"/>
  <c r="J265" i="37"/>
  <c r="H265" i="37"/>
  <c r="G265" i="37"/>
  <c r="F265" i="37"/>
  <c r="E265" i="37"/>
  <c r="D265" i="37"/>
  <c r="C265" i="37"/>
  <c r="M264" i="37"/>
  <c r="L264" i="37"/>
  <c r="K264" i="37"/>
  <c r="J264" i="37"/>
  <c r="M263" i="37"/>
  <c r="L263" i="37"/>
  <c r="K263" i="37"/>
  <c r="J263" i="37"/>
  <c r="H263" i="37"/>
  <c r="G263" i="37"/>
  <c r="F263" i="37"/>
  <c r="E263" i="37"/>
  <c r="D263" i="37"/>
  <c r="C263" i="37"/>
  <c r="M262" i="37"/>
  <c r="L262" i="37"/>
  <c r="K262" i="37"/>
  <c r="J262" i="37"/>
  <c r="M261" i="37"/>
  <c r="L261" i="37"/>
  <c r="K261" i="37"/>
  <c r="J261" i="37"/>
  <c r="H261" i="37"/>
  <c r="G261" i="37"/>
  <c r="F261" i="37"/>
  <c r="E261" i="37"/>
  <c r="D261" i="37"/>
  <c r="C261" i="37"/>
  <c r="M260" i="37"/>
  <c r="L260" i="37"/>
  <c r="K260" i="37"/>
  <c r="J260" i="37"/>
  <c r="M259" i="37"/>
  <c r="L259" i="37"/>
  <c r="K259" i="37"/>
  <c r="J259" i="37"/>
  <c r="H259" i="37"/>
  <c r="G259" i="37"/>
  <c r="F259" i="37"/>
  <c r="E259" i="37"/>
  <c r="D259" i="37"/>
  <c r="C259" i="37"/>
  <c r="M258" i="37"/>
  <c r="L258" i="37"/>
  <c r="K258" i="37"/>
  <c r="J258" i="37"/>
  <c r="M257" i="37"/>
  <c r="L257" i="37"/>
  <c r="K257" i="37"/>
  <c r="J257" i="37"/>
  <c r="H257" i="37"/>
  <c r="G257" i="37"/>
  <c r="F257" i="37"/>
  <c r="E257" i="37"/>
  <c r="D257" i="37"/>
  <c r="C257" i="37"/>
  <c r="M256" i="37"/>
  <c r="L256" i="37"/>
  <c r="K256" i="37"/>
  <c r="J256" i="37"/>
  <c r="M255" i="37"/>
  <c r="L255" i="37"/>
  <c r="K255" i="37"/>
  <c r="J255" i="37"/>
  <c r="H255" i="37"/>
  <c r="G255" i="37"/>
  <c r="F255" i="37"/>
  <c r="E255" i="37"/>
  <c r="D255" i="37"/>
  <c r="C255" i="37"/>
  <c r="M254" i="37"/>
  <c r="L254" i="37"/>
  <c r="K254" i="37"/>
  <c r="J254" i="37"/>
  <c r="M253" i="37"/>
  <c r="L253" i="37"/>
  <c r="K253" i="37"/>
  <c r="J253" i="37"/>
  <c r="H253" i="37"/>
  <c r="G253" i="37"/>
  <c r="F253" i="37"/>
  <c r="E253" i="37"/>
  <c r="D253" i="37"/>
  <c r="C253" i="37"/>
  <c r="M252" i="37"/>
  <c r="L252" i="37"/>
  <c r="K252" i="37"/>
  <c r="J252" i="37"/>
  <c r="M251" i="37"/>
  <c r="L251" i="37"/>
  <c r="K251" i="37"/>
  <c r="J251" i="37"/>
  <c r="H251" i="37"/>
  <c r="G251" i="37"/>
  <c r="F251" i="37"/>
  <c r="E251" i="37"/>
  <c r="D251" i="37"/>
  <c r="C251" i="37"/>
  <c r="M250" i="37"/>
  <c r="L250" i="37"/>
  <c r="K250" i="37"/>
  <c r="J250" i="37"/>
  <c r="M249" i="37"/>
  <c r="L249" i="37"/>
  <c r="K249" i="37"/>
  <c r="J249" i="37"/>
  <c r="H249" i="37"/>
  <c r="G249" i="37"/>
  <c r="F249" i="37"/>
  <c r="E249" i="37"/>
  <c r="D249" i="37"/>
  <c r="C249" i="37"/>
  <c r="M248" i="37"/>
  <c r="L248" i="37"/>
  <c r="K248" i="37"/>
  <c r="J248" i="37"/>
  <c r="M247" i="37"/>
  <c r="L247" i="37"/>
  <c r="K247" i="37"/>
  <c r="J247" i="37"/>
  <c r="H247" i="37"/>
  <c r="G247" i="37"/>
  <c r="F247" i="37"/>
  <c r="E247" i="37"/>
  <c r="D247" i="37"/>
  <c r="C247" i="37"/>
  <c r="M246" i="37"/>
  <c r="L246" i="37"/>
  <c r="K246" i="37"/>
  <c r="J246" i="37"/>
  <c r="M245" i="37"/>
  <c r="L245" i="37"/>
  <c r="K245" i="37"/>
  <c r="J245" i="37"/>
  <c r="H245" i="37"/>
  <c r="G245" i="37"/>
  <c r="F245" i="37"/>
  <c r="E245" i="37"/>
  <c r="D245" i="37"/>
  <c r="C245" i="37"/>
  <c r="M244" i="37"/>
  <c r="L244" i="37"/>
  <c r="K244" i="37"/>
  <c r="J244" i="37"/>
  <c r="M243" i="37"/>
  <c r="L243" i="37"/>
  <c r="K243" i="37"/>
  <c r="J243" i="37"/>
  <c r="H243" i="37"/>
  <c r="G243" i="37"/>
  <c r="F243" i="37"/>
  <c r="E243" i="37"/>
  <c r="D243" i="37"/>
  <c r="C243" i="37"/>
  <c r="M242" i="37"/>
  <c r="L242" i="37"/>
  <c r="K242" i="37"/>
  <c r="J242" i="37"/>
  <c r="M241" i="37"/>
  <c r="L241" i="37"/>
  <c r="K241" i="37"/>
  <c r="J241" i="37"/>
  <c r="H241" i="37"/>
  <c r="G241" i="37"/>
  <c r="F241" i="37"/>
  <c r="E241" i="37"/>
  <c r="D241" i="37"/>
  <c r="C241" i="37"/>
  <c r="M240" i="37"/>
  <c r="L240" i="37"/>
  <c r="K240" i="37"/>
  <c r="J240" i="37"/>
  <c r="M239" i="37"/>
  <c r="L239" i="37"/>
  <c r="K239" i="37"/>
  <c r="J239" i="37"/>
  <c r="H239" i="37"/>
  <c r="G239" i="37"/>
  <c r="F239" i="37"/>
  <c r="E239" i="37"/>
  <c r="D239" i="37"/>
  <c r="C239" i="37"/>
  <c r="M238" i="37"/>
  <c r="L238" i="37"/>
  <c r="K238" i="37"/>
  <c r="J238" i="37"/>
  <c r="M237" i="37"/>
  <c r="L237" i="37"/>
  <c r="K237" i="37"/>
  <c r="J237" i="37"/>
  <c r="H237" i="37"/>
  <c r="G237" i="37"/>
  <c r="F237" i="37"/>
  <c r="E237" i="37"/>
  <c r="D237" i="37"/>
  <c r="C237" i="37"/>
  <c r="M236" i="37"/>
  <c r="L236" i="37"/>
  <c r="K236" i="37"/>
  <c r="J236" i="37"/>
  <c r="M235" i="37"/>
  <c r="L235" i="37"/>
  <c r="K235" i="37"/>
  <c r="J235" i="37"/>
  <c r="H235" i="37"/>
  <c r="G235" i="37"/>
  <c r="F235" i="37"/>
  <c r="E235" i="37"/>
  <c r="D235" i="37"/>
  <c r="C235" i="37"/>
  <c r="M234" i="37"/>
  <c r="L234" i="37"/>
  <c r="K234" i="37"/>
  <c r="J234" i="37"/>
  <c r="M233" i="37"/>
  <c r="L233" i="37"/>
  <c r="K233" i="37"/>
  <c r="J233" i="37"/>
  <c r="H233" i="37"/>
  <c r="G233" i="37"/>
  <c r="F233" i="37"/>
  <c r="E233" i="37"/>
  <c r="D233" i="37"/>
  <c r="C233" i="37"/>
  <c r="M232" i="37"/>
  <c r="L232" i="37"/>
  <c r="K232" i="37"/>
  <c r="J232" i="37"/>
  <c r="M231" i="37"/>
  <c r="L231" i="37"/>
  <c r="K231" i="37"/>
  <c r="J231" i="37"/>
  <c r="H231" i="37"/>
  <c r="G231" i="37"/>
  <c r="F231" i="37"/>
  <c r="E231" i="37"/>
  <c r="D231" i="37"/>
  <c r="C231" i="37"/>
  <c r="M230" i="37"/>
  <c r="L230" i="37"/>
  <c r="K230" i="37"/>
  <c r="J230" i="37"/>
  <c r="M229" i="37"/>
  <c r="L229" i="37"/>
  <c r="K229" i="37"/>
  <c r="J229" i="37"/>
  <c r="H229" i="37"/>
  <c r="G229" i="37"/>
  <c r="F229" i="37"/>
  <c r="E229" i="37"/>
  <c r="D229" i="37"/>
  <c r="C229" i="37"/>
  <c r="M228" i="37"/>
  <c r="L228" i="37"/>
  <c r="K228" i="37"/>
  <c r="J228" i="37"/>
  <c r="M227" i="37"/>
  <c r="L227" i="37"/>
  <c r="K227" i="37"/>
  <c r="J227" i="37"/>
  <c r="H227" i="37"/>
  <c r="G227" i="37"/>
  <c r="F227" i="37"/>
  <c r="E227" i="37"/>
  <c r="D227" i="37"/>
  <c r="C227" i="37"/>
  <c r="M226" i="37"/>
  <c r="L226" i="37"/>
  <c r="K226" i="37"/>
  <c r="J226" i="37"/>
  <c r="M225" i="37"/>
  <c r="L225" i="37"/>
  <c r="K225" i="37"/>
  <c r="J225" i="37"/>
  <c r="H225" i="37"/>
  <c r="G225" i="37"/>
  <c r="F225" i="37"/>
  <c r="E225" i="37"/>
  <c r="D225" i="37"/>
  <c r="C225" i="37"/>
  <c r="M224" i="37"/>
  <c r="L224" i="37"/>
  <c r="K224" i="37"/>
  <c r="J224" i="37"/>
  <c r="M223" i="37"/>
  <c r="L223" i="37"/>
  <c r="K223" i="37"/>
  <c r="J223" i="37"/>
  <c r="H223" i="37"/>
  <c r="G223" i="37"/>
  <c r="F223" i="37"/>
  <c r="E223" i="37"/>
  <c r="D223" i="37"/>
  <c r="C223" i="37"/>
  <c r="M222" i="37"/>
  <c r="L222" i="37"/>
  <c r="K222" i="37"/>
  <c r="J222" i="37"/>
  <c r="M221" i="37"/>
  <c r="L221" i="37"/>
  <c r="K221" i="37"/>
  <c r="J221" i="37"/>
  <c r="H221" i="37"/>
  <c r="G221" i="37"/>
  <c r="F221" i="37"/>
  <c r="E221" i="37"/>
  <c r="D221" i="37"/>
  <c r="C221" i="37"/>
  <c r="M220" i="37"/>
  <c r="L220" i="37"/>
  <c r="K220" i="37"/>
  <c r="J220" i="37"/>
  <c r="M219" i="37"/>
  <c r="L219" i="37"/>
  <c r="K219" i="37"/>
  <c r="J219" i="37"/>
  <c r="H219" i="37"/>
  <c r="G219" i="37"/>
  <c r="F219" i="37"/>
  <c r="E219" i="37"/>
  <c r="D219" i="37"/>
  <c r="C219" i="37"/>
  <c r="M218" i="37"/>
  <c r="L218" i="37"/>
  <c r="K218" i="37"/>
  <c r="J218" i="37"/>
  <c r="M217" i="37"/>
  <c r="L217" i="37"/>
  <c r="K217" i="37"/>
  <c r="J217" i="37"/>
  <c r="H217" i="37"/>
  <c r="G217" i="37"/>
  <c r="F217" i="37"/>
  <c r="E217" i="37"/>
  <c r="D217" i="37"/>
  <c r="C217" i="37"/>
  <c r="M216" i="37"/>
  <c r="L216" i="37"/>
  <c r="K216" i="37"/>
  <c r="J216" i="37"/>
  <c r="M215" i="37"/>
  <c r="L215" i="37"/>
  <c r="K215" i="37"/>
  <c r="J215" i="37"/>
  <c r="H215" i="37"/>
  <c r="G215" i="37"/>
  <c r="F215" i="37"/>
  <c r="E215" i="37"/>
  <c r="D215" i="37"/>
  <c r="C215" i="37"/>
  <c r="M214" i="37"/>
  <c r="L214" i="37"/>
  <c r="K214" i="37"/>
  <c r="J214" i="37"/>
  <c r="M213" i="37"/>
  <c r="L213" i="37"/>
  <c r="K213" i="37"/>
  <c r="J213" i="37"/>
  <c r="H213" i="37"/>
  <c r="G213" i="37"/>
  <c r="F213" i="37"/>
  <c r="E213" i="37"/>
  <c r="D213" i="37"/>
  <c r="C213" i="37"/>
  <c r="M212" i="37"/>
  <c r="L212" i="37"/>
  <c r="K212" i="37"/>
  <c r="J212" i="37"/>
  <c r="M211" i="37"/>
  <c r="L211" i="37"/>
  <c r="K211" i="37"/>
  <c r="J211" i="37"/>
  <c r="H211" i="37"/>
  <c r="G211" i="37"/>
  <c r="F211" i="37"/>
  <c r="E211" i="37"/>
  <c r="D211" i="37"/>
  <c r="C211" i="37"/>
  <c r="M210" i="37"/>
  <c r="L210" i="37"/>
  <c r="K210" i="37"/>
  <c r="J210" i="37"/>
  <c r="M209" i="37"/>
  <c r="L209" i="37"/>
  <c r="K209" i="37"/>
  <c r="J209" i="37"/>
  <c r="H209" i="37"/>
  <c r="G209" i="37"/>
  <c r="F209" i="37"/>
  <c r="E209" i="37"/>
  <c r="D209" i="37"/>
  <c r="C209" i="37"/>
  <c r="M208" i="37"/>
  <c r="L208" i="37"/>
  <c r="K208" i="37"/>
  <c r="J208" i="37"/>
  <c r="M207" i="37"/>
  <c r="L207" i="37"/>
  <c r="K207" i="37"/>
  <c r="J207" i="37"/>
  <c r="H207" i="37"/>
  <c r="G207" i="37"/>
  <c r="F207" i="37"/>
  <c r="E207" i="37"/>
  <c r="D207" i="37"/>
  <c r="C207" i="37"/>
  <c r="M206" i="37"/>
  <c r="L206" i="37"/>
  <c r="K206" i="37"/>
  <c r="J206" i="37"/>
  <c r="M205" i="37"/>
  <c r="L205" i="37"/>
  <c r="K205" i="37"/>
  <c r="J205" i="37"/>
  <c r="H205" i="37"/>
  <c r="G205" i="37"/>
  <c r="F205" i="37"/>
  <c r="E205" i="37"/>
  <c r="D205" i="37"/>
  <c r="C205" i="37"/>
  <c r="M204" i="37"/>
  <c r="L204" i="37"/>
  <c r="K204" i="37"/>
  <c r="J204" i="37"/>
  <c r="M203" i="37"/>
  <c r="L203" i="37"/>
  <c r="K203" i="37"/>
  <c r="J203" i="37"/>
  <c r="H203" i="37"/>
  <c r="G203" i="37"/>
  <c r="F203" i="37"/>
  <c r="E203" i="37"/>
  <c r="D203" i="37"/>
  <c r="C203" i="37"/>
  <c r="M202" i="37"/>
  <c r="L202" i="37"/>
  <c r="K202" i="37"/>
  <c r="J202" i="37"/>
  <c r="M201" i="37"/>
  <c r="L201" i="37"/>
  <c r="K201" i="37"/>
  <c r="J201" i="37"/>
  <c r="H201" i="37"/>
  <c r="G201" i="37"/>
  <c r="F201" i="37"/>
  <c r="E201" i="37"/>
  <c r="D201" i="37"/>
  <c r="C201" i="37"/>
  <c r="M200" i="37"/>
  <c r="L200" i="37"/>
  <c r="K200" i="37"/>
  <c r="J200" i="37"/>
  <c r="M199" i="37"/>
  <c r="L199" i="37"/>
  <c r="K199" i="37"/>
  <c r="J199" i="37"/>
  <c r="H199" i="37"/>
  <c r="G199" i="37"/>
  <c r="F199" i="37"/>
  <c r="E199" i="37"/>
  <c r="D199" i="37"/>
  <c r="C199" i="37"/>
  <c r="M198" i="37"/>
  <c r="L198" i="37"/>
  <c r="K198" i="37"/>
  <c r="J198" i="37"/>
  <c r="M197" i="37"/>
  <c r="L197" i="37"/>
  <c r="K197" i="37"/>
  <c r="J197" i="37"/>
  <c r="H197" i="37"/>
  <c r="G197" i="37"/>
  <c r="F197" i="37"/>
  <c r="E197" i="37"/>
  <c r="D197" i="37"/>
  <c r="C197" i="37"/>
  <c r="M196" i="37"/>
  <c r="L196" i="37"/>
  <c r="K196" i="37"/>
  <c r="J196" i="37"/>
  <c r="M195" i="37"/>
  <c r="L195" i="37"/>
  <c r="K195" i="37"/>
  <c r="J195" i="37"/>
  <c r="H195" i="37"/>
  <c r="G195" i="37"/>
  <c r="F195" i="37"/>
  <c r="E195" i="37"/>
  <c r="D195" i="37"/>
  <c r="C195" i="37"/>
  <c r="M194" i="37"/>
  <c r="L194" i="37"/>
  <c r="K194" i="37"/>
  <c r="J194" i="37"/>
  <c r="M193" i="37"/>
  <c r="L193" i="37"/>
  <c r="K193" i="37"/>
  <c r="J193" i="37"/>
  <c r="H193" i="37"/>
  <c r="G193" i="37"/>
  <c r="F193" i="37"/>
  <c r="E193" i="37"/>
  <c r="D193" i="37"/>
  <c r="C193" i="37"/>
  <c r="M192" i="37"/>
  <c r="L192" i="37"/>
  <c r="K192" i="37"/>
  <c r="J192" i="37"/>
  <c r="M191" i="37"/>
  <c r="L191" i="37"/>
  <c r="K191" i="37"/>
  <c r="J191" i="37"/>
  <c r="H191" i="37"/>
  <c r="G191" i="37"/>
  <c r="F191" i="37"/>
  <c r="E191" i="37"/>
  <c r="D191" i="37"/>
  <c r="C191" i="37"/>
  <c r="M190" i="37"/>
  <c r="L190" i="37"/>
  <c r="K190" i="37"/>
  <c r="J190" i="37"/>
  <c r="M189" i="37"/>
  <c r="L189" i="37"/>
  <c r="K189" i="37"/>
  <c r="J189" i="37"/>
  <c r="H189" i="37"/>
  <c r="G189" i="37"/>
  <c r="F189" i="37"/>
  <c r="E189" i="37"/>
  <c r="D189" i="37"/>
  <c r="C189" i="37"/>
  <c r="M188" i="37"/>
  <c r="L188" i="37"/>
  <c r="K188" i="37"/>
  <c r="J188" i="37"/>
  <c r="M187" i="37"/>
  <c r="L187" i="37"/>
  <c r="K187" i="37"/>
  <c r="J187" i="37"/>
  <c r="H187" i="37"/>
  <c r="G187" i="37"/>
  <c r="F187" i="37"/>
  <c r="E187" i="37"/>
  <c r="D187" i="37"/>
  <c r="C187" i="37"/>
  <c r="M186" i="37"/>
  <c r="L186" i="37"/>
  <c r="K186" i="37"/>
  <c r="J186" i="37"/>
  <c r="M185" i="37"/>
  <c r="L185" i="37"/>
  <c r="K185" i="37"/>
  <c r="J185" i="37"/>
  <c r="H185" i="37"/>
  <c r="G185" i="37"/>
  <c r="F185" i="37"/>
  <c r="E185" i="37"/>
  <c r="D185" i="37"/>
  <c r="C185" i="37"/>
  <c r="M184" i="37"/>
  <c r="L184" i="37"/>
  <c r="K184" i="37"/>
  <c r="J184" i="37"/>
  <c r="M183" i="37"/>
  <c r="L183" i="37"/>
  <c r="K183" i="37"/>
  <c r="J183" i="37"/>
  <c r="H183" i="37"/>
  <c r="G183" i="37"/>
  <c r="F183" i="37"/>
  <c r="E183" i="37"/>
  <c r="D183" i="37"/>
  <c r="C183" i="37"/>
  <c r="M182" i="37"/>
  <c r="L182" i="37"/>
  <c r="K182" i="37"/>
  <c r="J182" i="37"/>
  <c r="M181" i="37"/>
  <c r="L181" i="37"/>
  <c r="K181" i="37"/>
  <c r="J181" i="37"/>
  <c r="H181" i="37"/>
  <c r="G181" i="37"/>
  <c r="F181" i="37"/>
  <c r="E181" i="37"/>
  <c r="D181" i="37"/>
  <c r="C181" i="37"/>
  <c r="M180" i="37"/>
  <c r="L180" i="37"/>
  <c r="K180" i="37"/>
  <c r="J180" i="37"/>
  <c r="M179" i="37"/>
  <c r="L179" i="37"/>
  <c r="K179" i="37"/>
  <c r="J179" i="37"/>
  <c r="H179" i="37"/>
  <c r="G179" i="37"/>
  <c r="F179" i="37"/>
  <c r="E179" i="37"/>
  <c r="D179" i="37"/>
  <c r="C179" i="37"/>
  <c r="M178" i="37"/>
  <c r="L178" i="37"/>
  <c r="K178" i="37"/>
  <c r="J178" i="37"/>
  <c r="M177" i="37"/>
  <c r="L177" i="37"/>
  <c r="K177" i="37"/>
  <c r="J177" i="37"/>
  <c r="H177" i="37"/>
  <c r="G177" i="37"/>
  <c r="F177" i="37"/>
  <c r="E177" i="37"/>
  <c r="D177" i="37"/>
  <c r="C177" i="37"/>
  <c r="M176" i="37"/>
  <c r="L176" i="37"/>
  <c r="K176" i="37"/>
  <c r="J176" i="37"/>
  <c r="M175" i="37"/>
  <c r="L175" i="37"/>
  <c r="K175" i="37"/>
  <c r="J175" i="37"/>
  <c r="H175" i="37"/>
  <c r="G175" i="37"/>
  <c r="F175" i="37"/>
  <c r="E175" i="37"/>
  <c r="D175" i="37"/>
  <c r="C175" i="37"/>
  <c r="M174" i="37"/>
  <c r="L174" i="37"/>
  <c r="K174" i="37"/>
  <c r="J174" i="37"/>
  <c r="M173" i="37"/>
  <c r="L173" i="37"/>
  <c r="K173" i="37"/>
  <c r="J173" i="37"/>
  <c r="H173" i="37"/>
  <c r="G173" i="37"/>
  <c r="F173" i="37"/>
  <c r="E173" i="37"/>
  <c r="D173" i="37"/>
  <c r="C173" i="37"/>
  <c r="M172" i="37"/>
  <c r="L172" i="37"/>
  <c r="K172" i="37"/>
  <c r="J172" i="37"/>
  <c r="M171" i="37"/>
  <c r="L171" i="37"/>
  <c r="K171" i="37"/>
  <c r="J171" i="37"/>
  <c r="H171" i="37"/>
  <c r="G171" i="37"/>
  <c r="F171" i="37"/>
  <c r="E171" i="37"/>
  <c r="D171" i="37"/>
  <c r="C171" i="37"/>
  <c r="M170" i="37"/>
  <c r="L170" i="37"/>
  <c r="K170" i="37"/>
  <c r="J170" i="37"/>
  <c r="M169" i="37"/>
  <c r="L169" i="37"/>
  <c r="K169" i="37"/>
  <c r="J169" i="37"/>
  <c r="H169" i="37"/>
  <c r="G169" i="37"/>
  <c r="F169" i="37"/>
  <c r="E169" i="37"/>
  <c r="D169" i="37"/>
  <c r="C169" i="37"/>
  <c r="M168" i="37"/>
  <c r="L168" i="37"/>
  <c r="K168" i="37"/>
  <c r="J168" i="37"/>
  <c r="M167" i="37"/>
  <c r="L167" i="37"/>
  <c r="K167" i="37"/>
  <c r="J167" i="37"/>
  <c r="H167" i="37"/>
  <c r="G167" i="37"/>
  <c r="F167" i="37"/>
  <c r="E167" i="37"/>
  <c r="D167" i="37"/>
  <c r="C167" i="37"/>
  <c r="M166" i="37"/>
  <c r="L166" i="37"/>
  <c r="K166" i="37"/>
  <c r="J166" i="37"/>
  <c r="M165" i="37"/>
  <c r="L165" i="37"/>
  <c r="K165" i="37"/>
  <c r="J165" i="37"/>
  <c r="H165" i="37"/>
  <c r="G165" i="37"/>
  <c r="F165" i="37"/>
  <c r="E165" i="37"/>
  <c r="D165" i="37"/>
  <c r="C165" i="37"/>
  <c r="M164" i="37"/>
  <c r="L164" i="37"/>
  <c r="K164" i="37"/>
  <c r="J164" i="37"/>
  <c r="M163" i="37"/>
  <c r="L163" i="37"/>
  <c r="K163" i="37"/>
  <c r="J163" i="37"/>
  <c r="H163" i="37"/>
  <c r="G163" i="37"/>
  <c r="F163" i="37"/>
  <c r="E163" i="37"/>
  <c r="D163" i="37"/>
  <c r="C163" i="37"/>
  <c r="M162" i="37"/>
  <c r="L162" i="37"/>
  <c r="K162" i="37"/>
  <c r="J162" i="37"/>
  <c r="M161" i="37"/>
  <c r="L161" i="37"/>
  <c r="K161" i="37"/>
  <c r="J161" i="37"/>
  <c r="H161" i="37"/>
  <c r="G161" i="37"/>
  <c r="F161" i="37"/>
  <c r="E161" i="37"/>
  <c r="D161" i="37"/>
  <c r="C161" i="37"/>
  <c r="M160" i="37"/>
  <c r="L160" i="37"/>
  <c r="K160" i="37"/>
  <c r="J160" i="37"/>
  <c r="M159" i="37"/>
  <c r="L159" i="37"/>
  <c r="K159" i="37"/>
  <c r="J159" i="37"/>
  <c r="H159" i="37"/>
  <c r="G159" i="37"/>
  <c r="F159" i="37"/>
  <c r="E159" i="37"/>
  <c r="D159" i="37"/>
  <c r="C159" i="37"/>
  <c r="M158" i="37"/>
  <c r="L158" i="37"/>
  <c r="K158" i="37"/>
  <c r="J158" i="37"/>
  <c r="M157" i="37"/>
  <c r="L157" i="37"/>
  <c r="K157" i="37"/>
  <c r="J157" i="37"/>
  <c r="H157" i="37"/>
  <c r="G157" i="37"/>
  <c r="F157" i="37"/>
  <c r="E157" i="37"/>
  <c r="D157" i="37"/>
  <c r="C157" i="37"/>
  <c r="M156" i="37"/>
  <c r="L156" i="37"/>
  <c r="K156" i="37"/>
  <c r="J156" i="37"/>
  <c r="M155" i="37"/>
  <c r="L155" i="37"/>
  <c r="K155" i="37"/>
  <c r="J155" i="37"/>
  <c r="H155" i="37"/>
  <c r="G155" i="37"/>
  <c r="F155" i="37"/>
  <c r="E155" i="37"/>
  <c r="D155" i="37"/>
  <c r="C155" i="37"/>
  <c r="M154" i="37"/>
  <c r="L154" i="37"/>
  <c r="K154" i="37"/>
  <c r="J154" i="37"/>
  <c r="M153" i="37"/>
  <c r="L153" i="37"/>
  <c r="K153" i="37"/>
  <c r="J153" i="37"/>
  <c r="H153" i="37"/>
  <c r="G153" i="37"/>
  <c r="F153" i="37"/>
  <c r="E153" i="37"/>
  <c r="D153" i="37"/>
  <c r="C153" i="37"/>
  <c r="M152" i="37"/>
  <c r="L152" i="37"/>
  <c r="K152" i="37"/>
  <c r="J152" i="37"/>
  <c r="M151" i="37"/>
  <c r="L151" i="37"/>
  <c r="K151" i="37"/>
  <c r="J151" i="37"/>
  <c r="H151" i="37"/>
  <c r="G151" i="37"/>
  <c r="F151" i="37"/>
  <c r="E151" i="37"/>
  <c r="D151" i="37"/>
  <c r="C151" i="37"/>
  <c r="M150" i="37"/>
  <c r="L150" i="37"/>
  <c r="K150" i="37"/>
  <c r="J150" i="37"/>
  <c r="M149" i="37"/>
  <c r="L149" i="37"/>
  <c r="K149" i="37"/>
  <c r="J149" i="37"/>
  <c r="H149" i="37"/>
  <c r="G149" i="37"/>
  <c r="F149" i="37"/>
  <c r="E149" i="37"/>
  <c r="D149" i="37"/>
  <c r="C149" i="37"/>
  <c r="M148" i="37"/>
  <c r="L148" i="37"/>
  <c r="K148" i="37"/>
  <c r="J148" i="37"/>
  <c r="M147" i="37"/>
  <c r="L147" i="37"/>
  <c r="K147" i="37"/>
  <c r="J147" i="37"/>
  <c r="H147" i="37"/>
  <c r="G147" i="37"/>
  <c r="F147" i="37"/>
  <c r="E147" i="37"/>
  <c r="D147" i="37"/>
  <c r="C147" i="37"/>
  <c r="M146" i="37"/>
  <c r="L146" i="37"/>
  <c r="K146" i="37"/>
  <c r="J146" i="37"/>
  <c r="M145" i="37"/>
  <c r="L145" i="37"/>
  <c r="K145" i="37"/>
  <c r="J145" i="37"/>
  <c r="H145" i="37"/>
  <c r="G145" i="37"/>
  <c r="F145" i="37"/>
  <c r="E145" i="37"/>
  <c r="D145" i="37"/>
  <c r="C145" i="37"/>
  <c r="M144" i="37"/>
  <c r="L144" i="37"/>
  <c r="K144" i="37"/>
  <c r="J144" i="37"/>
  <c r="M143" i="37"/>
  <c r="L143" i="37"/>
  <c r="K143" i="37"/>
  <c r="J143" i="37"/>
  <c r="H143" i="37"/>
  <c r="G143" i="37"/>
  <c r="F143" i="37"/>
  <c r="E143" i="37"/>
  <c r="D143" i="37"/>
  <c r="C143" i="37"/>
  <c r="M142" i="37"/>
  <c r="L142" i="37"/>
  <c r="K142" i="37"/>
  <c r="J142" i="37"/>
  <c r="M141" i="37"/>
  <c r="L141" i="37"/>
  <c r="K141" i="37"/>
  <c r="J141" i="37"/>
  <c r="H141" i="37"/>
  <c r="G141" i="37"/>
  <c r="F141" i="37"/>
  <c r="E141" i="37"/>
  <c r="D141" i="37"/>
  <c r="C141" i="37"/>
  <c r="M140" i="37"/>
  <c r="L140" i="37"/>
  <c r="K140" i="37"/>
  <c r="J140" i="37"/>
  <c r="M139" i="37"/>
  <c r="L139" i="37"/>
  <c r="K139" i="37"/>
  <c r="J139" i="37"/>
  <c r="H139" i="37"/>
  <c r="G139" i="37"/>
  <c r="F139" i="37"/>
  <c r="E139" i="37"/>
  <c r="D139" i="37"/>
  <c r="C139" i="37"/>
  <c r="M138" i="37"/>
  <c r="L138" i="37"/>
  <c r="K138" i="37"/>
  <c r="J138" i="37"/>
  <c r="M137" i="37"/>
  <c r="L137" i="37"/>
  <c r="K137" i="37"/>
  <c r="J137" i="37"/>
  <c r="H137" i="37"/>
  <c r="G137" i="37"/>
  <c r="F137" i="37"/>
  <c r="E137" i="37"/>
  <c r="D137" i="37"/>
  <c r="C137" i="37"/>
  <c r="M136" i="37"/>
  <c r="L136" i="37"/>
  <c r="K136" i="37"/>
  <c r="J136" i="37"/>
  <c r="M135" i="37"/>
  <c r="L135" i="37"/>
  <c r="K135" i="37"/>
  <c r="J135" i="37"/>
  <c r="H135" i="37"/>
  <c r="G135" i="37"/>
  <c r="F135" i="37"/>
  <c r="E135" i="37"/>
  <c r="D135" i="37"/>
  <c r="C135" i="37"/>
  <c r="M134" i="37"/>
  <c r="L134" i="37"/>
  <c r="K134" i="37"/>
  <c r="J134" i="37"/>
  <c r="M133" i="37"/>
  <c r="L133" i="37"/>
  <c r="K133" i="37"/>
  <c r="J133" i="37"/>
  <c r="H133" i="37"/>
  <c r="G133" i="37"/>
  <c r="F133" i="37"/>
  <c r="E133" i="37"/>
  <c r="D133" i="37"/>
  <c r="C133" i="37"/>
  <c r="M132" i="37"/>
  <c r="L132" i="37"/>
  <c r="K132" i="37"/>
  <c r="J132" i="37"/>
  <c r="M131" i="37"/>
  <c r="L131" i="37"/>
  <c r="K131" i="37"/>
  <c r="J131" i="37"/>
  <c r="H131" i="37"/>
  <c r="G131" i="37"/>
  <c r="F131" i="37"/>
  <c r="E131" i="37"/>
  <c r="D131" i="37"/>
  <c r="C131" i="37"/>
  <c r="M130" i="37"/>
  <c r="L130" i="37"/>
  <c r="K130" i="37"/>
  <c r="J130" i="37"/>
  <c r="M129" i="37"/>
  <c r="L129" i="37"/>
  <c r="K129" i="37"/>
  <c r="J129" i="37"/>
  <c r="H129" i="37"/>
  <c r="G129" i="37"/>
  <c r="F129" i="37"/>
  <c r="E129" i="37"/>
  <c r="D129" i="37"/>
  <c r="C129" i="37"/>
  <c r="M128" i="37"/>
  <c r="L128" i="37"/>
  <c r="K128" i="37"/>
  <c r="J128" i="37"/>
  <c r="M127" i="37"/>
  <c r="L127" i="37"/>
  <c r="K127" i="37"/>
  <c r="J127" i="37"/>
  <c r="H127" i="37"/>
  <c r="G127" i="37"/>
  <c r="F127" i="37"/>
  <c r="E127" i="37"/>
  <c r="D127" i="37"/>
  <c r="C127" i="37"/>
  <c r="M126" i="37"/>
  <c r="L126" i="37"/>
  <c r="K126" i="37"/>
  <c r="J126" i="37"/>
  <c r="M125" i="37"/>
  <c r="L125" i="37"/>
  <c r="K125" i="37"/>
  <c r="J125" i="37"/>
  <c r="H125" i="37"/>
  <c r="G125" i="37"/>
  <c r="F125" i="37"/>
  <c r="E125" i="37"/>
  <c r="D125" i="37"/>
  <c r="C125" i="37"/>
  <c r="M124" i="37"/>
  <c r="L124" i="37"/>
  <c r="K124" i="37"/>
  <c r="J124" i="37"/>
  <c r="M123" i="37"/>
  <c r="L123" i="37"/>
  <c r="K123" i="37"/>
  <c r="J123" i="37"/>
  <c r="H123" i="37"/>
  <c r="G123" i="37"/>
  <c r="F123" i="37"/>
  <c r="E123" i="37"/>
  <c r="D123" i="37"/>
  <c r="C123" i="37"/>
  <c r="M122" i="37"/>
  <c r="L122" i="37"/>
  <c r="K122" i="37"/>
  <c r="J122" i="37"/>
  <c r="M121" i="37"/>
  <c r="L121" i="37"/>
  <c r="K121" i="37"/>
  <c r="J121" i="37"/>
  <c r="H121" i="37"/>
  <c r="G121" i="37"/>
  <c r="F121" i="37"/>
  <c r="E121" i="37"/>
  <c r="D121" i="37"/>
  <c r="C121" i="37"/>
  <c r="M120" i="37"/>
  <c r="L120" i="37"/>
  <c r="K120" i="37"/>
  <c r="J120" i="37"/>
  <c r="M119" i="37"/>
  <c r="L119" i="37"/>
  <c r="K119" i="37"/>
  <c r="J119" i="37"/>
  <c r="H119" i="37"/>
  <c r="G119" i="37"/>
  <c r="F119" i="37"/>
  <c r="E119" i="37"/>
  <c r="D119" i="37"/>
  <c r="C119" i="37"/>
  <c r="M118" i="37"/>
  <c r="L118" i="37"/>
  <c r="K118" i="37"/>
  <c r="J118" i="37"/>
  <c r="M117" i="37"/>
  <c r="L117" i="37"/>
  <c r="K117" i="37"/>
  <c r="J117" i="37"/>
  <c r="H117" i="37"/>
  <c r="G117" i="37"/>
  <c r="F117" i="37"/>
  <c r="E117" i="37"/>
  <c r="D117" i="37"/>
  <c r="C117" i="37"/>
  <c r="M116" i="37"/>
  <c r="L116" i="37"/>
  <c r="K116" i="37"/>
  <c r="J116" i="37"/>
  <c r="M115" i="37"/>
  <c r="L115" i="37"/>
  <c r="K115" i="37"/>
  <c r="J115" i="37"/>
  <c r="H115" i="37"/>
  <c r="G115" i="37"/>
  <c r="F115" i="37"/>
  <c r="E115" i="37"/>
  <c r="D115" i="37"/>
  <c r="C115" i="37"/>
  <c r="M114" i="37"/>
  <c r="L114" i="37"/>
  <c r="K114" i="37"/>
  <c r="J114" i="37"/>
  <c r="M113" i="37"/>
  <c r="L113" i="37"/>
  <c r="K113" i="37"/>
  <c r="J113" i="37"/>
  <c r="H113" i="37"/>
  <c r="G113" i="37"/>
  <c r="F113" i="37"/>
  <c r="E113" i="37"/>
  <c r="D113" i="37"/>
  <c r="C113" i="37"/>
  <c r="M112" i="37"/>
  <c r="L112" i="37"/>
  <c r="K112" i="37"/>
  <c r="J112" i="37"/>
  <c r="M111" i="37"/>
  <c r="L111" i="37"/>
  <c r="K111" i="37"/>
  <c r="J111" i="37"/>
  <c r="H111" i="37"/>
  <c r="G111" i="37"/>
  <c r="F111" i="37"/>
  <c r="E111" i="37"/>
  <c r="D111" i="37"/>
  <c r="C111" i="37"/>
  <c r="M110" i="37"/>
  <c r="L110" i="37"/>
  <c r="K110" i="37"/>
  <c r="J110" i="37"/>
  <c r="M109" i="37"/>
  <c r="L109" i="37"/>
  <c r="K109" i="37"/>
  <c r="J109" i="37"/>
  <c r="H109" i="37"/>
  <c r="G109" i="37"/>
  <c r="F109" i="37"/>
  <c r="E109" i="37"/>
  <c r="D109" i="37"/>
  <c r="C109" i="37"/>
  <c r="M108" i="37"/>
  <c r="L108" i="37"/>
  <c r="K108" i="37"/>
  <c r="J108" i="37"/>
  <c r="M107" i="37"/>
  <c r="L107" i="37"/>
  <c r="K107" i="37"/>
  <c r="J107" i="37"/>
  <c r="H107" i="37"/>
  <c r="G107" i="37"/>
  <c r="F107" i="37"/>
  <c r="E107" i="37"/>
  <c r="D107" i="37"/>
  <c r="C107" i="37"/>
  <c r="M106" i="37"/>
  <c r="L106" i="37"/>
  <c r="K106" i="37"/>
  <c r="J106" i="37"/>
  <c r="M105" i="37"/>
  <c r="L105" i="37"/>
  <c r="K105" i="37"/>
  <c r="J105" i="37"/>
  <c r="H105" i="37"/>
  <c r="G105" i="37"/>
  <c r="F105" i="37"/>
  <c r="E105" i="37"/>
  <c r="D105" i="37"/>
  <c r="C105" i="37"/>
  <c r="M104" i="37"/>
  <c r="L104" i="37"/>
  <c r="K104" i="37"/>
  <c r="J104" i="37"/>
  <c r="M103" i="37"/>
  <c r="L103" i="37"/>
  <c r="K103" i="37"/>
  <c r="J103" i="37"/>
  <c r="H103" i="37"/>
  <c r="G103" i="37"/>
  <c r="F103" i="37"/>
  <c r="E103" i="37"/>
  <c r="D103" i="37"/>
  <c r="C103" i="37"/>
  <c r="M102" i="37"/>
  <c r="L102" i="37"/>
  <c r="K102" i="37"/>
  <c r="J102" i="37"/>
  <c r="M101" i="37"/>
  <c r="L101" i="37"/>
  <c r="K101" i="37"/>
  <c r="J101" i="37"/>
  <c r="H101" i="37"/>
  <c r="G101" i="37"/>
  <c r="F101" i="37"/>
  <c r="E101" i="37"/>
  <c r="D101" i="37"/>
  <c r="C101" i="37"/>
  <c r="M100" i="37"/>
  <c r="L100" i="37"/>
  <c r="K100" i="37"/>
  <c r="J100" i="37"/>
  <c r="M99" i="37"/>
  <c r="L99" i="37"/>
  <c r="K99" i="37"/>
  <c r="J99" i="37"/>
  <c r="H99" i="37"/>
  <c r="G99" i="37"/>
  <c r="F99" i="37"/>
  <c r="E99" i="37"/>
  <c r="D99" i="37"/>
  <c r="C99" i="37"/>
  <c r="M98" i="37"/>
  <c r="L98" i="37"/>
  <c r="K98" i="37"/>
  <c r="J98" i="37"/>
  <c r="M97" i="37"/>
  <c r="L97" i="37"/>
  <c r="K97" i="37"/>
  <c r="J97" i="37"/>
  <c r="H97" i="37"/>
  <c r="G97" i="37"/>
  <c r="F97" i="37"/>
  <c r="E97" i="37"/>
  <c r="D97" i="37"/>
  <c r="C97" i="37"/>
  <c r="M96" i="37"/>
  <c r="L96" i="37"/>
  <c r="K96" i="37"/>
  <c r="J96" i="37"/>
  <c r="M95" i="37"/>
  <c r="L95" i="37"/>
  <c r="K95" i="37"/>
  <c r="J95" i="37"/>
  <c r="H95" i="37"/>
  <c r="G95" i="37"/>
  <c r="F95" i="37"/>
  <c r="E95" i="37"/>
  <c r="D95" i="37"/>
  <c r="C95" i="37"/>
  <c r="M94" i="37"/>
  <c r="L94" i="37"/>
  <c r="K94" i="37"/>
  <c r="J94" i="37"/>
  <c r="M93" i="37"/>
  <c r="L93" i="37"/>
  <c r="K93" i="37"/>
  <c r="J93" i="37"/>
  <c r="H93" i="37"/>
  <c r="G93" i="37"/>
  <c r="F93" i="37"/>
  <c r="E93" i="37"/>
  <c r="D93" i="37"/>
  <c r="C93" i="37"/>
  <c r="M92" i="37"/>
  <c r="L92" i="37"/>
  <c r="K92" i="37"/>
  <c r="J92" i="37"/>
  <c r="M91" i="37"/>
  <c r="L91" i="37"/>
  <c r="K91" i="37"/>
  <c r="J91" i="37"/>
  <c r="H91" i="37"/>
  <c r="G91" i="37"/>
  <c r="F91" i="37"/>
  <c r="E91" i="37"/>
  <c r="D91" i="37"/>
  <c r="C91" i="37"/>
  <c r="M90" i="37"/>
  <c r="L90" i="37"/>
  <c r="K90" i="37"/>
  <c r="J90" i="37"/>
  <c r="M89" i="37"/>
  <c r="L89" i="37"/>
  <c r="K89" i="37"/>
  <c r="J89" i="37"/>
  <c r="H89" i="37"/>
  <c r="G89" i="37"/>
  <c r="F89" i="37"/>
  <c r="E89" i="37"/>
  <c r="D89" i="37"/>
  <c r="C89" i="37"/>
  <c r="M88" i="37"/>
  <c r="L88" i="37"/>
  <c r="K88" i="37"/>
  <c r="J88" i="37"/>
  <c r="M87" i="37"/>
  <c r="L87" i="37"/>
  <c r="K87" i="37"/>
  <c r="J87" i="37"/>
  <c r="H87" i="37"/>
  <c r="G87" i="37"/>
  <c r="F87" i="37"/>
  <c r="E87" i="37"/>
  <c r="D87" i="37"/>
  <c r="C87" i="37"/>
  <c r="M86" i="37"/>
  <c r="L86" i="37"/>
  <c r="K86" i="37"/>
  <c r="J86" i="37"/>
  <c r="M85" i="37"/>
  <c r="L85" i="37"/>
  <c r="K85" i="37"/>
  <c r="J85" i="37"/>
  <c r="H85" i="37"/>
  <c r="G85" i="37"/>
  <c r="F85" i="37"/>
  <c r="E85" i="37"/>
  <c r="D85" i="37"/>
  <c r="C85" i="37"/>
  <c r="M84" i="37"/>
  <c r="L84" i="37"/>
  <c r="K84" i="37"/>
  <c r="J84" i="37"/>
  <c r="M83" i="37"/>
  <c r="L83" i="37"/>
  <c r="K83" i="37"/>
  <c r="J83" i="37"/>
  <c r="H83" i="37"/>
  <c r="G83" i="37"/>
  <c r="F83" i="37"/>
  <c r="E83" i="37"/>
  <c r="D83" i="37"/>
  <c r="C83" i="37"/>
  <c r="M82" i="37"/>
  <c r="L82" i="37"/>
  <c r="K82" i="37"/>
  <c r="J82" i="37"/>
  <c r="M81" i="37"/>
  <c r="L81" i="37"/>
  <c r="K81" i="37"/>
  <c r="J81" i="37"/>
  <c r="H81" i="37"/>
  <c r="G81" i="37"/>
  <c r="F81" i="37"/>
  <c r="E81" i="37"/>
  <c r="D81" i="37"/>
  <c r="C81" i="37"/>
  <c r="M80" i="37"/>
  <c r="L80" i="37"/>
  <c r="K80" i="37"/>
  <c r="J80" i="37"/>
  <c r="M79" i="37"/>
  <c r="L79" i="37"/>
  <c r="K79" i="37"/>
  <c r="J79" i="37"/>
  <c r="H79" i="37"/>
  <c r="G79" i="37"/>
  <c r="F79" i="37"/>
  <c r="E79" i="37"/>
  <c r="D79" i="37"/>
  <c r="C79" i="37"/>
  <c r="M78" i="37"/>
  <c r="L78" i="37"/>
  <c r="K78" i="37"/>
  <c r="J78" i="37"/>
  <c r="M77" i="37"/>
  <c r="L77" i="37"/>
  <c r="K77" i="37"/>
  <c r="J77" i="37"/>
  <c r="H77" i="37"/>
  <c r="G77" i="37"/>
  <c r="F77" i="37"/>
  <c r="E77" i="37"/>
  <c r="D77" i="37"/>
  <c r="C77" i="37"/>
  <c r="M76" i="37"/>
  <c r="L76" i="37"/>
  <c r="K76" i="37"/>
  <c r="J76" i="37"/>
  <c r="M75" i="37"/>
  <c r="L75" i="37"/>
  <c r="K75" i="37"/>
  <c r="J75" i="37"/>
  <c r="H75" i="37"/>
  <c r="G75" i="37"/>
  <c r="F75" i="37"/>
  <c r="E75" i="37"/>
  <c r="D75" i="37"/>
  <c r="C75" i="37"/>
  <c r="M74" i="37"/>
  <c r="L74" i="37"/>
  <c r="K74" i="37"/>
  <c r="J74" i="37"/>
  <c r="M73" i="37"/>
  <c r="L73" i="37"/>
  <c r="K73" i="37"/>
  <c r="J73" i="37"/>
  <c r="H73" i="37"/>
  <c r="G73" i="37"/>
  <c r="F73" i="37"/>
  <c r="E73" i="37"/>
  <c r="D73" i="37"/>
  <c r="C73" i="37"/>
  <c r="M72" i="37"/>
  <c r="L72" i="37"/>
  <c r="K72" i="37"/>
  <c r="J72" i="37"/>
  <c r="M71" i="37"/>
  <c r="L71" i="37"/>
  <c r="K71" i="37"/>
  <c r="J71" i="37"/>
  <c r="H71" i="37"/>
  <c r="G71" i="37"/>
  <c r="F71" i="37"/>
  <c r="E71" i="37"/>
  <c r="D71" i="37"/>
  <c r="C71" i="37"/>
  <c r="M70" i="37"/>
  <c r="L70" i="37"/>
  <c r="K70" i="37"/>
  <c r="J70" i="37"/>
  <c r="M69" i="37"/>
  <c r="L69" i="37"/>
  <c r="K69" i="37"/>
  <c r="J69" i="37"/>
  <c r="H69" i="37"/>
  <c r="G69" i="37"/>
  <c r="F69" i="37"/>
  <c r="E69" i="37"/>
  <c r="D69" i="37"/>
  <c r="C69" i="37"/>
  <c r="M68" i="37"/>
  <c r="L68" i="37"/>
  <c r="K68" i="37"/>
  <c r="J68" i="37"/>
  <c r="M67" i="37"/>
  <c r="L67" i="37"/>
  <c r="K67" i="37"/>
  <c r="J67" i="37"/>
  <c r="H67" i="37"/>
  <c r="G67" i="37"/>
  <c r="F67" i="37"/>
  <c r="E67" i="37"/>
  <c r="D67" i="37"/>
  <c r="C67" i="37"/>
  <c r="M66" i="37"/>
  <c r="L66" i="37"/>
  <c r="K66" i="37"/>
  <c r="J66" i="37"/>
  <c r="M65" i="37"/>
  <c r="L65" i="37"/>
  <c r="K65" i="37"/>
  <c r="J65" i="37"/>
  <c r="H65" i="37"/>
  <c r="G65" i="37"/>
  <c r="F65" i="37"/>
  <c r="E65" i="37"/>
  <c r="D65" i="37"/>
  <c r="C65" i="37"/>
  <c r="M64" i="37"/>
  <c r="L64" i="37"/>
  <c r="K64" i="37"/>
  <c r="J64" i="37"/>
  <c r="M63" i="37"/>
  <c r="L63" i="37"/>
  <c r="K63" i="37"/>
  <c r="J63" i="37"/>
  <c r="H63" i="37"/>
  <c r="G63" i="37"/>
  <c r="F63" i="37"/>
  <c r="E63" i="37"/>
  <c r="D63" i="37"/>
  <c r="C63" i="37"/>
  <c r="M62" i="37"/>
  <c r="L62" i="37"/>
  <c r="K62" i="37"/>
  <c r="J62" i="37"/>
  <c r="M61" i="37"/>
  <c r="L61" i="37"/>
  <c r="K61" i="37"/>
  <c r="J61" i="37"/>
  <c r="H61" i="37"/>
  <c r="G61" i="37"/>
  <c r="F61" i="37"/>
  <c r="E61" i="37"/>
  <c r="D61" i="37"/>
  <c r="C61" i="37"/>
  <c r="M60" i="37"/>
  <c r="L60" i="37"/>
  <c r="K60" i="37"/>
  <c r="J60" i="37"/>
  <c r="M59" i="37"/>
  <c r="L59" i="37"/>
  <c r="K59" i="37"/>
  <c r="J59" i="37"/>
  <c r="H59" i="37"/>
  <c r="G59" i="37"/>
  <c r="F59" i="37"/>
  <c r="E59" i="37"/>
  <c r="D59" i="37"/>
  <c r="C59" i="37"/>
  <c r="M58" i="37"/>
  <c r="L58" i="37"/>
  <c r="K58" i="37"/>
  <c r="J58" i="37"/>
  <c r="M57" i="37"/>
  <c r="L57" i="37"/>
  <c r="K57" i="37"/>
  <c r="J57" i="37"/>
  <c r="H57" i="37"/>
  <c r="G57" i="37"/>
  <c r="F57" i="37"/>
  <c r="E57" i="37"/>
  <c r="D57" i="37"/>
  <c r="C57" i="37"/>
  <c r="M56" i="37"/>
  <c r="L56" i="37"/>
  <c r="K56" i="37"/>
  <c r="J56" i="37"/>
  <c r="M55" i="37"/>
  <c r="L55" i="37"/>
  <c r="K55" i="37"/>
  <c r="J55" i="37"/>
  <c r="H55" i="37"/>
  <c r="G55" i="37"/>
  <c r="F55" i="37"/>
  <c r="E55" i="37"/>
  <c r="D55" i="37"/>
  <c r="C55" i="37"/>
  <c r="M54" i="37"/>
  <c r="L54" i="37"/>
  <c r="K54" i="37"/>
  <c r="J54" i="37"/>
  <c r="M53" i="37"/>
  <c r="L53" i="37"/>
  <c r="K53" i="37"/>
  <c r="J53" i="37"/>
  <c r="H53" i="37"/>
  <c r="G53" i="37"/>
  <c r="F53" i="37"/>
  <c r="E53" i="37"/>
  <c r="D53" i="37"/>
  <c r="C53" i="37"/>
  <c r="M52" i="37"/>
  <c r="L52" i="37"/>
  <c r="K52" i="37"/>
  <c r="J52" i="37"/>
  <c r="M51" i="37"/>
  <c r="L51" i="37"/>
  <c r="K51" i="37"/>
  <c r="J51" i="37"/>
  <c r="H51" i="37"/>
  <c r="G51" i="37"/>
  <c r="F51" i="37"/>
  <c r="E51" i="37"/>
  <c r="D51" i="37"/>
  <c r="C51" i="37"/>
  <c r="M50" i="37"/>
  <c r="L50" i="37"/>
  <c r="K50" i="37"/>
  <c r="J50" i="37"/>
  <c r="M49" i="37"/>
  <c r="L49" i="37"/>
  <c r="K49" i="37"/>
  <c r="J49" i="37"/>
  <c r="H49" i="37"/>
  <c r="G49" i="37"/>
  <c r="F49" i="37"/>
  <c r="E49" i="37"/>
  <c r="D49" i="37"/>
  <c r="C49" i="37"/>
  <c r="M48" i="37"/>
  <c r="L48" i="37"/>
  <c r="K48" i="37"/>
  <c r="J48" i="37"/>
  <c r="M47" i="37"/>
  <c r="L47" i="37"/>
  <c r="K47" i="37"/>
  <c r="J47" i="37"/>
  <c r="H47" i="37"/>
  <c r="G47" i="37"/>
  <c r="F47" i="37"/>
  <c r="E47" i="37"/>
  <c r="D47" i="37"/>
  <c r="C47" i="37"/>
  <c r="M46" i="37"/>
  <c r="L46" i="37"/>
  <c r="K46" i="37"/>
  <c r="J46" i="37"/>
  <c r="M45" i="37"/>
  <c r="L45" i="37"/>
  <c r="K45" i="37"/>
  <c r="J45" i="37"/>
  <c r="H45" i="37"/>
  <c r="G45" i="37"/>
  <c r="F45" i="37"/>
  <c r="E45" i="37"/>
  <c r="D45" i="37"/>
  <c r="C45" i="37"/>
  <c r="M44" i="37"/>
  <c r="L44" i="37"/>
  <c r="K44" i="37"/>
  <c r="J44" i="37"/>
  <c r="M43" i="37"/>
  <c r="L43" i="37"/>
  <c r="K43" i="37"/>
  <c r="J43" i="37"/>
  <c r="H43" i="37"/>
  <c r="G43" i="37"/>
  <c r="F43" i="37"/>
  <c r="E43" i="37"/>
  <c r="D43" i="37"/>
  <c r="C43" i="37"/>
  <c r="M42" i="37"/>
  <c r="L42" i="37"/>
  <c r="K42" i="37"/>
  <c r="J42" i="37"/>
  <c r="M41" i="37"/>
  <c r="L41" i="37"/>
  <c r="K41" i="37"/>
  <c r="J41" i="37"/>
  <c r="H41" i="37"/>
  <c r="G41" i="37"/>
  <c r="F41" i="37"/>
  <c r="E41" i="37"/>
  <c r="D41" i="37"/>
  <c r="C41" i="37"/>
  <c r="M40" i="37"/>
  <c r="L40" i="37"/>
  <c r="K40" i="37"/>
  <c r="J40" i="37"/>
  <c r="M39" i="37"/>
  <c r="L39" i="37"/>
  <c r="K39" i="37"/>
  <c r="J39" i="37"/>
  <c r="H39" i="37"/>
  <c r="G39" i="37"/>
  <c r="F39" i="37"/>
  <c r="E39" i="37"/>
  <c r="D39" i="37"/>
  <c r="C39" i="37"/>
  <c r="M38" i="37"/>
  <c r="L38" i="37"/>
  <c r="K38" i="37"/>
  <c r="J38" i="37"/>
  <c r="M37" i="37"/>
  <c r="L37" i="37"/>
  <c r="K37" i="37"/>
  <c r="J37" i="37"/>
  <c r="H37" i="37"/>
  <c r="G37" i="37"/>
  <c r="F37" i="37"/>
  <c r="E37" i="37"/>
  <c r="D37" i="37"/>
  <c r="C37" i="37"/>
  <c r="M36" i="37"/>
  <c r="L36" i="37"/>
  <c r="K36" i="37"/>
  <c r="J36" i="37"/>
  <c r="M35" i="37"/>
  <c r="L35" i="37"/>
  <c r="K35" i="37"/>
  <c r="J35" i="37"/>
  <c r="H35" i="37"/>
  <c r="G35" i="37"/>
  <c r="F35" i="37"/>
  <c r="E35" i="37"/>
  <c r="D35" i="37"/>
  <c r="C35" i="37"/>
  <c r="M34" i="37"/>
  <c r="L34" i="37"/>
  <c r="K34" i="37"/>
  <c r="J34" i="37"/>
  <c r="M33" i="37"/>
  <c r="L33" i="37"/>
  <c r="K33" i="37"/>
  <c r="J33" i="37"/>
  <c r="H33" i="37"/>
  <c r="G33" i="37"/>
  <c r="F33" i="37"/>
  <c r="E33" i="37"/>
  <c r="D33" i="37"/>
  <c r="C33" i="37"/>
  <c r="M32" i="37"/>
  <c r="L32" i="37"/>
  <c r="K32" i="37"/>
  <c r="J32" i="37"/>
  <c r="M31" i="37"/>
  <c r="L31" i="37"/>
  <c r="K31" i="37"/>
  <c r="J31" i="37"/>
  <c r="H31" i="37"/>
  <c r="G31" i="37"/>
  <c r="F31" i="37"/>
  <c r="E31" i="37"/>
  <c r="D31" i="37"/>
  <c r="C31" i="37"/>
  <c r="M30" i="37"/>
  <c r="L30" i="37"/>
  <c r="K30" i="37"/>
  <c r="J30" i="37"/>
  <c r="M29" i="37"/>
  <c r="L29" i="37"/>
  <c r="K29" i="37"/>
  <c r="J29" i="37"/>
  <c r="H29" i="37"/>
  <c r="G29" i="37"/>
  <c r="F29" i="37"/>
  <c r="E29" i="37"/>
  <c r="D29" i="37"/>
  <c r="C29" i="37"/>
  <c r="M28" i="37"/>
  <c r="L28" i="37"/>
  <c r="K28" i="37"/>
  <c r="J28" i="37"/>
  <c r="M27" i="37"/>
  <c r="L27" i="37"/>
  <c r="K27" i="37"/>
  <c r="J27" i="37"/>
  <c r="H27" i="37"/>
  <c r="G27" i="37"/>
  <c r="F27" i="37"/>
  <c r="E27" i="37"/>
  <c r="D27" i="37"/>
  <c r="C27" i="37"/>
  <c r="M26" i="37"/>
  <c r="L26" i="37"/>
  <c r="K26" i="37"/>
  <c r="J26" i="37"/>
  <c r="M25" i="37"/>
  <c r="L25" i="37"/>
  <c r="K25" i="37"/>
  <c r="J25" i="37"/>
  <c r="H25" i="37"/>
  <c r="G25" i="37"/>
  <c r="F25" i="37"/>
  <c r="E25" i="37"/>
  <c r="D25" i="37"/>
  <c r="C25" i="37"/>
  <c r="M24" i="37"/>
  <c r="L24" i="37"/>
  <c r="K24" i="37"/>
  <c r="J24" i="37"/>
  <c r="M23" i="37"/>
  <c r="L23" i="37"/>
  <c r="K23" i="37"/>
  <c r="J23" i="37"/>
  <c r="H23" i="37"/>
  <c r="G23" i="37"/>
  <c r="F23" i="37"/>
  <c r="E23" i="37"/>
  <c r="D23" i="37"/>
  <c r="C23" i="37"/>
  <c r="M22" i="37"/>
  <c r="L22" i="37"/>
  <c r="K22" i="37"/>
  <c r="J22" i="37"/>
  <c r="M21" i="37"/>
  <c r="L21" i="37"/>
  <c r="K21" i="37"/>
  <c r="J21" i="37"/>
  <c r="H21" i="37"/>
  <c r="G21" i="37"/>
  <c r="F21" i="37"/>
  <c r="E21" i="37"/>
  <c r="D21" i="37"/>
  <c r="C21" i="37"/>
  <c r="M20" i="37"/>
  <c r="L20" i="37"/>
  <c r="K20" i="37"/>
  <c r="J20" i="37"/>
  <c r="M19" i="37"/>
  <c r="L19" i="37"/>
  <c r="K19" i="37"/>
  <c r="J19" i="37"/>
  <c r="H19" i="37"/>
  <c r="G19" i="37"/>
  <c r="F19" i="37"/>
  <c r="E19" i="37"/>
  <c r="D19" i="37"/>
  <c r="C19" i="37"/>
  <c r="M18" i="37"/>
  <c r="L18" i="37"/>
  <c r="K18" i="37"/>
  <c r="J18" i="37"/>
  <c r="M17" i="37"/>
  <c r="L17" i="37"/>
  <c r="K17" i="37"/>
  <c r="J17" i="37"/>
  <c r="H17" i="37"/>
  <c r="G17" i="37"/>
  <c r="F17" i="37"/>
  <c r="E17" i="37"/>
  <c r="D17" i="37"/>
  <c r="C17" i="37"/>
  <c r="M16" i="37"/>
  <c r="L16" i="37"/>
  <c r="K16" i="37"/>
  <c r="J16" i="37"/>
  <c r="M15" i="37"/>
  <c r="L15" i="37"/>
  <c r="K15" i="37"/>
  <c r="J15" i="37"/>
  <c r="H15" i="37"/>
  <c r="G15" i="37"/>
  <c r="F15" i="37"/>
  <c r="E15" i="37"/>
  <c r="D15" i="37"/>
  <c r="C15" i="37"/>
  <c r="M14" i="37"/>
  <c r="L14" i="37"/>
  <c r="K14" i="37"/>
  <c r="J14" i="37"/>
  <c r="M13" i="37"/>
  <c r="L13" i="37"/>
  <c r="K13" i="37"/>
  <c r="J13" i="37"/>
  <c r="H13" i="37"/>
  <c r="G13" i="37"/>
  <c r="F13" i="37"/>
  <c r="E13" i="37"/>
  <c r="D13" i="37"/>
  <c r="C13" i="37"/>
  <c r="H15" i="36"/>
  <c r="H17" i="36"/>
  <c r="H19" i="36"/>
  <c r="H21" i="36"/>
  <c r="H23" i="36"/>
  <c r="H25" i="36"/>
  <c r="H27" i="36"/>
  <c r="H29" i="36"/>
  <c r="H31" i="36"/>
  <c r="H33" i="36"/>
  <c r="H35" i="36"/>
  <c r="H37" i="36"/>
  <c r="H39" i="36"/>
  <c r="H41" i="36"/>
  <c r="H43" i="36"/>
  <c r="H45" i="36"/>
  <c r="H47" i="36"/>
  <c r="H49" i="36"/>
  <c r="H51" i="36"/>
  <c r="H53" i="36"/>
  <c r="H55" i="36"/>
  <c r="H57" i="36"/>
  <c r="H59" i="36"/>
  <c r="H61" i="36"/>
  <c r="H63" i="36"/>
  <c r="H65" i="36"/>
  <c r="H67" i="36"/>
  <c r="H69" i="36"/>
  <c r="H71" i="36"/>
  <c r="H73" i="36"/>
  <c r="H75" i="36"/>
  <c r="H77" i="36"/>
  <c r="H79" i="36"/>
  <c r="H81" i="36"/>
  <c r="H83" i="36"/>
  <c r="H85" i="36"/>
  <c r="H87" i="36"/>
  <c r="H89" i="36"/>
  <c r="H91" i="36"/>
  <c r="H93" i="36"/>
  <c r="H95" i="36"/>
  <c r="H97" i="36"/>
  <c r="H99" i="36"/>
  <c r="H101" i="36"/>
  <c r="H103" i="36"/>
  <c r="H105" i="36"/>
  <c r="H107" i="36"/>
  <c r="H109" i="36"/>
  <c r="H111" i="36"/>
  <c r="H113" i="36"/>
  <c r="H115" i="36"/>
  <c r="H117" i="36"/>
  <c r="H119" i="36"/>
  <c r="H121" i="36"/>
  <c r="H123" i="36"/>
  <c r="H125" i="36"/>
  <c r="H127" i="36"/>
  <c r="H129" i="36"/>
  <c r="H131" i="36"/>
  <c r="H133" i="36"/>
  <c r="H135" i="36"/>
  <c r="H137" i="36"/>
  <c r="H139" i="36"/>
  <c r="H141" i="36"/>
  <c r="H143" i="36"/>
  <c r="H145" i="36"/>
  <c r="H147" i="36"/>
  <c r="H149" i="36"/>
  <c r="H151" i="36"/>
  <c r="H153" i="36"/>
  <c r="H155" i="36"/>
  <c r="H157" i="36"/>
  <c r="H159" i="36"/>
  <c r="H161" i="36"/>
  <c r="H163" i="36"/>
  <c r="H165" i="36"/>
  <c r="H167" i="36"/>
  <c r="H169" i="36"/>
  <c r="H171" i="36"/>
  <c r="H173" i="36"/>
  <c r="H175" i="36"/>
  <c r="H177" i="36"/>
  <c r="H179" i="36"/>
  <c r="H181" i="36"/>
  <c r="H183" i="36"/>
  <c r="H185" i="36"/>
  <c r="H187" i="36"/>
  <c r="H189" i="36"/>
  <c r="H191" i="36"/>
  <c r="H193" i="36"/>
  <c r="H195" i="36"/>
  <c r="H197" i="36"/>
  <c r="H199" i="36"/>
  <c r="H201" i="36"/>
  <c r="H203" i="36"/>
  <c r="H205" i="36"/>
  <c r="H207" i="36"/>
  <c r="H209" i="36"/>
  <c r="H211" i="36"/>
  <c r="H213" i="36"/>
  <c r="H215" i="36"/>
  <c r="H217" i="36"/>
  <c r="H219" i="36"/>
  <c r="H221" i="36"/>
  <c r="H223" i="36"/>
  <c r="H225" i="36"/>
  <c r="H227" i="36"/>
  <c r="H229" i="36"/>
  <c r="H231" i="36"/>
  <c r="H233" i="36"/>
  <c r="H235" i="36"/>
  <c r="H237" i="36"/>
  <c r="H239" i="36"/>
  <c r="H241" i="36"/>
  <c r="H243" i="36"/>
  <c r="H245" i="36"/>
  <c r="H247" i="36"/>
  <c r="H249" i="36"/>
  <c r="H251" i="36"/>
  <c r="H253" i="36"/>
  <c r="H255" i="36"/>
  <c r="H257" i="36"/>
  <c r="H259" i="36"/>
  <c r="H261" i="36"/>
  <c r="H263" i="36"/>
  <c r="H265" i="36"/>
  <c r="H267" i="36"/>
  <c r="H269" i="36"/>
  <c r="H271" i="36"/>
  <c r="H273" i="36"/>
  <c r="H275" i="36"/>
  <c r="H277" i="36"/>
  <c r="H279" i="36"/>
  <c r="H281" i="36"/>
  <c r="H283" i="36"/>
  <c r="H285" i="36"/>
  <c r="H287" i="36"/>
  <c r="H289" i="36"/>
  <c r="H291" i="36"/>
  <c r="H293" i="36"/>
  <c r="H295" i="36"/>
  <c r="H297" i="36"/>
  <c r="H299" i="36"/>
  <c r="H301" i="36"/>
  <c r="H303" i="36"/>
  <c r="H305" i="36"/>
  <c r="H307" i="36"/>
  <c r="H309" i="36"/>
  <c r="H311" i="36"/>
  <c r="H313" i="36"/>
  <c r="H315" i="36"/>
  <c r="H317" i="36"/>
  <c r="H319" i="36"/>
  <c r="H321" i="36"/>
  <c r="H323" i="36"/>
  <c r="H325" i="36"/>
  <c r="H327" i="36"/>
  <c r="H329" i="36"/>
  <c r="H331" i="36"/>
  <c r="H333" i="36"/>
  <c r="H335" i="36"/>
  <c r="H337" i="36"/>
  <c r="H339" i="36"/>
  <c r="H341" i="36"/>
  <c r="H343" i="36"/>
  <c r="H345" i="36"/>
  <c r="H347" i="36"/>
  <c r="H349" i="36"/>
  <c r="H351" i="36"/>
  <c r="H353" i="36"/>
  <c r="H355" i="36"/>
  <c r="H357" i="36"/>
  <c r="H359" i="36"/>
  <c r="H361" i="36"/>
  <c r="H363" i="36"/>
  <c r="H365" i="36"/>
  <c r="H367" i="36"/>
  <c r="H369" i="36"/>
  <c r="H371" i="36"/>
  <c r="H373" i="36"/>
  <c r="H375" i="36"/>
  <c r="H377" i="36"/>
  <c r="H379" i="36"/>
  <c r="H381" i="36"/>
  <c r="H383" i="36"/>
  <c r="H385" i="36"/>
  <c r="H387" i="36"/>
  <c r="H389" i="36"/>
  <c r="H391" i="36"/>
  <c r="H393" i="36"/>
  <c r="H395" i="36"/>
  <c r="H397" i="36"/>
  <c r="H399" i="36"/>
  <c r="H401" i="36"/>
  <c r="H403" i="36"/>
  <c r="H405" i="36"/>
  <c r="H407" i="36"/>
  <c r="H409" i="36"/>
  <c r="H411" i="36"/>
  <c r="H413" i="36"/>
  <c r="H415" i="36"/>
  <c r="H417" i="36"/>
  <c r="H419" i="36"/>
  <c r="H421" i="36"/>
  <c r="H423" i="36"/>
  <c r="H425" i="36"/>
  <c r="H427" i="36"/>
  <c r="H429" i="36"/>
  <c r="H431" i="36"/>
  <c r="H433" i="36"/>
  <c r="H435" i="36"/>
  <c r="H437" i="36"/>
  <c r="H439" i="36"/>
  <c r="H441" i="36"/>
  <c r="H443" i="36"/>
  <c r="H445" i="36"/>
  <c r="H447" i="36"/>
  <c r="H449" i="36"/>
  <c r="H451" i="36"/>
  <c r="H453" i="36"/>
  <c r="H455" i="36"/>
  <c r="H457" i="36"/>
  <c r="H459" i="36"/>
  <c r="H461" i="36"/>
  <c r="H463" i="36"/>
  <c r="H465" i="36"/>
  <c r="H467" i="36"/>
  <c r="H469" i="36"/>
  <c r="H471" i="36"/>
  <c r="H473" i="36"/>
  <c r="J14" i="36"/>
  <c r="K14" i="36"/>
  <c r="L14" i="36"/>
  <c r="M14" i="36"/>
  <c r="J15" i="36"/>
  <c r="K15" i="36"/>
  <c r="L15" i="36"/>
  <c r="M15" i="36"/>
  <c r="J16" i="36"/>
  <c r="K16" i="36"/>
  <c r="L16" i="36"/>
  <c r="M16" i="36"/>
  <c r="J17" i="36"/>
  <c r="K17" i="36"/>
  <c r="L17" i="36"/>
  <c r="M17" i="36"/>
  <c r="J18" i="36"/>
  <c r="K18" i="36"/>
  <c r="L18" i="36"/>
  <c r="M18" i="36"/>
  <c r="J19" i="36"/>
  <c r="K19" i="36"/>
  <c r="L19" i="36"/>
  <c r="M19" i="36"/>
  <c r="J20" i="36"/>
  <c r="K20" i="36"/>
  <c r="L20" i="36"/>
  <c r="M20" i="36"/>
  <c r="J21" i="36"/>
  <c r="K21" i="36"/>
  <c r="L21" i="36"/>
  <c r="M21" i="36"/>
  <c r="J22" i="36"/>
  <c r="K22" i="36"/>
  <c r="L22" i="36"/>
  <c r="M22" i="36"/>
  <c r="J23" i="36"/>
  <c r="K23" i="36"/>
  <c r="L23" i="36"/>
  <c r="M23" i="36"/>
  <c r="J24" i="36"/>
  <c r="K24" i="36"/>
  <c r="L24" i="36"/>
  <c r="M24" i="36"/>
  <c r="J25" i="36"/>
  <c r="K25" i="36"/>
  <c r="L25" i="36"/>
  <c r="M25" i="36"/>
  <c r="J26" i="36"/>
  <c r="K26" i="36"/>
  <c r="L26" i="36"/>
  <c r="M26" i="36"/>
  <c r="J27" i="36"/>
  <c r="K27" i="36"/>
  <c r="L27" i="36"/>
  <c r="M27" i="36"/>
  <c r="J28" i="36"/>
  <c r="K28" i="36"/>
  <c r="L28" i="36"/>
  <c r="M28" i="36"/>
  <c r="J29" i="36"/>
  <c r="K29" i="36"/>
  <c r="L29" i="36"/>
  <c r="M29" i="36"/>
  <c r="J30" i="36"/>
  <c r="K30" i="36"/>
  <c r="L30" i="36"/>
  <c r="M30" i="36"/>
  <c r="J31" i="36"/>
  <c r="K31" i="36"/>
  <c r="L31" i="36"/>
  <c r="M31" i="36"/>
  <c r="J32" i="36"/>
  <c r="K32" i="36"/>
  <c r="L32" i="36"/>
  <c r="M32" i="36"/>
  <c r="J33" i="36"/>
  <c r="K33" i="36"/>
  <c r="L33" i="36"/>
  <c r="M33" i="36"/>
  <c r="J34" i="36"/>
  <c r="K34" i="36"/>
  <c r="L34" i="36"/>
  <c r="M34" i="36"/>
  <c r="J35" i="36"/>
  <c r="K35" i="36"/>
  <c r="L35" i="36"/>
  <c r="M35" i="36"/>
  <c r="J36" i="36"/>
  <c r="K36" i="36"/>
  <c r="L36" i="36"/>
  <c r="M36" i="36"/>
  <c r="J37" i="36"/>
  <c r="K37" i="36"/>
  <c r="L37" i="36"/>
  <c r="M37" i="36"/>
  <c r="J38" i="36"/>
  <c r="K38" i="36"/>
  <c r="L38" i="36"/>
  <c r="M38" i="36"/>
  <c r="J39" i="36"/>
  <c r="K39" i="36"/>
  <c r="L39" i="36"/>
  <c r="M39" i="36"/>
  <c r="J40" i="36"/>
  <c r="K40" i="36"/>
  <c r="L40" i="36"/>
  <c r="M40" i="36"/>
  <c r="J41" i="36"/>
  <c r="K41" i="36"/>
  <c r="L41" i="36"/>
  <c r="M41" i="36"/>
  <c r="J42" i="36"/>
  <c r="K42" i="36"/>
  <c r="L42" i="36"/>
  <c r="M42" i="36"/>
  <c r="J43" i="36"/>
  <c r="K43" i="36"/>
  <c r="L43" i="36"/>
  <c r="M43" i="36"/>
  <c r="J44" i="36"/>
  <c r="K44" i="36"/>
  <c r="L44" i="36"/>
  <c r="M44" i="36"/>
  <c r="J45" i="36"/>
  <c r="K45" i="36"/>
  <c r="L45" i="36"/>
  <c r="M45" i="36"/>
  <c r="J46" i="36"/>
  <c r="K46" i="36"/>
  <c r="L46" i="36"/>
  <c r="M46" i="36"/>
  <c r="J47" i="36"/>
  <c r="K47" i="36"/>
  <c r="L47" i="36"/>
  <c r="M47" i="36"/>
  <c r="J48" i="36"/>
  <c r="K48" i="36"/>
  <c r="L48" i="36"/>
  <c r="M48" i="36"/>
  <c r="J49" i="36"/>
  <c r="K49" i="36"/>
  <c r="L49" i="36"/>
  <c r="M49" i="36"/>
  <c r="J50" i="36"/>
  <c r="K50" i="36"/>
  <c r="L50" i="36"/>
  <c r="M50" i="36"/>
  <c r="J51" i="36"/>
  <c r="K51" i="36"/>
  <c r="L51" i="36"/>
  <c r="M51" i="36"/>
  <c r="J52" i="36"/>
  <c r="K52" i="36"/>
  <c r="L52" i="36"/>
  <c r="M52" i="36"/>
  <c r="J53" i="36"/>
  <c r="K53" i="36"/>
  <c r="L53" i="36"/>
  <c r="M53" i="36"/>
  <c r="J54" i="36"/>
  <c r="K54" i="36"/>
  <c r="L54" i="36"/>
  <c r="M54" i="36"/>
  <c r="J55" i="36"/>
  <c r="K55" i="36"/>
  <c r="L55" i="36"/>
  <c r="M55" i="36"/>
  <c r="J56" i="36"/>
  <c r="K56" i="36"/>
  <c r="L56" i="36"/>
  <c r="M56" i="36"/>
  <c r="J57" i="36"/>
  <c r="K57" i="36"/>
  <c r="L57" i="36"/>
  <c r="M57" i="36"/>
  <c r="J58" i="36"/>
  <c r="K58" i="36"/>
  <c r="L58" i="36"/>
  <c r="M58" i="36"/>
  <c r="J59" i="36"/>
  <c r="K59" i="36"/>
  <c r="L59" i="36"/>
  <c r="M59" i="36"/>
  <c r="J60" i="36"/>
  <c r="K60" i="36"/>
  <c r="L60" i="36"/>
  <c r="M60" i="36"/>
  <c r="J61" i="36"/>
  <c r="K61" i="36"/>
  <c r="L61" i="36"/>
  <c r="M61" i="36"/>
  <c r="J62" i="36"/>
  <c r="K62" i="36"/>
  <c r="L62" i="36"/>
  <c r="M62" i="36"/>
  <c r="J63" i="36"/>
  <c r="K63" i="36"/>
  <c r="L63" i="36"/>
  <c r="M63" i="36"/>
  <c r="J64" i="36"/>
  <c r="K64" i="36"/>
  <c r="L64" i="36"/>
  <c r="M64" i="36"/>
  <c r="J65" i="36"/>
  <c r="K65" i="36"/>
  <c r="L65" i="36"/>
  <c r="M65" i="36"/>
  <c r="J66" i="36"/>
  <c r="K66" i="36"/>
  <c r="L66" i="36"/>
  <c r="M66" i="36"/>
  <c r="J67" i="36"/>
  <c r="K67" i="36"/>
  <c r="L67" i="36"/>
  <c r="M67" i="36"/>
  <c r="J68" i="36"/>
  <c r="K68" i="36"/>
  <c r="L68" i="36"/>
  <c r="M68" i="36"/>
  <c r="J69" i="36"/>
  <c r="K69" i="36"/>
  <c r="L69" i="36"/>
  <c r="M69" i="36"/>
  <c r="J70" i="36"/>
  <c r="K70" i="36"/>
  <c r="L70" i="36"/>
  <c r="M70" i="36"/>
  <c r="J71" i="36"/>
  <c r="K71" i="36"/>
  <c r="L71" i="36"/>
  <c r="M71" i="36"/>
  <c r="J72" i="36"/>
  <c r="K72" i="36"/>
  <c r="L72" i="36"/>
  <c r="M72" i="36"/>
  <c r="J73" i="36"/>
  <c r="K73" i="36"/>
  <c r="L73" i="36"/>
  <c r="M73" i="36"/>
  <c r="J74" i="36"/>
  <c r="K74" i="36"/>
  <c r="L74" i="36"/>
  <c r="M74" i="36"/>
  <c r="J75" i="36"/>
  <c r="K75" i="36"/>
  <c r="L75" i="36"/>
  <c r="M75" i="36"/>
  <c r="J76" i="36"/>
  <c r="K76" i="36"/>
  <c r="L76" i="36"/>
  <c r="M76" i="36"/>
  <c r="J77" i="36"/>
  <c r="K77" i="36"/>
  <c r="L77" i="36"/>
  <c r="M77" i="36"/>
  <c r="J78" i="36"/>
  <c r="K78" i="36"/>
  <c r="L78" i="36"/>
  <c r="M78" i="36"/>
  <c r="J79" i="36"/>
  <c r="K79" i="36"/>
  <c r="L79" i="36"/>
  <c r="M79" i="36"/>
  <c r="J80" i="36"/>
  <c r="K80" i="36"/>
  <c r="L80" i="36"/>
  <c r="M80" i="36"/>
  <c r="J81" i="36"/>
  <c r="K81" i="36"/>
  <c r="L81" i="36"/>
  <c r="M81" i="36"/>
  <c r="J82" i="36"/>
  <c r="K82" i="36"/>
  <c r="L82" i="36"/>
  <c r="M82" i="36"/>
  <c r="J83" i="36"/>
  <c r="K83" i="36"/>
  <c r="L83" i="36"/>
  <c r="M83" i="36"/>
  <c r="J84" i="36"/>
  <c r="K84" i="36"/>
  <c r="L84" i="36"/>
  <c r="M84" i="36"/>
  <c r="J85" i="36"/>
  <c r="K85" i="36"/>
  <c r="L85" i="36"/>
  <c r="M85" i="36"/>
  <c r="J86" i="36"/>
  <c r="K86" i="36"/>
  <c r="L86" i="36"/>
  <c r="M86" i="36"/>
  <c r="J87" i="36"/>
  <c r="K87" i="36"/>
  <c r="L87" i="36"/>
  <c r="M87" i="36"/>
  <c r="J88" i="36"/>
  <c r="K88" i="36"/>
  <c r="L88" i="36"/>
  <c r="M88" i="36"/>
  <c r="J89" i="36"/>
  <c r="K89" i="36"/>
  <c r="L89" i="36"/>
  <c r="M89" i="36"/>
  <c r="J90" i="36"/>
  <c r="K90" i="36"/>
  <c r="L90" i="36"/>
  <c r="M90" i="36"/>
  <c r="J91" i="36"/>
  <c r="K91" i="36"/>
  <c r="L91" i="36"/>
  <c r="M91" i="36"/>
  <c r="J92" i="36"/>
  <c r="K92" i="36"/>
  <c r="L92" i="36"/>
  <c r="M92" i="36"/>
  <c r="J93" i="36"/>
  <c r="K93" i="36"/>
  <c r="L93" i="36"/>
  <c r="M93" i="36"/>
  <c r="J94" i="36"/>
  <c r="K94" i="36"/>
  <c r="L94" i="36"/>
  <c r="M94" i="36"/>
  <c r="J95" i="36"/>
  <c r="K95" i="36"/>
  <c r="L95" i="36"/>
  <c r="M95" i="36"/>
  <c r="J96" i="36"/>
  <c r="K96" i="36"/>
  <c r="L96" i="36"/>
  <c r="M96" i="36"/>
  <c r="J97" i="36"/>
  <c r="K97" i="36"/>
  <c r="L97" i="36"/>
  <c r="M97" i="36"/>
  <c r="J98" i="36"/>
  <c r="K98" i="36"/>
  <c r="L98" i="36"/>
  <c r="M98" i="36"/>
  <c r="J99" i="36"/>
  <c r="K99" i="36"/>
  <c r="L99" i="36"/>
  <c r="M99" i="36"/>
  <c r="J100" i="36"/>
  <c r="K100" i="36"/>
  <c r="L100" i="36"/>
  <c r="M100" i="36"/>
  <c r="J101" i="36"/>
  <c r="K101" i="36"/>
  <c r="L101" i="36"/>
  <c r="M101" i="36"/>
  <c r="J102" i="36"/>
  <c r="K102" i="36"/>
  <c r="L102" i="36"/>
  <c r="M102" i="36"/>
  <c r="J103" i="36"/>
  <c r="K103" i="36"/>
  <c r="L103" i="36"/>
  <c r="M103" i="36"/>
  <c r="J104" i="36"/>
  <c r="K104" i="36"/>
  <c r="L104" i="36"/>
  <c r="M104" i="36"/>
  <c r="J105" i="36"/>
  <c r="K105" i="36"/>
  <c r="L105" i="36"/>
  <c r="M105" i="36"/>
  <c r="J106" i="36"/>
  <c r="K106" i="36"/>
  <c r="L106" i="36"/>
  <c r="M106" i="36"/>
  <c r="J107" i="36"/>
  <c r="K107" i="36"/>
  <c r="L107" i="36"/>
  <c r="M107" i="36"/>
  <c r="J108" i="36"/>
  <c r="K108" i="36"/>
  <c r="L108" i="36"/>
  <c r="M108" i="36"/>
  <c r="J109" i="36"/>
  <c r="K109" i="36"/>
  <c r="L109" i="36"/>
  <c r="M109" i="36"/>
  <c r="J110" i="36"/>
  <c r="K110" i="36"/>
  <c r="L110" i="36"/>
  <c r="M110" i="36"/>
  <c r="J111" i="36"/>
  <c r="K111" i="36"/>
  <c r="L111" i="36"/>
  <c r="M111" i="36"/>
  <c r="J112" i="36"/>
  <c r="K112" i="36"/>
  <c r="L112" i="36"/>
  <c r="M112" i="36"/>
  <c r="J113" i="36"/>
  <c r="K113" i="36"/>
  <c r="L113" i="36"/>
  <c r="M113" i="36"/>
  <c r="J114" i="36"/>
  <c r="K114" i="36"/>
  <c r="L114" i="36"/>
  <c r="M114" i="36"/>
  <c r="J115" i="36"/>
  <c r="K115" i="36"/>
  <c r="L115" i="36"/>
  <c r="M115" i="36"/>
  <c r="J116" i="36"/>
  <c r="K116" i="36"/>
  <c r="L116" i="36"/>
  <c r="M116" i="36"/>
  <c r="J117" i="36"/>
  <c r="K117" i="36"/>
  <c r="L117" i="36"/>
  <c r="M117" i="36"/>
  <c r="J118" i="36"/>
  <c r="K118" i="36"/>
  <c r="L118" i="36"/>
  <c r="M118" i="36"/>
  <c r="J119" i="36"/>
  <c r="K119" i="36"/>
  <c r="L119" i="36"/>
  <c r="M119" i="36"/>
  <c r="J120" i="36"/>
  <c r="K120" i="36"/>
  <c r="L120" i="36"/>
  <c r="M120" i="36"/>
  <c r="J121" i="36"/>
  <c r="K121" i="36"/>
  <c r="L121" i="36"/>
  <c r="M121" i="36"/>
  <c r="J122" i="36"/>
  <c r="K122" i="36"/>
  <c r="L122" i="36"/>
  <c r="M122" i="36"/>
  <c r="J123" i="36"/>
  <c r="K123" i="36"/>
  <c r="L123" i="36"/>
  <c r="M123" i="36"/>
  <c r="J124" i="36"/>
  <c r="K124" i="36"/>
  <c r="L124" i="36"/>
  <c r="M124" i="36"/>
  <c r="J125" i="36"/>
  <c r="K125" i="36"/>
  <c r="L125" i="36"/>
  <c r="M125" i="36"/>
  <c r="J126" i="36"/>
  <c r="K126" i="36"/>
  <c r="L126" i="36"/>
  <c r="M126" i="36"/>
  <c r="J127" i="36"/>
  <c r="K127" i="36"/>
  <c r="L127" i="36"/>
  <c r="M127" i="36"/>
  <c r="J128" i="36"/>
  <c r="K128" i="36"/>
  <c r="L128" i="36"/>
  <c r="M128" i="36"/>
  <c r="J129" i="36"/>
  <c r="K129" i="36"/>
  <c r="L129" i="36"/>
  <c r="M129" i="36"/>
  <c r="J130" i="36"/>
  <c r="K130" i="36"/>
  <c r="L130" i="36"/>
  <c r="M130" i="36"/>
  <c r="J131" i="36"/>
  <c r="K131" i="36"/>
  <c r="L131" i="36"/>
  <c r="M131" i="36"/>
  <c r="J132" i="36"/>
  <c r="K132" i="36"/>
  <c r="L132" i="36"/>
  <c r="M132" i="36"/>
  <c r="J133" i="36"/>
  <c r="K133" i="36"/>
  <c r="L133" i="36"/>
  <c r="M133" i="36"/>
  <c r="J134" i="36"/>
  <c r="K134" i="36"/>
  <c r="L134" i="36"/>
  <c r="M134" i="36"/>
  <c r="J135" i="36"/>
  <c r="K135" i="36"/>
  <c r="L135" i="36"/>
  <c r="M135" i="36"/>
  <c r="J136" i="36"/>
  <c r="K136" i="36"/>
  <c r="L136" i="36"/>
  <c r="M136" i="36"/>
  <c r="J137" i="36"/>
  <c r="K137" i="36"/>
  <c r="L137" i="36"/>
  <c r="M137" i="36"/>
  <c r="J138" i="36"/>
  <c r="K138" i="36"/>
  <c r="L138" i="36"/>
  <c r="M138" i="36"/>
  <c r="J139" i="36"/>
  <c r="K139" i="36"/>
  <c r="L139" i="36"/>
  <c r="M139" i="36"/>
  <c r="J140" i="36"/>
  <c r="K140" i="36"/>
  <c r="L140" i="36"/>
  <c r="M140" i="36"/>
  <c r="J141" i="36"/>
  <c r="K141" i="36"/>
  <c r="L141" i="36"/>
  <c r="M141" i="36"/>
  <c r="J142" i="36"/>
  <c r="K142" i="36"/>
  <c r="L142" i="36"/>
  <c r="M142" i="36"/>
  <c r="J143" i="36"/>
  <c r="K143" i="36"/>
  <c r="L143" i="36"/>
  <c r="M143" i="36"/>
  <c r="J144" i="36"/>
  <c r="K144" i="36"/>
  <c r="L144" i="36"/>
  <c r="M144" i="36"/>
  <c r="J145" i="36"/>
  <c r="K145" i="36"/>
  <c r="L145" i="36"/>
  <c r="M145" i="36"/>
  <c r="J146" i="36"/>
  <c r="K146" i="36"/>
  <c r="L146" i="36"/>
  <c r="M146" i="36"/>
  <c r="J147" i="36"/>
  <c r="K147" i="36"/>
  <c r="L147" i="36"/>
  <c r="M147" i="36"/>
  <c r="J148" i="36"/>
  <c r="K148" i="36"/>
  <c r="L148" i="36"/>
  <c r="M148" i="36"/>
  <c r="J149" i="36"/>
  <c r="K149" i="36"/>
  <c r="L149" i="36"/>
  <c r="M149" i="36"/>
  <c r="J150" i="36"/>
  <c r="K150" i="36"/>
  <c r="L150" i="36"/>
  <c r="M150" i="36"/>
  <c r="J151" i="36"/>
  <c r="K151" i="36"/>
  <c r="L151" i="36"/>
  <c r="M151" i="36"/>
  <c r="J152" i="36"/>
  <c r="K152" i="36"/>
  <c r="L152" i="36"/>
  <c r="M152" i="36"/>
  <c r="J153" i="36"/>
  <c r="K153" i="36"/>
  <c r="L153" i="36"/>
  <c r="M153" i="36"/>
  <c r="J154" i="36"/>
  <c r="K154" i="36"/>
  <c r="L154" i="36"/>
  <c r="M154" i="36"/>
  <c r="J155" i="36"/>
  <c r="K155" i="36"/>
  <c r="L155" i="36"/>
  <c r="M155" i="36"/>
  <c r="J156" i="36"/>
  <c r="K156" i="36"/>
  <c r="L156" i="36"/>
  <c r="M156" i="36"/>
  <c r="J157" i="36"/>
  <c r="K157" i="36"/>
  <c r="L157" i="36"/>
  <c r="M157" i="36"/>
  <c r="J158" i="36"/>
  <c r="K158" i="36"/>
  <c r="L158" i="36"/>
  <c r="M158" i="36"/>
  <c r="J159" i="36"/>
  <c r="K159" i="36"/>
  <c r="L159" i="36"/>
  <c r="M159" i="36"/>
  <c r="J160" i="36"/>
  <c r="K160" i="36"/>
  <c r="L160" i="36"/>
  <c r="M160" i="36"/>
  <c r="J161" i="36"/>
  <c r="K161" i="36"/>
  <c r="L161" i="36"/>
  <c r="M161" i="36"/>
  <c r="J162" i="36"/>
  <c r="K162" i="36"/>
  <c r="L162" i="36"/>
  <c r="M162" i="36"/>
  <c r="J163" i="36"/>
  <c r="K163" i="36"/>
  <c r="L163" i="36"/>
  <c r="M163" i="36"/>
  <c r="J164" i="36"/>
  <c r="K164" i="36"/>
  <c r="L164" i="36"/>
  <c r="M164" i="36"/>
  <c r="J165" i="36"/>
  <c r="K165" i="36"/>
  <c r="L165" i="36"/>
  <c r="M165" i="36"/>
  <c r="J166" i="36"/>
  <c r="K166" i="36"/>
  <c r="L166" i="36"/>
  <c r="M166" i="36"/>
  <c r="J167" i="36"/>
  <c r="K167" i="36"/>
  <c r="L167" i="36"/>
  <c r="M167" i="36"/>
  <c r="J168" i="36"/>
  <c r="K168" i="36"/>
  <c r="L168" i="36"/>
  <c r="M168" i="36"/>
  <c r="J169" i="36"/>
  <c r="K169" i="36"/>
  <c r="L169" i="36"/>
  <c r="M169" i="36"/>
  <c r="J170" i="36"/>
  <c r="K170" i="36"/>
  <c r="L170" i="36"/>
  <c r="M170" i="36"/>
  <c r="J171" i="36"/>
  <c r="K171" i="36"/>
  <c r="L171" i="36"/>
  <c r="M171" i="36"/>
  <c r="J172" i="36"/>
  <c r="K172" i="36"/>
  <c r="L172" i="36"/>
  <c r="M172" i="36"/>
  <c r="J173" i="36"/>
  <c r="K173" i="36"/>
  <c r="L173" i="36"/>
  <c r="M173" i="36"/>
  <c r="J174" i="36"/>
  <c r="K174" i="36"/>
  <c r="L174" i="36"/>
  <c r="M174" i="36"/>
  <c r="J175" i="36"/>
  <c r="K175" i="36"/>
  <c r="L175" i="36"/>
  <c r="M175" i="36"/>
  <c r="J176" i="36"/>
  <c r="K176" i="36"/>
  <c r="L176" i="36"/>
  <c r="M176" i="36"/>
  <c r="J177" i="36"/>
  <c r="K177" i="36"/>
  <c r="L177" i="36"/>
  <c r="M177" i="36"/>
  <c r="J178" i="36"/>
  <c r="K178" i="36"/>
  <c r="L178" i="36"/>
  <c r="M178" i="36"/>
  <c r="J179" i="36"/>
  <c r="K179" i="36"/>
  <c r="L179" i="36"/>
  <c r="M179" i="36"/>
  <c r="J180" i="36"/>
  <c r="K180" i="36"/>
  <c r="L180" i="36"/>
  <c r="M180" i="36"/>
  <c r="J181" i="36"/>
  <c r="K181" i="36"/>
  <c r="L181" i="36"/>
  <c r="M181" i="36"/>
  <c r="J182" i="36"/>
  <c r="K182" i="36"/>
  <c r="L182" i="36"/>
  <c r="M182" i="36"/>
  <c r="J183" i="36"/>
  <c r="K183" i="36"/>
  <c r="L183" i="36"/>
  <c r="M183" i="36"/>
  <c r="J184" i="36"/>
  <c r="K184" i="36"/>
  <c r="L184" i="36"/>
  <c r="M184" i="36"/>
  <c r="J185" i="36"/>
  <c r="K185" i="36"/>
  <c r="L185" i="36"/>
  <c r="M185" i="36"/>
  <c r="J186" i="36"/>
  <c r="K186" i="36"/>
  <c r="L186" i="36"/>
  <c r="M186" i="36"/>
  <c r="J187" i="36"/>
  <c r="K187" i="36"/>
  <c r="L187" i="36"/>
  <c r="M187" i="36"/>
  <c r="J188" i="36"/>
  <c r="K188" i="36"/>
  <c r="L188" i="36"/>
  <c r="M188" i="36"/>
  <c r="J189" i="36"/>
  <c r="K189" i="36"/>
  <c r="L189" i="36"/>
  <c r="M189" i="36"/>
  <c r="J190" i="36"/>
  <c r="K190" i="36"/>
  <c r="L190" i="36"/>
  <c r="M190" i="36"/>
  <c r="J191" i="36"/>
  <c r="K191" i="36"/>
  <c r="L191" i="36"/>
  <c r="M191" i="36"/>
  <c r="J192" i="36"/>
  <c r="K192" i="36"/>
  <c r="L192" i="36"/>
  <c r="M192" i="36"/>
  <c r="J193" i="36"/>
  <c r="K193" i="36"/>
  <c r="L193" i="36"/>
  <c r="M193" i="36"/>
  <c r="J194" i="36"/>
  <c r="K194" i="36"/>
  <c r="L194" i="36"/>
  <c r="M194" i="36"/>
  <c r="J195" i="36"/>
  <c r="K195" i="36"/>
  <c r="L195" i="36"/>
  <c r="M195" i="36"/>
  <c r="J196" i="36"/>
  <c r="K196" i="36"/>
  <c r="L196" i="36"/>
  <c r="M196" i="36"/>
  <c r="J197" i="36"/>
  <c r="K197" i="36"/>
  <c r="L197" i="36"/>
  <c r="M197" i="36"/>
  <c r="J198" i="36"/>
  <c r="K198" i="36"/>
  <c r="L198" i="36"/>
  <c r="M198" i="36"/>
  <c r="J199" i="36"/>
  <c r="K199" i="36"/>
  <c r="L199" i="36"/>
  <c r="M199" i="36"/>
  <c r="J200" i="36"/>
  <c r="K200" i="36"/>
  <c r="L200" i="36"/>
  <c r="M200" i="36"/>
  <c r="J201" i="36"/>
  <c r="K201" i="36"/>
  <c r="L201" i="36"/>
  <c r="M201" i="36"/>
  <c r="J202" i="36"/>
  <c r="K202" i="36"/>
  <c r="L202" i="36"/>
  <c r="M202" i="36"/>
  <c r="J203" i="36"/>
  <c r="K203" i="36"/>
  <c r="L203" i="36"/>
  <c r="M203" i="36"/>
  <c r="J204" i="36"/>
  <c r="K204" i="36"/>
  <c r="L204" i="36"/>
  <c r="M204" i="36"/>
  <c r="J205" i="36"/>
  <c r="K205" i="36"/>
  <c r="L205" i="36"/>
  <c r="M205" i="36"/>
  <c r="J206" i="36"/>
  <c r="K206" i="36"/>
  <c r="L206" i="36"/>
  <c r="M206" i="36"/>
  <c r="J207" i="36"/>
  <c r="K207" i="36"/>
  <c r="L207" i="36"/>
  <c r="M207" i="36"/>
  <c r="J208" i="36"/>
  <c r="K208" i="36"/>
  <c r="L208" i="36"/>
  <c r="M208" i="36"/>
  <c r="J209" i="36"/>
  <c r="K209" i="36"/>
  <c r="L209" i="36"/>
  <c r="M209" i="36"/>
  <c r="J210" i="36"/>
  <c r="K210" i="36"/>
  <c r="L210" i="36"/>
  <c r="M210" i="36"/>
  <c r="J211" i="36"/>
  <c r="K211" i="36"/>
  <c r="L211" i="36"/>
  <c r="M211" i="36"/>
  <c r="J212" i="36"/>
  <c r="K212" i="36"/>
  <c r="L212" i="36"/>
  <c r="M212" i="36"/>
  <c r="J213" i="36"/>
  <c r="K213" i="36"/>
  <c r="L213" i="36"/>
  <c r="M213" i="36"/>
  <c r="J214" i="36"/>
  <c r="K214" i="36"/>
  <c r="L214" i="36"/>
  <c r="M214" i="36"/>
  <c r="J215" i="36"/>
  <c r="K215" i="36"/>
  <c r="L215" i="36"/>
  <c r="M215" i="36"/>
  <c r="J216" i="36"/>
  <c r="K216" i="36"/>
  <c r="L216" i="36"/>
  <c r="M216" i="36"/>
  <c r="J217" i="36"/>
  <c r="K217" i="36"/>
  <c r="L217" i="36"/>
  <c r="M217" i="36"/>
  <c r="J218" i="36"/>
  <c r="K218" i="36"/>
  <c r="L218" i="36"/>
  <c r="M218" i="36"/>
  <c r="J219" i="36"/>
  <c r="K219" i="36"/>
  <c r="L219" i="36"/>
  <c r="M219" i="36"/>
  <c r="J220" i="36"/>
  <c r="K220" i="36"/>
  <c r="L220" i="36"/>
  <c r="M220" i="36"/>
  <c r="J221" i="36"/>
  <c r="K221" i="36"/>
  <c r="L221" i="36"/>
  <c r="M221" i="36"/>
  <c r="J222" i="36"/>
  <c r="K222" i="36"/>
  <c r="L222" i="36"/>
  <c r="M222" i="36"/>
  <c r="J223" i="36"/>
  <c r="K223" i="36"/>
  <c r="L223" i="36"/>
  <c r="M223" i="36"/>
  <c r="J224" i="36"/>
  <c r="K224" i="36"/>
  <c r="L224" i="36"/>
  <c r="M224" i="36"/>
  <c r="J225" i="36"/>
  <c r="K225" i="36"/>
  <c r="L225" i="36"/>
  <c r="M225" i="36"/>
  <c r="J226" i="36"/>
  <c r="K226" i="36"/>
  <c r="L226" i="36"/>
  <c r="M226" i="36"/>
  <c r="J227" i="36"/>
  <c r="K227" i="36"/>
  <c r="L227" i="36"/>
  <c r="M227" i="36"/>
  <c r="J228" i="36"/>
  <c r="K228" i="36"/>
  <c r="L228" i="36"/>
  <c r="M228" i="36"/>
  <c r="J229" i="36"/>
  <c r="K229" i="36"/>
  <c r="L229" i="36"/>
  <c r="M229" i="36"/>
  <c r="J230" i="36"/>
  <c r="K230" i="36"/>
  <c r="L230" i="36"/>
  <c r="M230" i="36"/>
  <c r="J231" i="36"/>
  <c r="K231" i="36"/>
  <c r="L231" i="36"/>
  <c r="M231" i="36"/>
  <c r="J232" i="36"/>
  <c r="K232" i="36"/>
  <c r="L232" i="36"/>
  <c r="M232" i="36"/>
  <c r="J233" i="36"/>
  <c r="K233" i="36"/>
  <c r="L233" i="36"/>
  <c r="M233" i="36"/>
  <c r="J234" i="36"/>
  <c r="K234" i="36"/>
  <c r="L234" i="36"/>
  <c r="M234" i="36"/>
  <c r="J235" i="36"/>
  <c r="K235" i="36"/>
  <c r="L235" i="36"/>
  <c r="M235" i="36"/>
  <c r="J236" i="36"/>
  <c r="K236" i="36"/>
  <c r="L236" i="36"/>
  <c r="M236" i="36"/>
  <c r="J237" i="36"/>
  <c r="K237" i="36"/>
  <c r="L237" i="36"/>
  <c r="M237" i="36"/>
  <c r="J238" i="36"/>
  <c r="K238" i="36"/>
  <c r="L238" i="36"/>
  <c r="M238" i="36"/>
  <c r="J239" i="36"/>
  <c r="K239" i="36"/>
  <c r="L239" i="36"/>
  <c r="M239" i="36"/>
  <c r="J240" i="36"/>
  <c r="K240" i="36"/>
  <c r="L240" i="36"/>
  <c r="M240" i="36"/>
  <c r="J241" i="36"/>
  <c r="K241" i="36"/>
  <c r="L241" i="36"/>
  <c r="M241" i="36"/>
  <c r="J242" i="36"/>
  <c r="K242" i="36"/>
  <c r="L242" i="36"/>
  <c r="M242" i="36"/>
  <c r="J243" i="36"/>
  <c r="K243" i="36"/>
  <c r="L243" i="36"/>
  <c r="M243" i="36"/>
  <c r="J244" i="36"/>
  <c r="K244" i="36"/>
  <c r="L244" i="36"/>
  <c r="M244" i="36"/>
  <c r="J245" i="36"/>
  <c r="K245" i="36"/>
  <c r="L245" i="36"/>
  <c r="M245" i="36"/>
  <c r="J246" i="36"/>
  <c r="K246" i="36"/>
  <c r="L246" i="36"/>
  <c r="M246" i="36"/>
  <c r="J247" i="36"/>
  <c r="K247" i="36"/>
  <c r="L247" i="36"/>
  <c r="M247" i="36"/>
  <c r="J248" i="36"/>
  <c r="K248" i="36"/>
  <c r="L248" i="36"/>
  <c r="M248" i="36"/>
  <c r="J249" i="36"/>
  <c r="K249" i="36"/>
  <c r="L249" i="36"/>
  <c r="M249" i="36"/>
  <c r="J250" i="36"/>
  <c r="K250" i="36"/>
  <c r="L250" i="36"/>
  <c r="M250" i="36"/>
  <c r="J251" i="36"/>
  <c r="K251" i="36"/>
  <c r="L251" i="36"/>
  <c r="M251" i="36"/>
  <c r="J252" i="36"/>
  <c r="K252" i="36"/>
  <c r="L252" i="36"/>
  <c r="M252" i="36"/>
  <c r="J253" i="36"/>
  <c r="K253" i="36"/>
  <c r="L253" i="36"/>
  <c r="M253" i="36"/>
  <c r="J254" i="36"/>
  <c r="K254" i="36"/>
  <c r="L254" i="36"/>
  <c r="M254" i="36"/>
  <c r="J255" i="36"/>
  <c r="K255" i="36"/>
  <c r="L255" i="36"/>
  <c r="M255" i="36"/>
  <c r="J256" i="36"/>
  <c r="K256" i="36"/>
  <c r="L256" i="36"/>
  <c r="M256" i="36"/>
  <c r="J257" i="36"/>
  <c r="K257" i="36"/>
  <c r="L257" i="36"/>
  <c r="M257" i="36"/>
  <c r="J258" i="36"/>
  <c r="K258" i="36"/>
  <c r="L258" i="36"/>
  <c r="M258" i="36"/>
  <c r="J259" i="36"/>
  <c r="K259" i="36"/>
  <c r="L259" i="36"/>
  <c r="M259" i="36"/>
  <c r="J260" i="36"/>
  <c r="K260" i="36"/>
  <c r="L260" i="36"/>
  <c r="M260" i="36"/>
  <c r="J261" i="36"/>
  <c r="K261" i="36"/>
  <c r="L261" i="36"/>
  <c r="M261" i="36"/>
  <c r="J262" i="36"/>
  <c r="K262" i="36"/>
  <c r="L262" i="36"/>
  <c r="M262" i="36"/>
  <c r="J263" i="36"/>
  <c r="K263" i="36"/>
  <c r="L263" i="36"/>
  <c r="M263" i="36"/>
  <c r="J264" i="36"/>
  <c r="K264" i="36"/>
  <c r="L264" i="36"/>
  <c r="M264" i="36"/>
  <c r="J265" i="36"/>
  <c r="K265" i="36"/>
  <c r="L265" i="36"/>
  <c r="M265" i="36"/>
  <c r="J266" i="36"/>
  <c r="K266" i="36"/>
  <c r="L266" i="36"/>
  <c r="M266" i="36"/>
  <c r="J267" i="36"/>
  <c r="K267" i="36"/>
  <c r="L267" i="36"/>
  <c r="M267" i="36"/>
  <c r="J268" i="36"/>
  <c r="K268" i="36"/>
  <c r="L268" i="36"/>
  <c r="M268" i="36"/>
  <c r="J269" i="36"/>
  <c r="K269" i="36"/>
  <c r="L269" i="36"/>
  <c r="M269" i="36"/>
  <c r="J270" i="36"/>
  <c r="K270" i="36"/>
  <c r="L270" i="36"/>
  <c r="M270" i="36"/>
  <c r="J271" i="36"/>
  <c r="K271" i="36"/>
  <c r="L271" i="36"/>
  <c r="M271" i="36"/>
  <c r="J272" i="36"/>
  <c r="K272" i="36"/>
  <c r="L272" i="36"/>
  <c r="M272" i="36"/>
  <c r="J273" i="36"/>
  <c r="K273" i="36"/>
  <c r="L273" i="36"/>
  <c r="M273" i="36"/>
  <c r="J274" i="36"/>
  <c r="K274" i="36"/>
  <c r="L274" i="36"/>
  <c r="M274" i="36"/>
  <c r="J275" i="36"/>
  <c r="K275" i="36"/>
  <c r="L275" i="36"/>
  <c r="M275" i="36"/>
  <c r="J276" i="36"/>
  <c r="K276" i="36"/>
  <c r="L276" i="36"/>
  <c r="M276" i="36"/>
  <c r="J277" i="36"/>
  <c r="K277" i="36"/>
  <c r="L277" i="36"/>
  <c r="M277" i="36"/>
  <c r="J278" i="36"/>
  <c r="K278" i="36"/>
  <c r="L278" i="36"/>
  <c r="M278" i="36"/>
  <c r="J279" i="36"/>
  <c r="K279" i="36"/>
  <c r="L279" i="36"/>
  <c r="M279" i="36"/>
  <c r="J280" i="36"/>
  <c r="K280" i="36"/>
  <c r="L280" i="36"/>
  <c r="M280" i="36"/>
  <c r="J281" i="36"/>
  <c r="K281" i="36"/>
  <c r="L281" i="36"/>
  <c r="M281" i="36"/>
  <c r="J282" i="36"/>
  <c r="K282" i="36"/>
  <c r="L282" i="36"/>
  <c r="M282" i="36"/>
  <c r="J283" i="36"/>
  <c r="K283" i="36"/>
  <c r="L283" i="36"/>
  <c r="M283" i="36"/>
  <c r="J284" i="36"/>
  <c r="K284" i="36"/>
  <c r="L284" i="36"/>
  <c r="M284" i="36"/>
  <c r="J285" i="36"/>
  <c r="K285" i="36"/>
  <c r="L285" i="36"/>
  <c r="M285" i="36"/>
  <c r="J286" i="36"/>
  <c r="K286" i="36"/>
  <c r="L286" i="36"/>
  <c r="M286" i="36"/>
  <c r="J287" i="36"/>
  <c r="K287" i="36"/>
  <c r="L287" i="36"/>
  <c r="M287" i="36"/>
  <c r="J288" i="36"/>
  <c r="K288" i="36"/>
  <c r="L288" i="36"/>
  <c r="M288" i="36"/>
  <c r="J289" i="36"/>
  <c r="K289" i="36"/>
  <c r="L289" i="36"/>
  <c r="M289" i="36"/>
  <c r="J290" i="36"/>
  <c r="K290" i="36"/>
  <c r="L290" i="36"/>
  <c r="M290" i="36"/>
  <c r="J291" i="36"/>
  <c r="K291" i="36"/>
  <c r="L291" i="36"/>
  <c r="M291" i="36"/>
  <c r="J292" i="36"/>
  <c r="K292" i="36"/>
  <c r="L292" i="36"/>
  <c r="M292" i="36"/>
  <c r="J293" i="36"/>
  <c r="K293" i="36"/>
  <c r="L293" i="36"/>
  <c r="M293" i="36"/>
  <c r="J294" i="36"/>
  <c r="K294" i="36"/>
  <c r="L294" i="36"/>
  <c r="M294" i="36"/>
  <c r="J295" i="36"/>
  <c r="K295" i="36"/>
  <c r="L295" i="36"/>
  <c r="M295" i="36"/>
  <c r="J296" i="36"/>
  <c r="K296" i="36"/>
  <c r="L296" i="36"/>
  <c r="M296" i="36"/>
  <c r="J297" i="36"/>
  <c r="K297" i="36"/>
  <c r="L297" i="36"/>
  <c r="M297" i="36"/>
  <c r="J298" i="36"/>
  <c r="K298" i="36"/>
  <c r="L298" i="36"/>
  <c r="M298" i="36"/>
  <c r="J299" i="36"/>
  <c r="K299" i="36"/>
  <c r="L299" i="36"/>
  <c r="M299" i="36"/>
  <c r="J300" i="36"/>
  <c r="K300" i="36"/>
  <c r="L300" i="36"/>
  <c r="M300" i="36"/>
  <c r="J301" i="36"/>
  <c r="K301" i="36"/>
  <c r="L301" i="36"/>
  <c r="M301" i="36"/>
  <c r="J302" i="36"/>
  <c r="K302" i="36"/>
  <c r="L302" i="36"/>
  <c r="M302" i="36"/>
  <c r="J303" i="36"/>
  <c r="K303" i="36"/>
  <c r="L303" i="36"/>
  <c r="M303" i="36"/>
  <c r="J304" i="36"/>
  <c r="K304" i="36"/>
  <c r="L304" i="36"/>
  <c r="M304" i="36"/>
  <c r="J305" i="36"/>
  <c r="K305" i="36"/>
  <c r="L305" i="36"/>
  <c r="M305" i="36"/>
  <c r="J306" i="36"/>
  <c r="K306" i="36"/>
  <c r="L306" i="36"/>
  <c r="M306" i="36"/>
  <c r="J307" i="36"/>
  <c r="K307" i="36"/>
  <c r="L307" i="36"/>
  <c r="M307" i="36"/>
  <c r="J308" i="36"/>
  <c r="K308" i="36"/>
  <c r="L308" i="36"/>
  <c r="M308" i="36"/>
  <c r="J309" i="36"/>
  <c r="K309" i="36"/>
  <c r="L309" i="36"/>
  <c r="M309" i="36"/>
  <c r="J310" i="36"/>
  <c r="K310" i="36"/>
  <c r="L310" i="36"/>
  <c r="M310" i="36"/>
  <c r="J311" i="36"/>
  <c r="K311" i="36"/>
  <c r="L311" i="36"/>
  <c r="M311" i="36"/>
  <c r="J312" i="36"/>
  <c r="K312" i="36"/>
  <c r="L312" i="36"/>
  <c r="M312" i="36"/>
  <c r="J313" i="36"/>
  <c r="K313" i="36"/>
  <c r="L313" i="36"/>
  <c r="M313" i="36"/>
  <c r="J314" i="36"/>
  <c r="K314" i="36"/>
  <c r="L314" i="36"/>
  <c r="M314" i="36"/>
  <c r="J315" i="36"/>
  <c r="K315" i="36"/>
  <c r="L315" i="36"/>
  <c r="M315" i="36"/>
  <c r="J316" i="36"/>
  <c r="K316" i="36"/>
  <c r="L316" i="36"/>
  <c r="M316" i="36"/>
  <c r="J317" i="36"/>
  <c r="K317" i="36"/>
  <c r="L317" i="36"/>
  <c r="M317" i="36"/>
  <c r="J318" i="36"/>
  <c r="K318" i="36"/>
  <c r="L318" i="36"/>
  <c r="M318" i="36"/>
  <c r="J319" i="36"/>
  <c r="K319" i="36"/>
  <c r="L319" i="36"/>
  <c r="M319" i="36"/>
  <c r="J320" i="36"/>
  <c r="K320" i="36"/>
  <c r="L320" i="36"/>
  <c r="M320" i="36"/>
  <c r="J321" i="36"/>
  <c r="K321" i="36"/>
  <c r="L321" i="36"/>
  <c r="M321" i="36"/>
  <c r="J322" i="36"/>
  <c r="K322" i="36"/>
  <c r="L322" i="36"/>
  <c r="M322" i="36"/>
  <c r="J323" i="36"/>
  <c r="K323" i="36"/>
  <c r="L323" i="36"/>
  <c r="M323" i="36"/>
  <c r="J324" i="36"/>
  <c r="K324" i="36"/>
  <c r="L324" i="36"/>
  <c r="M324" i="36"/>
  <c r="J325" i="36"/>
  <c r="K325" i="36"/>
  <c r="L325" i="36"/>
  <c r="M325" i="36"/>
  <c r="J326" i="36"/>
  <c r="K326" i="36"/>
  <c r="L326" i="36"/>
  <c r="M326" i="36"/>
  <c r="J327" i="36"/>
  <c r="K327" i="36"/>
  <c r="L327" i="36"/>
  <c r="M327" i="36"/>
  <c r="J328" i="36"/>
  <c r="K328" i="36"/>
  <c r="L328" i="36"/>
  <c r="M328" i="36"/>
  <c r="J329" i="36"/>
  <c r="K329" i="36"/>
  <c r="L329" i="36"/>
  <c r="M329" i="36"/>
  <c r="J330" i="36"/>
  <c r="K330" i="36"/>
  <c r="L330" i="36"/>
  <c r="M330" i="36"/>
  <c r="J331" i="36"/>
  <c r="K331" i="36"/>
  <c r="L331" i="36"/>
  <c r="M331" i="36"/>
  <c r="J332" i="36"/>
  <c r="K332" i="36"/>
  <c r="L332" i="36"/>
  <c r="M332" i="36"/>
  <c r="J333" i="36"/>
  <c r="K333" i="36"/>
  <c r="L333" i="36"/>
  <c r="M333" i="36"/>
  <c r="J334" i="36"/>
  <c r="K334" i="36"/>
  <c r="L334" i="36"/>
  <c r="M334" i="36"/>
  <c r="J335" i="36"/>
  <c r="K335" i="36"/>
  <c r="L335" i="36"/>
  <c r="M335" i="36"/>
  <c r="J336" i="36"/>
  <c r="K336" i="36"/>
  <c r="L336" i="36"/>
  <c r="M336" i="36"/>
  <c r="J337" i="36"/>
  <c r="K337" i="36"/>
  <c r="L337" i="36"/>
  <c r="M337" i="36"/>
  <c r="J338" i="36"/>
  <c r="K338" i="36"/>
  <c r="L338" i="36"/>
  <c r="M338" i="36"/>
  <c r="J339" i="36"/>
  <c r="K339" i="36"/>
  <c r="L339" i="36"/>
  <c r="M339" i="36"/>
  <c r="J340" i="36"/>
  <c r="K340" i="36"/>
  <c r="L340" i="36"/>
  <c r="M340" i="36"/>
  <c r="J341" i="36"/>
  <c r="K341" i="36"/>
  <c r="L341" i="36"/>
  <c r="M341" i="36"/>
  <c r="J342" i="36"/>
  <c r="K342" i="36"/>
  <c r="L342" i="36"/>
  <c r="M342" i="36"/>
  <c r="J343" i="36"/>
  <c r="K343" i="36"/>
  <c r="L343" i="36"/>
  <c r="M343" i="36"/>
  <c r="J344" i="36"/>
  <c r="K344" i="36"/>
  <c r="L344" i="36"/>
  <c r="M344" i="36"/>
  <c r="J345" i="36"/>
  <c r="K345" i="36"/>
  <c r="L345" i="36"/>
  <c r="M345" i="36"/>
  <c r="J346" i="36"/>
  <c r="K346" i="36"/>
  <c r="L346" i="36"/>
  <c r="M346" i="36"/>
  <c r="J347" i="36"/>
  <c r="K347" i="36"/>
  <c r="L347" i="36"/>
  <c r="M347" i="36"/>
  <c r="J348" i="36"/>
  <c r="K348" i="36"/>
  <c r="L348" i="36"/>
  <c r="M348" i="36"/>
  <c r="J349" i="36"/>
  <c r="K349" i="36"/>
  <c r="L349" i="36"/>
  <c r="M349" i="36"/>
  <c r="J350" i="36"/>
  <c r="K350" i="36"/>
  <c r="L350" i="36"/>
  <c r="M350" i="36"/>
  <c r="J351" i="36"/>
  <c r="K351" i="36"/>
  <c r="L351" i="36"/>
  <c r="M351" i="36"/>
  <c r="J352" i="36"/>
  <c r="K352" i="36"/>
  <c r="L352" i="36"/>
  <c r="M352" i="36"/>
  <c r="J353" i="36"/>
  <c r="K353" i="36"/>
  <c r="L353" i="36"/>
  <c r="M353" i="36"/>
  <c r="J354" i="36"/>
  <c r="K354" i="36"/>
  <c r="L354" i="36"/>
  <c r="M354" i="36"/>
  <c r="J355" i="36"/>
  <c r="K355" i="36"/>
  <c r="L355" i="36"/>
  <c r="M355" i="36"/>
  <c r="J356" i="36"/>
  <c r="K356" i="36"/>
  <c r="L356" i="36"/>
  <c r="M356" i="36"/>
  <c r="J357" i="36"/>
  <c r="K357" i="36"/>
  <c r="L357" i="36"/>
  <c r="M357" i="36"/>
  <c r="J358" i="36"/>
  <c r="K358" i="36"/>
  <c r="L358" i="36"/>
  <c r="M358" i="36"/>
  <c r="J359" i="36"/>
  <c r="K359" i="36"/>
  <c r="L359" i="36"/>
  <c r="M359" i="36"/>
  <c r="J360" i="36"/>
  <c r="K360" i="36"/>
  <c r="L360" i="36"/>
  <c r="M360" i="36"/>
  <c r="J361" i="36"/>
  <c r="K361" i="36"/>
  <c r="L361" i="36"/>
  <c r="M361" i="36"/>
  <c r="J362" i="36"/>
  <c r="K362" i="36"/>
  <c r="L362" i="36"/>
  <c r="M362" i="36"/>
  <c r="J363" i="36"/>
  <c r="K363" i="36"/>
  <c r="L363" i="36"/>
  <c r="M363" i="36"/>
  <c r="J364" i="36"/>
  <c r="K364" i="36"/>
  <c r="L364" i="36"/>
  <c r="M364" i="36"/>
  <c r="J365" i="36"/>
  <c r="K365" i="36"/>
  <c r="L365" i="36"/>
  <c r="M365" i="36"/>
  <c r="J366" i="36"/>
  <c r="K366" i="36"/>
  <c r="L366" i="36"/>
  <c r="M366" i="36"/>
  <c r="J367" i="36"/>
  <c r="K367" i="36"/>
  <c r="L367" i="36"/>
  <c r="M367" i="36"/>
  <c r="J368" i="36"/>
  <c r="K368" i="36"/>
  <c r="L368" i="36"/>
  <c r="M368" i="36"/>
  <c r="J369" i="36"/>
  <c r="K369" i="36"/>
  <c r="L369" i="36"/>
  <c r="M369" i="36"/>
  <c r="J370" i="36"/>
  <c r="K370" i="36"/>
  <c r="L370" i="36"/>
  <c r="M370" i="36"/>
  <c r="J371" i="36"/>
  <c r="K371" i="36"/>
  <c r="L371" i="36"/>
  <c r="M371" i="36"/>
  <c r="J372" i="36"/>
  <c r="K372" i="36"/>
  <c r="L372" i="36"/>
  <c r="M372" i="36"/>
  <c r="J373" i="36"/>
  <c r="K373" i="36"/>
  <c r="L373" i="36"/>
  <c r="M373" i="36"/>
  <c r="J374" i="36"/>
  <c r="K374" i="36"/>
  <c r="L374" i="36"/>
  <c r="M374" i="36"/>
  <c r="J375" i="36"/>
  <c r="K375" i="36"/>
  <c r="L375" i="36"/>
  <c r="M375" i="36"/>
  <c r="J376" i="36"/>
  <c r="K376" i="36"/>
  <c r="L376" i="36"/>
  <c r="M376" i="36"/>
  <c r="J377" i="36"/>
  <c r="K377" i="36"/>
  <c r="L377" i="36"/>
  <c r="M377" i="36"/>
  <c r="J378" i="36"/>
  <c r="K378" i="36"/>
  <c r="L378" i="36"/>
  <c r="M378" i="36"/>
  <c r="J379" i="36"/>
  <c r="K379" i="36"/>
  <c r="L379" i="36"/>
  <c r="M379" i="36"/>
  <c r="J380" i="36"/>
  <c r="K380" i="36"/>
  <c r="L380" i="36"/>
  <c r="M380" i="36"/>
  <c r="J381" i="36"/>
  <c r="K381" i="36"/>
  <c r="L381" i="36"/>
  <c r="M381" i="36"/>
  <c r="J382" i="36"/>
  <c r="K382" i="36"/>
  <c r="L382" i="36"/>
  <c r="M382" i="36"/>
  <c r="J383" i="36"/>
  <c r="K383" i="36"/>
  <c r="L383" i="36"/>
  <c r="M383" i="36"/>
  <c r="J384" i="36"/>
  <c r="K384" i="36"/>
  <c r="L384" i="36"/>
  <c r="M384" i="36"/>
  <c r="J385" i="36"/>
  <c r="K385" i="36"/>
  <c r="L385" i="36"/>
  <c r="M385" i="36"/>
  <c r="J386" i="36"/>
  <c r="K386" i="36"/>
  <c r="L386" i="36"/>
  <c r="M386" i="36"/>
  <c r="J387" i="36"/>
  <c r="K387" i="36"/>
  <c r="L387" i="36"/>
  <c r="M387" i="36"/>
  <c r="J388" i="36"/>
  <c r="K388" i="36"/>
  <c r="L388" i="36"/>
  <c r="M388" i="36"/>
  <c r="J389" i="36"/>
  <c r="K389" i="36"/>
  <c r="L389" i="36"/>
  <c r="M389" i="36"/>
  <c r="J390" i="36"/>
  <c r="K390" i="36"/>
  <c r="L390" i="36"/>
  <c r="M390" i="36"/>
  <c r="J391" i="36"/>
  <c r="K391" i="36"/>
  <c r="L391" i="36"/>
  <c r="M391" i="36"/>
  <c r="J392" i="36"/>
  <c r="K392" i="36"/>
  <c r="L392" i="36"/>
  <c r="M392" i="36"/>
  <c r="J393" i="36"/>
  <c r="K393" i="36"/>
  <c r="L393" i="36"/>
  <c r="M393" i="36"/>
  <c r="J394" i="36"/>
  <c r="K394" i="36"/>
  <c r="L394" i="36"/>
  <c r="M394" i="36"/>
  <c r="J395" i="36"/>
  <c r="K395" i="36"/>
  <c r="L395" i="36"/>
  <c r="M395" i="36"/>
  <c r="J396" i="36"/>
  <c r="K396" i="36"/>
  <c r="L396" i="36"/>
  <c r="M396" i="36"/>
  <c r="J397" i="36"/>
  <c r="K397" i="36"/>
  <c r="L397" i="36"/>
  <c r="M397" i="36"/>
  <c r="J398" i="36"/>
  <c r="K398" i="36"/>
  <c r="L398" i="36"/>
  <c r="M398" i="36"/>
  <c r="J399" i="36"/>
  <c r="K399" i="36"/>
  <c r="L399" i="36"/>
  <c r="M399" i="36"/>
  <c r="J400" i="36"/>
  <c r="K400" i="36"/>
  <c r="L400" i="36"/>
  <c r="M400" i="36"/>
  <c r="J401" i="36"/>
  <c r="K401" i="36"/>
  <c r="L401" i="36"/>
  <c r="M401" i="36"/>
  <c r="J402" i="36"/>
  <c r="K402" i="36"/>
  <c r="L402" i="36"/>
  <c r="M402" i="36"/>
  <c r="J403" i="36"/>
  <c r="K403" i="36"/>
  <c r="L403" i="36"/>
  <c r="M403" i="36"/>
  <c r="J404" i="36"/>
  <c r="K404" i="36"/>
  <c r="L404" i="36"/>
  <c r="M404" i="36"/>
  <c r="J405" i="36"/>
  <c r="K405" i="36"/>
  <c r="L405" i="36"/>
  <c r="M405" i="36"/>
  <c r="J406" i="36"/>
  <c r="K406" i="36"/>
  <c r="L406" i="36"/>
  <c r="M406" i="36"/>
  <c r="J407" i="36"/>
  <c r="K407" i="36"/>
  <c r="L407" i="36"/>
  <c r="M407" i="36"/>
  <c r="J408" i="36"/>
  <c r="K408" i="36"/>
  <c r="L408" i="36"/>
  <c r="M408" i="36"/>
  <c r="J409" i="36"/>
  <c r="K409" i="36"/>
  <c r="L409" i="36"/>
  <c r="M409" i="36"/>
  <c r="J410" i="36"/>
  <c r="K410" i="36"/>
  <c r="L410" i="36"/>
  <c r="M410" i="36"/>
  <c r="J411" i="36"/>
  <c r="K411" i="36"/>
  <c r="L411" i="36"/>
  <c r="M411" i="36"/>
  <c r="J412" i="36"/>
  <c r="K412" i="36"/>
  <c r="L412" i="36"/>
  <c r="M412" i="36"/>
  <c r="J413" i="36"/>
  <c r="K413" i="36"/>
  <c r="L413" i="36"/>
  <c r="M413" i="36"/>
  <c r="J414" i="36"/>
  <c r="K414" i="36"/>
  <c r="L414" i="36"/>
  <c r="M414" i="36"/>
  <c r="J415" i="36"/>
  <c r="K415" i="36"/>
  <c r="L415" i="36"/>
  <c r="M415" i="36"/>
  <c r="J416" i="36"/>
  <c r="K416" i="36"/>
  <c r="L416" i="36"/>
  <c r="M416" i="36"/>
  <c r="J417" i="36"/>
  <c r="K417" i="36"/>
  <c r="L417" i="36"/>
  <c r="M417" i="36"/>
  <c r="J418" i="36"/>
  <c r="K418" i="36"/>
  <c r="L418" i="36"/>
  <c r="M418" i="36"/>
  <c r="J419" i="36"/>
  <c r="K419" i="36"/>
  <c r="L419" i="36"/>
  <c r="M419" i="36"/>
  <c r="J420" i="36"/>
  <c r="K420" i="36"/>
  <c r="L420" i="36"/>
  <c r="M420" i="36"/>
  <c r="J421" i="36"/>
  <c r="K421" i="36"/>
  <c r="L421" i="36"/>
  <c r="M421" i="36"/>
  <c r="J422" i="36"/>
  <c r="K422" i="36"/>
  <c r="L422" i="36"/>
  <c r="M422" i="36"/>
  <c r="J423" i="36"/>
  <c r="K423" i="36"/>
  <c r="L423" i="36"/>
  <c r="M423" i="36"/>
  <c r="J424" i="36"/>
  <c r="K424" i="36"/>
  <c r="L424" i="36"/>
  <c r="M424" i="36"/>
  <c r="J425" i="36"/>
  <c r="K425" i="36"/>
  <c r="L425" i="36"/>
  <c r="M425" i="36"/>
  <c r="J426" i="36"/>
  <c r="K426" i="36"/>
  <c r="L426" i="36"/>
  <c r="M426" i="36"/>
  <c r="J427" i="36"/>
  <c r="K427" i="36"/>
  <c r="L427" i="36"/>
  <c r="M427" i="36"/>
  <c r="J428" i="36"/>
  <c r="K428" i="36"/>
  <c r="L428" i="36"/>
  <c r="M428" i="36"/>
  <c r="J429" i="36"/>
  <c r="K429" i="36"/>
  <c r="L429" i="36"/>
  <c r="M429" i="36"/>
  <c r="J430" i="36"/>
  <c r="K430" i="36"/>
  <c r="L430" i="36"/>
  <c r="M430" i="36"/>
  <c r="J431" i="36"/>
  <c r="K431" i="36"/>
  <c r="L431" i="36"/>
  <c r="M431" i="36"/>
  <c r="J432" i="36"/>
  <c r="K432" i="36"/>
  <c r="L432" i="36"/>
  <c r="M432" i="36"/>
  <c r="J433" i="36"/>
  <c r="K433" i="36"/>
  <c r="L433" i="36"/>
  <c r="M433" i="36"/>
  <c r="J434" i="36"/>
  <c r="K434" i="36"/>
  <c r="L434" i="36"/>
  <c r="M434" i="36"/>
  <c r="J435" i="36"/>
  <c r="K435" i="36"/>
  <c r="L435" i="36"/>
  <c r="M435" i="36"/>
  <c r="J436" i="36"/>
  <c r="K436" i="36"/>
  <c r="L436" i="36"/>
  <c r="M436" i="36"/>
  <c r="J437" i="36"/>
  <c r="K437" i="36"/>
  <c r="L437" i="36"/>
  <c r="M437" i="36"/>
  <c r="J438" i="36"/>
  <c r="K438" i="36"/>
  <c r="L438" i="36"/>
  <c r="M438" i="36"/>
  <c r="J439" i="36"/>
  <c r="K439" i="36"/>
  <c r="L439" i="36"/>
  <c r="M439" i="36"/>
  <c r="J440" i="36"/>
  <c r="K440" i="36"/>
  <c r="L440" i="36"/>
  <c r="M440" i="36"/>
  <c r="J441" i="36"/>
  <c r="K441" i="36"/>
  <c r="L441" i="36"/>
  <c r="M441" i="36"/>
  <c r="J442" i="36"/>
  <c r="K442" i="36"/>
  <c r="L442" i="36"/>
  <c r="M442" i="36"/>
  <c r="J443" i="36"/>
  <c r="K443" i="36"/>
  <c r="L443" i="36"/>
  <c r="M443" i="36"/>
  <c r="J444" i="36"/>
  <c r="K444" i="36"/>
  <c r="L444" i="36"/>
  <c r="M444" i="36"/>
  <c r="J445" i="36"/>
  <c r="K445" i="36"/>
  <c r="L445" i="36"/>
  <c r="M445" i="36"/>
  <c r="J446" i="36"/>
  <c r="K446" i="36"/>
  <c r="L446" i="36"/>
  <c r="M446" i="36"/>
  <c r="J447" i="36"/>
  <c r="K447" i="36"/>
  <c r="L447" i="36"/>
  <c r="M447" i="36"/>
  <c r="J448" i="36"/>
  <c r="K448" i="36"/>
  <c r="L448" i="36"/>
  <c r="M448" i="36"/>
  <c r="J449" i="36"/>
  <c r="K449" i="36"/>
  <c r="L449" i="36"/>
  <c r="M449" i="36"/>
  <c r="J450" i="36"/>
  <c r="K450" i="36"/>
  <c r="L450" i="36"/>
  <c r="M450" i="36"/>
  <c r="J451" i="36"/>
  <c r="K451" i="36"/>
  <c r="L451" i="36"/>
  <c r="M451" i="36"/>
  <c r="J452" i="36"/>
  <c r="K452" i="36"/>
  <c r="L452" i="36"/>
  <c r="M452" i="36"/>
  <c r="J453" i="36"/>
  <c r="K453" i="36"/>
  <c r="L453" i="36"/>
  <c r="M453" i="36"/>
  <c r="J454" i="36"/>
  <c r="K454" i="36"/>
  <c r="L454" i="36"/>
  <c r="M454" i="36"/>
  <c r="J455" i="36"/>
  <c r="K455" i="36"/>
  <c r="L455" i="36"/>
  <c r="M455" i="36"/>
  <c r="J456" i="36"/>
  <c r="K456" i="36"/>
  <c r="L456" i="36"/>
  <c r="M456" i="36"/>
  <c r="J457" i="36"/>
  <c r="K457" i="36"/>
  <c r="L457" i="36"/>
  <c r="M457" i="36"/>
  <c r="J458" i="36"/>
  <c r="K458" i="36"/>
  <c r="L458" i="36"/>
  <c r="M458" i="36"/>
  <c r="J459" i="36"/>
  <c r="K459" i="36"/>
  <c r="L459" i="36"/>
  <c r="M459" i="36"/>
  <c r="J460" i="36"/>
  <c r="K460" i="36"/>
  <c r="L460" i="36"/>
  <c r="M460" i="36"/>
  <c r="J461" i="36"/>
  <c r="K461" i="36"/>
  <c r="L461" i="36"/>
  <c r="M461" i="36"/>
  <c r="J462" i="36"/>
  <c r="K462" i="36"/>
  <c r="L462" i="36"/>
  <c r="M462" i="36"/>
  <c r="J463" i="36"/>
  <c r="K463" i="36"/>
  <c r="L463" i="36"/>
  <c r="M463" i="36"/>
  <c r="J464" i="36"/>
  <c r="K464" i="36"/>
  <c r="L464" i="36"/>
  <c r="M464" i="36"/>
  <c r="J465" i="36"/>
  <c r="K465" i="36"/>
  <c r="L465" i="36"/>
  <c r="M465" i="36"/>
  <c r="J466" i="36"/>
  <c r="K466" i="36"/>
  <c r="L466" i="36"/>
  <c r="M466" i="36"/>
  <c r="J467" i="36"/>
  <c r="K467" i="36"/>
  <c r="L467" i="36"/>
  <c r="M467" i="36"/>
  <c r="J468" i="36"/>
  <c r="K468" i="36"/>
  <c r="L468" i="36"/>
  <c r="M468" i="36"/>
  <c r="J469" i="36"/>
  <c r="K469" i="36"/>
  <c r="L469" i="36"/>
  <c r="M469" i="36"/>
  <c r="J470" i="36"/>
  <c r="K470" i="36"/>
  <c r="L470" i="36"/>
  <c r="M470" i="36"/>
  <c r="J471" i="36"/>
  <c r="K471" i="36"/>
  <c r="L471" i="36"/>
  <c r="M471" i="36"/>
  <c r="J472" i="36"/>
  <c r="K472" i="36"/>
  <c r="L472" i="36"/>
  <c r="M472" i="36"/>
  <c r="J473" i="36"/>
  <c r="K473" i="36"/>
  <c r="L473" i="36"/>
  <c r="M473" i="36"/>
  <c r="J474" i="36"/>
  <c r="K474" i="36"/>
  <c r="L474" i="36"/>
  <c r="M474" i="36"/>
  <c r="M13" i="36"/>
  <c r="L13" i="36"/>
  <c r="K13" i="36"/>
  <c r="J13" i="36"/>
  <c r="H13" i="36"/>
  <c r="G473" i="36"/>
  <c r="F473" i="36"/>
  <c r="E473" i="36"/>
  <c r="D473" i="36"/>
  <c r="C473" i="36"/>
  <c r="G471" i="36"/>
  <c r="F471" i="36"/>
  <c r="E471" i="36"/>
  <c r="D471" i="36"/>
  <c r="C471" i="36"/>
  <c r="G469" i="36"/>
  <c r="F469" i="36"/>
  <c r="E469" i="36"/>
  <c r="D469" i="36"/>
  <c r="C469" i="36"/>
  <c r="G467" i="36"/>
  <c r="F467" i="36"/>
  <c r="E467" i="36"/>
  <c r="D467" i="36"/>
  <c r="C467" i="36"/>
  <c r="G465" i="36"/>
  <c r="F465" i="36"/>
  <c r="E465" i="36"/>
  <c r="D465" i="36"/>
  <c r="C465" i="36"/>
  <c r="G463" i="36"/>
  <c r="F463" i="36"/>
  <c r="E463" i="36"/>
  <c r="D463" i="36"/>
  <c r="C463" i="36"/>
  <c r="G461" i="36"/>
  <c r="F461" i="36"/>
  <c r="E461" i="36"/>
  <c r="D461" i="36"/>
  <c r="C461" i="36"/>
  <c r="G459" i="36"/>
  <c r="F459" i="36"/>
  <c r="E459" i="36"/>
  <c r="D459" i="36"/>
  <c r="C459" i="36"/>
  <c r="G457" i="36"/>
  <c r="F457" i="36"/>
  <c r="E457" i="36"/>
  <c r="D457" i="36"/>
  <c r="C457" i="36"/>
  <c r="G455" i="36"/>
  <c r="F455" i="36"/>
  <c r="E455" i="36"/>
  <c r="D455" i="36"/>
  <c r="C455" i="36"/>
  <c r="G453" i="36"/>
  <c r="F453" i="36"/>
  <c r="E453" i="36"/>
  <c r="D453" i="36"/>
  <c r="C453" i="36"/>
  <c r="G451" i="36"/>
  <c r="F451" i="36"/>
  <c r="E451" i="36"/>
  <c r="D451" i="36"/>
  <c r="C451" i="36"/>
  <c r="G449" i="36"/>
  <c r="F449" i="36"/>
  <c r="E449" i="36"/>
  <c r="D449" i="36"/>
  <c r="C449" i="36"/>
  <c r="G447" i="36"/>
  <c r="F447" i="36"/>
  <c r="E447" i="36"/>
  <c r="D447" i="36"/>
  <c r="C447" i="36"/>
  <c r="G445" i="36"/>
  <c r="F445" i="36"/>
  <c r="E445" i="36"/>
  <c r="D445" i="36"/>
  <c r="C445" i="36"/>
  <c r="G443" i="36"/>
  <c r="F443" i="36"/>
  <c r="E443" i="36"/>
  <c r="D443" i="36"/>
  <c r="C443" i="36"/>
  <c r="G441" i="36"/>
  <c r="F441" i="36"/>
  <c r="E441" i="36"/>
  <c r="D441" i="36"/>
  <c r="C441" i="36"/>
  <c r="G439" i="36"/>
  <c r="F439" i="36"/>
  <c r="E439" i="36"/>
  <c r="D439" i="36"/>
  <c r="C439" i="36"/>
  <c r="G437" i="36"/>
  <c r="F437" i="36"/>
  <c r="E437" i="36"/>
  <c r="D437" i="36"/>
  <c r="C437" i="36"/>
  <c r="G435" i="36"/>
  <c r="F435" i="36"/>
  <c r="E435" i="36"/>
  <c r="D435" i="36"/>
  <c r="C435" i="36"/>
  <c r="G433" i="36"/>
  <c r="F433" i="36"/>
  <c r="E433" i="36"/>
  <c r="D433" i="36"/>
  <c r="C433" i="36"/>
  <c r="G431" i="36"/>
  <c r="F431" i="36"/>
  <c r="E431" i="36"/>
  <c r="D431" i="36"/>
  <c r="C431" i="36"/>
  <c r="G429" i="36"/>
  <c r="F429" i="36"/>
  <c r="E429" i="36"/>
  <c r="D429" i="36"/>
  <c r="C429" i="36"/>
  <c r="G427" i="36"/>
  <c r="F427" i="36"/>
  <c r="E427" i="36"/>
  <c r="D427" i="36"/>
  <c r="C427" i="36"/>
  <c r="G425" i="36"/>
  <c r="F425" i="36"/>
  <c r="E425" i="36"/>
  <c r="D425" i="36"/>
  <c r="C425" i="36"/>
  <c r="G423" i="36"/>
  <c r="F423" i="36"/>
  <c r="E423" i="36"/>
  <c r="D423" i="36"/>
  <c r="C423" i="36"/>
  <c r="G421" i="36"/>
  <c r="F421" i="36"/>
  <c r="E421" i="36"/>
  <c r="D421" i="36"/>
  <c r="C421" i="36"/>
  <c r="G419" i="36"/>
  <c r="F419" i="36"/>
  <c r="E419" i="36"/>
  <c r="D419" i="36"/>
  <c r="C419" i="36"/>
  <c r="G417" i="36"/>
  <c r="F417" i="36"/>
  <c r="E417" i="36"/>
  <c r="D417" i="36"/>
  <c r="C417" i="36"/>
  <c r="G415" i="36"/>
  <c r="F415" i="36"/>
  <c r="E415" i="36"/>
  <c r="D415" i="36"/>
  <c r="C415" i="36"/>
  <c r="G413" i="36"/>
  <c r="F413" i="36"/>
  <c r="E413" i="36"/>
  <c r="D413" i="36"/>
  <c r="C413" i="36"/>
  <c r="G411" i="36"/>
  <c r="F411" i="36"/>
  <c r="E411" i="36"/>
  <c r="D411" i="36"/>
  <c r="C411" i="36"/>
  <c r="G409" i="36"/>
  <c r="F409" i="36"/>
  <c r="E409" i="36"/>
  <c r="D409" i="36"/>
  <c r="C409" i="36"/>
  <c r="G407" i="36"/>
  <c r="F407" i="36"/>
  <c r="E407" i="36"/>
  <c r="D407" i="36"/>
  <c r="C407" i="36"/>
  <c r="G405" i="36"/>
  <c r="F405" i="36"/>
  <c r="E405" i="36"/>
  <c r="D405" i="36"/>
  <c r="C405" i="36"/>
  <c r="G403" i="36"/>
  <c r="F403" i="36"/>
  <c r="E403" i="36"/>
  <c r="D403" i="36"/>
  <c r="C403" i="36"/>
  <c r="G401" i="36"/>
  <c r="F401" i="36"/>
  <c r="E401" i="36"/>
  <c r="D401" i="36"/>
  <c r="C401" i="36"/>
  <c r="G399" i="36"/>
  <c r="F399" i="36"/>
  <c r="E399" i="36"/>
  <c r="D399" i="36"/>
  <c r="C399" i="36"/>
  <c r="G397" i="36"/>
  <c r="F397" i="36"/>
  <c r="E397" i="36"/>
  <c r="D397" i="36"/>
  <c r="C397" i="36"/>
  <c r="G395" i="36"/>
  <c r="F395" i="36"/>
  <c r="E395" i="36"/>
  <c r="D395" i="36"/>
  <c r="C395" i="36"/>
  <c r="G393" i="36"/>
  <c r="F393" i="36"/>
  <c r="E393" i="36"/>
  <c r="D393" i="36"/>
  <c r="C393" i="36"/>
  <c r="G391" i="36"/>
  <c r="F391" i="36"/>
  <c r="E391" i="36"/>
  <c r="D391" i="36"/>
  <c r="C391" i="36"/>
  <c r="G389" i="36"/>
  <c r="F389" i="36"/>
  <c r="E389" i="36"/>
  <c r="D389" i="36"/>
  <c r="C389" i="36"/>
  <c r="G387" i="36"/>
  <c r="F387" i="36"/>
  <c r="E387" i="36"/>
  <c r="D387" i="36"/>
  <c r="C387" i="36"/>
  <c r="G385" i="36"/>
  <c r="F385" i="36"/>
  <c r="E385" i="36"/>
  <c r="D385" i="36"/>
  <c r="C385" i="36"/>
  <c r="G383" i="36"/>
  <c r="F383" i="36"/>
  <c r="E383" i="36"/>
  <c r="D383" i="36"/>
  <c r="C383" i="36"/>
  <c r="G381" i="36"/>
  <c r="F381" i="36"/>
  <c r="E381" i="36"/>
  <c r="D381" i="36"/>
  <c r="C381" i="36"/>
  <c r="G379" i="36"/>
  <c r="F379" i="36"/>
  <c r="E379" i="36"/>
  <c r="D379" i="36"/>
  <c r="C379" i="36"/>
  <c r="G377" i="36"/>
  <c r="F377" i="36"/>
  <c r="E377" i="36"/>
  <c r="D377" i="36"/>
  <c r="C377" i="36"/>
  <c r="G375" i="36"/>
  <c r="F375" i="36"/>
  <c r="E375" i="36"/>
  <c r="D375" i="36"/>
  <c r="C375" i="36"/>
  <c r="G373" i="36"/>
  <c r="F373" i="36"/>
  <c r="E373" i="36"/>
  <c r="D373" i="36"/>
  <c r="C373" i="36"/>
  <c r="G371" i="36"/>
  <c r="F371" i="36"/>
  <c r="E371" i="36"/>
  <c r="D371" i="36"/>
  <c r="C371" i="36"/>
  <c r="G369" i="36"/>
  <c r="F369" i="36"/>
  <c r="E369" i="36"/>
  <c r="D369" i="36"/>
  <c r="C369" i="36"/>
  <c r="G367" i="36"/>
  <c r="F367" i="36"/>
  <c r="E367" i="36"/>
  <c r="D367" i="36"/>
  <c r="C367" i="36"/>
  <c r="G365" i="36"/>
  <c r="F365" i="36"/>
  <c r="E365" i="36"/>
  <c r="D365" i="36"/>
  <c r="C365" i="36"/>
  <c r="G363" i="36"/>
  <c r="F363" i="36"/>
  <c r="E363" i="36"/>
  <c r="D363" i="36"/>
  <c r="C363" i="36"/>
  <c r="G361" i="36"/>
  <c r="F361" i="36"/>
  <c r="E361" i="36"/>
  <c r="D361" i="36"/>
  <c r="C361" i="36"/>
  <c r="G359" i="36"/>
  <c r="F359" i="36"/>
  <c r="E359" i="36"/>
  <c r="D359" i="36"/>
  <c r="C359" i="36"/>
  <c r="G357" i="36"/>
  <c r="F357" i="36"/>
  <c r="E357" i="36"/>
  <c r="D357" i="36"/>
  <c r="C357" i="36"/>
  <c r="G355" i="36"/>
  <c r="F355" i="36"/>
  <c r="E355" i="36"/>
  <c r="D355" i="36"/>
  <c r="C355" i="36"/>
  <c r="G353" i="36"/>
  <c r="F353" i="36"/>
  <c r="E353" i="36"/>
  <c r="D353" i="36"/>
  <c r="C353" i="36"/>
  <c r="G351" i="36"/>
  <c r="F351" i="36"/>
  <c r="E351" i="36"/>
  <c r="D351" i="36"/>
  <c r="C351" i="36"/>
  <c r="G349" i="36"/>
  <c r="F349" i="36"/>
  <c r="E349" i="36"/>
  <c r="D349" i="36"/>
  <c r="C349" i="36"/>
  <c r="G347" i="36"/>
  <c r="F347" i="36"/>
  <c r="E347" i="36"/>
  <c r="D347" i="36"/>
  <c r="C347" i="36"/>
  <c r="G345" i="36"/>
  <c r="F345" i="36"/>
  <c r="E345" i="36"/>
  <c r="D345" i="36"/>
  <c r="C345" i="36"/>
  <c r="G343" i="36"/>
  <c r="F343" i="36"/>
  <c r="E343" i="36"/>
  <c r="D343" i="36"/>
  <c r="C343" i="36"/>
  <c r="G341" i="36"/>
  <c r="F341" i="36"/>
  <c r="E341" i="36"/>
  <c r="D341" i="36"/>
  <c r="C341" i="36"/>
  <c r="G339" i="36"/>
  <c r="F339" i="36"/>
  <c r="E339" i="36"/>
  <c r="D339" i="36"/>
  <c r="C339" i="36"/>
  <c r="G337" i="36"/>
  <c r="F337" i="36"/>
  <c r="E337" i="36"/>
  <c r="D337" i="36"/>
  <c r="C337" i="36"/>
  <c r="G335" i="36"/>
  <c r="F335" i="36"/>
  <c r="E335" i="36"/>
  <c r="D335" i="36"/>
  <c r="C335" i="36"/>
  <c r="G333" i="36"/>
  <c r="F333" i="36"/>
  <c r="E333" i="36"/>
  <c r="D333" i="36"/>
  <c r="C333" i="36"/>
  <c r="G331" i="36"/>
  <c r="F331" i="36"/>
  <c r="E331" i="36"/>
  <c r="D331" i="36"/>
  <c r="C331" i="36"/>
  <c r="G329" i="36"/>
  <c r="F329" i="36"/>
  <c r="E329" i="36"/>
  <c r="D329" i="36"/>
  <c r="C329" i="36"/>
  <c r="G327" i="36"/>
  <c r="F327" i="36"/>
  <c r="E327" i="36"/>
  <c r="D327" i="36"/>
  <c r="C327" i="36"/>
  <c r="G325" i="36"/>
  <c r="F325" i="36"/>
  <c r="E325" i="36"/>
  <c r="D325" i="36"/>
  <c r="C325" i="36"/>
  <c r="G323" i="36"/>
  <c r="F323" i="36"/>
  <c r="E323" i="36"/>
  <c r="D323" i="36"/>
  <c r="C323" i="36"/>
  <c r="G321" i="36"/>
  <c r="F321" i="36"/>
  <c r="E321" i="36"/>
  <c r="D321" i="36"/>
  <c r="C321" i="36"/>
  <c r="G319" i="36"/>
  <c r="F319" i="36"/>
  <c r="E319" i="36"/>
  <c r="D319" i="36"/>
  <c r="C319" i="36"/>
  <c r="G317" i="36"/>
  <c r="F317" i="36"/>
  <c r="E317" i="36"/>
  <c r="D317" i="36"/>
  <c r="C317" i="36"/>
  <c r="G315" i="36"/>
  <c r="F315" i="36"/>
  <c r="E315" i="36"/>
  <c r="D315" i="36"/>
  <c r="C315" i="36"/>
  <c r="G313" i="36"/>
  <c r="F313" i="36"/>
  <c r="E313" i="36"/>
  <c r="D313" i="36"/>
  <c r="C313" i="36"/>
  <c r="G311" i="36"/>
  <c r="F311" i="36"/>
  <c r="E311" i="36"/>
  <c r="D311" i="36"/>
  <c r="C311" i="36"/>
  <c r="G309" i="36"/>
  <c r="F309" i="36"/>
  <c r="E309" i="36"/>
  <c r="D309" i="36"/>
  <c r="C309" i="36"/>
  <c r="G307" i="36"/>
  <c r="F307" i="36"/>
  <c r="E307" i="36"/>
  <c r="D307" i="36"/>
  <c r="C307" i="36"/>
  <c r="G305" i="36"/>
  <c r="F305" i="36"/>
  <c r="E305" i="36"/>
  <c r="D305" i="36"/>
  <c r="C305" i="36"/>
  <c r="G303" i="36"/>
  <c r="F303" i="36"/>
  <c r="E303" i="36"/>
  <c r="D303" i="36"/>
  <c r="C303" i="36"/>
  <c r="G301" i="36"/>
  <c r="F301" i="36"/>
  <c r="E301" i="36"/>
  <c r="D301" i="36"/>
  <c r="C301" i="36"/>
  <c r="G299" i="36"/>
  <c r="F299" i="36"/>
  <c r="E299" i="36"/>
  <c r="D299" i="36"/>
  <c r="C299" i="36"/>
  <c r="G297" i="36"/>
  <c r="F297" i="36"/>
  <c r="E297" i="36"/>
  <c r="D297" i="36"/>
  <c r="C297" i="36"/>
  <c r="G295" i="36"/>
  <c r="F295" i="36"/>
  <c r="E295" i="36"/>
  <c r="D295" i="36"/>
  <c r="C295" i="36"/>
  <c r="G293" i="36"/>
  <c r="F293" i="36"/>
  <c r="E293" i="36"/>
  <c r="D293" i="36"/>
  <c r="C293" i="36"/>
  <c r="G291" i="36"/>
  <c r="F291" i="36"/>
  <c r="E291" i="36"/>
  <c r="D291" i="36"/>
  <c r="C291" i="36"/>
  <c r="G289" i="36"/>
  <c r="F289" i="36"/>
  <c r="E289" i="36"/>
  <c r="D289" i="36"/>
  <c r="C289" i="36"/>
  <c r="G287" i="36"/>
  <c r="F287" i="36"/>
  <c r="E287" i="36"/>
  <c r="D287" i="36"/>
  <c r="C287" i="36"/>
  <c r="G285" i="36"/>
  <c r="F285" i="36"/>
  <c r="E285" i="36"/>
  <c r="D285" i="36"/>
  <c r="C285" i="36"/>
  <c r="G283" i="36"/>
  <c r="F283" i="36"/>
  <c r="E283" i="36"/>
  <c r="D283" i="36"/>
  <c r="C283" i="36"/>
  <c r="G281" i="36"/>
  <c r="F281" i="36"/>
  <c r="E281" i="36"/>
  <c r="D281" i="36"/>
  <c r="C281" i="36"/>
  <c r="G279" i="36"/>
  <c r="F279" i="36"/>
  <c r="E279" i="36"/>
  <c r="D279" i="36"/>
  <c r="C279" i="36"/>
  <c r="G277" i="36"/>
  <c r="F277" i="36"/>
  <c r="E277" i="36"/>
  <c r="D277" i="36"/>
  <c r="C277" i="36"/>
  <c r="G275" i="36"/>
  <c r="F275" i="36"/>
  <c r="E275" i="36"/>
  <c r="D275" i="36"/>
  <c r="C275" i="36"/>
  <c r="G273" i="36"/>
  <c r="F273" i="36"/>
  <c r="E273" i="36"/>
  <c r="D273" i="36"/>
  <c r="C273" i="36"/>
  <c r="G271" i="36"/>
  <c r="F271" i="36"/>
  <c r="E271" i="36"/>
  <c r="D271" i="36"/>
  <c r="C271" i="36"/>
  <c r="G269" i="36"/>
  <c r="F269" i="36"/>
  <c r="E269" i="36"/>
  <c r="D269" i="36"/>
  <c r="C269" i="36"/>
  <c r="G267" i="36"/>
  <c r="F267" i="36"/>
  <c r="E267" i="36"/>
  <c r="D267" i="36"/>
  <c r="C267" i="36"/>
  <c r="G265" i="36"/>
  <c r="F265" i="36"/>
  <c r="E265" i="36"/>
  <c r="D265" i="36"/>
  <c r="C265" i="36"/>
  <c r="G263" i="36"/>
  <c r="F263" i="36"/>
  <c r="E263" i="36"/>
  <c r="D263" i="36"/>
  <c r="C263" i="36"/>
  <c r="G261" i="36"/>
  <c r="F261" i="36"/>
  <c r="E261" i="36"/>
  <c r="D261" i="36"/>
  <c r="C261" i="36"/>
  <c r="G259" i="36"/>
  <c r="F259" i="36"/>
  <c r="E259" i="36"/>
  <c r="D259" i="36"/>
  <c r="C259" i="36"/>
  <c r="G257" i="36"/>
  <c r="F257" i="36"/>
  <c r="E257" i="36"/>
  <c r="D257" i="36"/>
  <c r="C257" i="36"/>
  <c r="G255" i="36"/>
  <c r="F255" i="36"/>
  <c r="E255" i="36"/>
  <c r="D255" i="36"/>
  <c r="C255" i="36"/>
  <c r="G253" i="36"/>
  <c r="F253" i="36"/>
  <c r="E253" i="36"/>
  <c r="D253" i="36"/>
  <c r="C253" i="36"/>
  <c r="G251" i="36"/>
  <c r="F251" i="36"/>
  <c r="E251" i="36"/>
  <c r="D251" i="36"/>
  <c r="C251" i="36"/>
  <c r="G249" i="36"/>
  <c r="F249" i="36"/>
  <c r="E249" i="36"/>
  <c r="D249" i="36"/>
  <c r="C249" i="36"/>
  <c r="G247" i="36"/>
  <c r="F247" i="36"/>
  <c r="E247" i="36"/>
  <c r="D247" i="36"/>
  <c r="C247" i="36"/>
  <c r="G245" i="36"/>
  <c r="F245" i="36"/>
  <c r="E245" i="36"/>
  <c r="D245" i="36"/>
  <c r="C245" i="36"/>
  <c r="G243" i="36"/>
  <c r="F243" i="36"/>
  <c r="E243" i="36"/>
  <c r="D243" i="36"/>
  <c r="C243" i="36"/>
  <c r="G241" i="36"/>
  <c r="F241" i="36"/>
  <c r="E241" i="36"/>
  <c r="D241" i="36"/>
  <c r="C241" i="36"/>
  <c r="G239" i="36"/>
  <c r="F239" i="36"/>
  <c r="E239" i="36"/>
  <c r="D239" i="36"/>
  <c r="C239" i="36"/>
  <c r="G237" i="36"/>
  <c r="F237" i="36"/>
  <c r="E237" i="36"/>
  <c r="D237" i="36"/>
  <c r="C237" i="36"/>
  <c r="G235" i="36"/>
  <c r="F235" i="36"/>
  <c r="E235" i="36"/>
  <c r="D235" i="36"/>
  <c r="C235" i="36"/>
  <c r="G233" i="36"/>
  <c r="F233" i="36"/>
  <c r="E233" i="36"/>
  <c r="D233" i="36"/>
  <c r="C233" i="36"/>
  <c r="G231" i="36"/>
  <c r="F231" i="36"/>
  <c r="E231" i="36"/>
  <c r="D231" i="36"/>
  <c r="C231" i="36"/>
  <c r="G229" i="36"/>
  <c r="F229" i="36"/>
  <c r="E229" i="36"/>
  <c r="D229" i="36"/>
  <c r="C229" i="36"/>
  <c r="G227" i="36"/>
  <c r="F227" i="36"/>
  <c r="E227" i="36"/>
  <c r="D227" i="36"/>
  <c r="C227" i="36"/>
  <c r="G225" i="36"/>
  <c r="F225" i="36"/>
  <c r="E225" i="36"/>
  <c r="D225" i="36"/>
  <c r="C225" i="36"/>
  <c r="G223" i="36"/>
  <c r="F223" i="36"/>
  <c r="E223" i="36"/>
  <c r="D223" i="36"/>
  <c r="C223" i="36"/>
  <c r="G221" i="36"/>
  <c r="F221" i="36"/>
  <c r="E221" i="36"/>
  <c r="D221" i="36"/>
  <c r="C221" i="36"/>
  <c r="G219" i="36"/>
  <c r="F219" i="36"/>
  <c r="E219" i="36"/>
  <c r="D219" i="36"/>
  <c r="C219" i="36"/>
  <c r="G217" i="36"/>
  <c r="F217" i="36"/>
  <c r="E217" i="36"/>
  <c r="D217" i="36"/>
  <c r="C217" i="36"/>
  <c r="G215" i="36"/>
  <c r="F215" i="36"/>
  <c r="E215" i="36"/>
  <c r="D215" i="36"/>
  <c r="C215" i="36"/>
  <c r="G213" i="36"/>
  <c r="F213" i="36"/>
  <c r="E213" i="36"/>
  <c r="D213" i="36"/>
  <c r="C213" i="36"/>
  <c r="G211" i="36"/>
  <c r="F211" i="36"/>
  <c r="E211" i="36"/>
  <c r="D211" i="36"/>
  <c r="C211" i="36"/>
  <c r="G209" i="36"/>
  <c r="F209" i="36"/>
  <c r="E209" i="36"/>
  <c r="D209" i="36"/>
  <c r="C209" i="36"/>
  <c r="G207" i="36"/>
  <c r="F207" i="36"/>
  <c r="E207" i="36"/>
  <c r="D207" i="36"/>
  <c r="C207" i="36"/>
  <c r="G205" i="36"/>
  <c r="F205" i="36"/>
  <c r="E205" i="36"/>
  <c r="D205" i="36"/>
  <c r="C205" i="36"/>
  <c r="G203" i="36"/>
  <c r="F203" i="36"/>
  <c r="E203" i="36"/>
  <c r="D203" i="36"/>
  <c r="C203" i="36"/>
  <c r="G201" i="36"/>
  <c r="F201" i="36"/>
  <c r="E201" i="36"/>
  <c r="D201" i="36"/>
  <c r="C201" i="36"/>
  <c r="G199" i="36"/>
  <c r="F199" i="36"/>
  <c r="E199" i="36"/>
  <c r="D199" i="36"/>
  <c r="C199" i="36"/>
  <c r="G197" i="36"/>
  <c r="F197" i="36"/>
  <c r="E197" i="36"/>
  <c r="D197" i="36"/>
  <c r="C197" i="36"/>
  <c r="G195" i="36"/>
  <c r="F195" i="36"/>
  <c r="E195" i="36"/>
  <c r="D195" i="36"/>
  <c r="C195" i="36"/>
  <c r="G193" i="36"/>
  <c r="F193" i="36"/>
  <c r="E193" i="36"/>
  <c r="D193" i="36"/>
  <c r="C193" i="36"/>
  <c r="G191" i="36"/>
  <c r="F191" i="36"/>
  <c r="E191" i="36"/>
  <c r="D191" i="36"/>
  <c r="C191" i="36"/>
  <c r="G189" i="36"/>
  <c r="F189" i="36"/>
  <c r="E189" i="36"/>
  <c r="D189" i="36"/>
  <c r="C189" i="36"/>
  <c r="G187" i="36"/>
  <c r="F187" i="36"/>
  <c r="E187" i="36"/>
  <c r="D187" i="36"/>
  <c r="C187" i="36"/>
  <c r="G185" i="36"/>
  <c r="F185" i="36"/>
  <c r="E185" i="36"/>
  <c r="D185" i="36"/>
  <c r="C185" i="36"/>
  <c r="G183" i="36"/>
  <c r="F183" i="36"/>
  <c r="E183" i="36"/>
  <c r="D183" i="36"/>
  <c r="C183" i="36"/>
  <c r="G181" i="36"/>
  <c r="F181" i="36"/>
  <c r="E181" i="36"/>
  <c r="D181" i="36"/>
  <c r="C181" i="36"/>
  <c r="G179" i="36"/>
  <c r="F179" i="36"/>
  <c r="E179" i="36"/>
  <c r="D179" i="36"/>
  <c r="C179" i="36"/>
  <c r="G177" i="36"/>
  <c r="F177" i="36"/>
  <c r="E177" i="36"/>
  <c r="D177" i="36"/>
  <c r="C177" i="36"/>
  <c r="G175" i="36"/>
  <c r="F175" i="36"/>
  <c r="E175" i="36"/>
  <c r="D175" i="36"/>
  <c r="C175" i="36"/>
  <c r="G173" i="36"/>
  <c r="F173" i="36"/>
  <c r="E173" i="36"/>
  <c r="D173" i="36"/>
  <c r="C173" i="36"/>
  <c r="G171" i="36"/>
  <c r="F171" i="36"/>
  <c r="E171" i="36"/>
  <c r="D171" i="36"/>
  <c r="C171" i="36"/>
  <c r="G169" i="36"/>
  <c r="F169" i="36"/>
  <c r="E169" i="36"/>
  <c r="D169" i="36"/>
  <c r="C169" i="36"/>
  <c r="G167" i="36"/>
  <c r="F167" i="36"/>
  <c r="E167" i="36"/>
  <c r="D167" i="36"/>
  <c r="C167" i="36"/>
  <c r="G165" i="36"/>
  <c r="F165" i="36"/>
  <c r="E165" i="36"/>
  <c r="D165" i="36"/>
  <c r="C165" i="36"/>
  <c r="G163" i="36"/>
  <c r="F163" i="36"/>
  <c r="E163" i="36"/>
  <c r="D163" i="36"/>
  <c r="C163" i="36"/>
  <c r="G161" i="36"/>
  <c r="F161" i="36"/>
  <c r="E161" i="36"/>
  <c r="D161" i="36"/>
  <c r="C161" i="36"/>
  <c r="G159" i="36"/>
  <c r="F159" i="36"/>
  <c r="E159" i="36"/>
  <c r="D159" i="36"/>
  <c r="C159" i="36"/>
  <c r="G157" i="36"/>
  <c r="F157" i="36"/>
  <c r="E157" i="36"/>
  <c r="D157" i="36"/>
  <c r="C157" i="36"/>
  <c r="G155" i="36"/>
  <c r="F155" i="36"/>
  <c r="E155" i="36"/>
  <c r="D155" i="36"/>
  <c r="C155" i="36"/>
  <c r="G153" i="36"/>
  <c r="F153" i="36"/>
  <c r="E153" i="36"/>
  <c r="D153" i="36"/>
  <c r="C153" i="36"/>
  <c r="G151" i="36"/>
  <c r="F151" i="36"/>
  <c r="E151" i="36"/>
  <c r="D151" i="36"/>
  <c r="C151" i="36"/>
  <c r="G149" i="36"/>
  <c r="F149" i="36"/>
  <c r="E149" i="36"/>
  <c r="D149" i="36"/>
  <c r="C149" i="36"/>
  <c r="G147" i="36"/>
  <c r="F147" i="36"/>
  <c r="E147" i="36"/>
  <c r="D147" i="36"/>
  <c r="C147" i="36"/>
  <c r="G145" i="36"/>
  <c r="F145" i="36"/>
  <c r="E145" i="36"/>
  <c r="D145" i="36"/>
  <c r="C145" i="36"/>
  <c r="G143" i="36"/>
  <c r="F143" i="36"/>
  <c r="E143" i="36"/>
  <c r="D143" i="36"/>
  <c r="C143" i="36"/>
  <c r="G141" i="36"/>
  <c r="F141" i="36"/>
  <c r="E141" i="36"/>
  <c r="D141" i="36"/>
  <c r="C141" i="36"/>
  <c r="G139" i="36"/>
  <c r="F139" i="36"/>
  <c r="E139" i="36"/>
  <c r="D139" i="36"/>
  <c r="C139" i="36"/>
  <c r="G137" i="36"/>
  <c r="F137" i="36"/>
  <c r="E137" i="36"/>
  <c r="D137" i="36"/>
  <c r="C137" i="36"/>
  <c r="G135" i="36"/>
  <c r="F135" i="36"/>
  <c r="E135" i="36"/>
  <c r="D135" i="36"/>
  <c r="C135" i="36"/>
  <c r="G133" i="36"/>
  <c r="F133" i="36"/>
  <c r="E133" i="36"/>
  <c r="D133" i="36"/>
  <c r="C133" i="36"/>
  <c r="G131" i="36"/>
  <c r="F131" i="36"/>
  <c r="E131" i="36"/>
  <c r="D131" i="36"/>
  <c r="C131" i="36"/>
  <c r="G129" i="36"/>
  <c r="F129" i="36"/>
  <c r="E129" i="36"/>
  <c r="D129" i="36"/>
  <c r="C129" i="36"/>
  <c r="G127" i="36"/>
  <c r="F127" i="36"/>
  <c r="E127" i="36"/>
  <c r="D127" i="36"/>
  <c r="C127" i="36"/>
  <c r="G125" i="36"/>
  <c r="F125" i="36"/>
  <c r="E125" i="36"/>
  <c r="D125" i="36"/>
  <c r="C125" i="36"/>
  <c r="G123" i="36"/>
  <c r="F123" i="36"/>
  <c r="E123" i="36"/>
  <c r="D123" i="36"/>
  <c r="C123" i="36"/>
  <c r="G121" i="36"/>
  <c r="F121" i="36"/>
  <c r="E121" i="36"/>
  <c r="D121" i="36"/>
  <c r="C121" i="36"/>
  <c r="G119" i="36"/>
  <c r="F119" i="36"/>
  <c r="E119" i="36"/>
  <c r="D119" i="36"/>
  <c r="C119" i="36"/>
  <c r="G117" i="36"/>
  <c r="F117" i="36"/>
  <c r="E117" i="36"/>
  <c r="D117" i="36"/>
  <c r="C117" i="36"/>
  <c r="G115" i="36"/>
  <c r="F115" i="36"/>
  <c r="E115" i="36"/>
  <c r="D115" i="36"/>
  <c r="C115" i="36"/>
  <c r="G113" i="36"/>
  <c r="F113" i="36"/>
  <c r="E113" i="36"/>
  <c r="D113" i="36"/>
  <c r="C113" i="36"/>
  <c r="G111" i="36"/>
  <c r="F111" i="36"/>
  <c r="E111" i="36"/>
  <c r="D111" i="36"/>
  <c r="C111" i="36"/>
  <c r="G109" i="36"/>
  <c r="F109" i="36"/>
  <c r="E109" i="36"/>
  <c r="D109" i="36"/>
  <c r="C109" i="36"/>
  <c r="G107" i="36"/>
  <c r="F107" i="36"/>
  <c r="E107" i="36"/>
  <c r="D107" i="36"/>
  <c r="C107" i="36"/>
  <c r="G105" i="36"/>
  <c r="F105" i="36"/>
  <c r="E105" i="36"/>
  <c r="D105" i="36"/>
  <c r="C105" i="36"/>
  <c r="G103" i="36"/>
  <c r="F103" i="36"/>
  <c r="E103" i="36"/>
  <c r="D103" i="36"/>
  <c r="C103" i="36"/>
  <c r="G101" i="36"/>
  <c r="F101" i="36"/>
  <c r="E101" i="36"/>
  <c r="D101" i="36"/>
  <c r="C101" i="36"/>
  <c r="G99" i="36"/>
  <c r="F99" i="36"/>
  <c r="E99" i="36"/>
  <c r="D99" i="36"/>
  <c r="C99" i="36"/>
  <c r="G97" i="36"/>
  <c r="F97" i="36"/>
  <c r="E97" i="36"/>
  <c r="D97" i="36"/>
  <c r="C97" i="36"/>
  <c r="G95" i="36"/>
  <c r="F95" i="36"/>
  <c r="E95" i="36"/>
  <c r="D95" i="36"/>
  <c r="C95" i="36"/>
  <c r="G93" i="36"/>
  <c r="F93" i="36"/>
  <c r="E93" i="36"/>
  <c r="D93" i="36"/>
  <c r="C93" i="36"/>
  <c r="G91" i="36"/>
  <c r="F91" i="36"/>
  <c r="E91" i="36"/>
  <c r="D91" i="36"/>
  <c r="C91" i="36"/>
  <c r="G89" i="36"/>
  <c r="F89" i="36"/>
  <c r="E89" i="36"/>
  <c r="D89" i="36"/>
  <c r="C89" i="36"/>
  <c r="G87" i="36"/>
  <c r="F87" i="36"/>
  <c r="E87" i="36"/>
  <c r="D87" i="36"/>
  <c r="C87" i="36"/>
  <c r="G85" i="36"/>
  <c r="F85" i="36"/>
  <c r="E85" i="36"/>
  <c r="D85" i="36"/>
  <c r="C85" i="36"/>
  <c r="G83" i="36"/>
  <c r="F83" i="36"/>
  <c r="E83" i="36"/>
  <c r="D83" i="36"/>
  <c r="C83" i="36"/>
  <c r="G81" i="36"/>
  <c r="F81" i="36"/>
  <c r="E81" i="36"/>
  <c r="D81" i="36"/>
  <c r="C81" i="36"/>
  <c r="G79" i="36"/>
  <c r="F79" i="36"/>
  <c r="E79" i="36"/>
  <c r="D79" i="36"/>
  <c r="C79" i="36"/>
  <c r="G77" i="36"/>
  <c r="F77" i="36"/>
  <c r="E77" i="36"/>
  <c r="D77" i="36"/>
  <c r="C77" i="36"/>
  <c r="G75" i="36"/>
  <c r="F75" i="36"/>
  <c r="E75" i="36"/>
  <c r="D75" i="36"/>
  <c r="C75" i="36"/>
  <c r="G73" i="36"/>
  <c r="F73" i="36"/>
  <c r="E73" i="36"/>
  <c r="D73" i="36"/>
  <c r="C73" i="36"/>
  <c r="G71" i="36"/>
  <c r="F71" i="36"/>
  <c r="E71" i="36"/>
  <c r="D71" i="36"/>
  <c r="C71" i="36"/>
  <c r="G69" i="36"/>
  <c r="F69" i="36"/>
  <c r="E69" i="36"/>
  <c r="D69" i="36"/>
  <c r="C69" i="36"/>
  <c r="G67" i="36"/>
  <c r="F67" i="36"/>
  <c r="E67" i="36"/>
  <c r="D67" i="36"/>
  <c r="C67" i="36"/>
  <c r="G65" i="36"/>
  <c r="F65" i="36"/>
  <c r="E65" i="36"/>
  <c r="D65" i="36"/>
  <c r="C65" i="36"/>
  <c r="G63" i="36"/>
  <c r="F63" i="36"/>
  <c r="E63" i="36"/>
  <c r="D63" i="36"/>
  <c r="C63" i="36"/>
  <c r="G61" i="36"/>
  <c r="F61" i="36"/>
  <c r="E61" i="36"/>
  <c r="D61" i="36"/>
  <c r="C61" i="36"/>
  <c r="G59" i="36"/>
  <c r="F59" i="36"/>
  <c r="E59" i="36"/>
  <c r="D59" i="36"/>
  <c r="C59" i="36"/>
  <c r="G57" i="36"/>
  <c r="F57" i="36"/>
  <c r="E57" i="36"/>
  <c r="D57" i="36"/>
  <c r="C57" i="36"/>
  <c r="G55" i="36"/>
  <c r="F55" i="36"/>
  <c r="E55" i="36"/>
  <c r="D55" i="36"/>
  <c r="C55" i="36"/>
  <c r="G53" i="36"/>
  <c r="F53" i="36"/>
  <c r="E53" i="36"/>
  <c r="D53" i="36"/>
  <c r="C53" i="36"/>
  <c r="G51" i="36"/>
  <c r="F51" i="36"/>
  <c r="E51" i="36"/>
  <c r="D51" i="36"/>
  <c r="C51" i="36"/>
  <c r="G49" i="36"/>
  <c r="F49" i="36"/>
  <c r="E49" i="36"/>
  <c r="D49" i="36"/>
  <c r="C49" i="36"/>
  <c r="G47" i="36"/>
  <c r="F47" i="36"/>
  <c r="E47" i="36"/>
  <c r="D47" i="36"/>
  <c r="C47" i="36"/>
  <c r="G45" i="36"/>
  <c r="F45" i="36"/>
  <c r="E45" i="36"/>
  <c r="D45" i="36"/>
  <c r="C45" i="36"/>
  <c r="G43" i="36"/>
  <c r="F43" i="36"/>
  <c r="E43" i="36"/>
  <c r="D43" i="36"/>
  <c r="C43" i="36"/>
  <c r="G41" i="36"/>
  <c r="F41" i="36"/>
  <c r="E41" i="36"/>
  <c r="D41" i="36"/>
  <c r="C41" i="36"/>
  <c r="G39" i="36"/>
  <c r="F39" i="36"/>
  <c r="E39" i="36"/>
  <c r="D39" i="36"/>
  <c r="C39" i="36"/>
  <c r="G37" i="36"/>
  <c r="F37" i="36"/>
  <c r="E37" i="36"/>
  <c r="D37" i="36"/>
  <c r="C37" i="36"/>
  <c r="G35" i="36"/>
  <c r="F35" i="36"/>
  <c r="E35" i="36"/>
  <c r="D35" i="36"/>
  <c r="C35" i="36"/>
  <c r="G33" i="36"/>
  <c r="F33" i="36"/>
  <c r="E33" i="36"/>
  <c r="D33" i="36"/>
  <c r="C33" i="36"/>
  <c r="G31" i="36"/>
  <c r="F31" i="36"/>
  <c r="E31" i="36"/>
  <c r="D31" i="36"/>
  <c r="C31" i="36"/>
  <c r="G29" i="36"/>
  <c r="F29" i="36"/>
  <c r="E29" i="36"/>
  <c r="D29" i="36"/>
  <c r="C29" i="36"/>
  <c r="G27" i="36"/>
  <c r="F27" i="36"/>
  <c r="E27" i="36"/>
  <c r="D27" i="36"/>
  <c r="C27" i="36"/>
  <c r="G25" i="36"/>
  <c r="F25" i="36"/>
  <c r="E25" i="36"/>
  <c r="D25" i="36"/>
  <c r="C25" i="36"/>
  <c r="G23" i="36"/>
  <c r="F23" i="36"/>
  <c r="E23" i="36"/>
  <c r="D23" i="36"/>
  <c r="C23" i="36"/>
  <c r="G21" i="36"/>
  <c r="F21" i="36"/>
  <c r="E21" i="36"/>
  <c r="D21" i="36"/>
  <c r="C21" i="36"/>
  <c r="G19" i="36"/>
  <c r="F19" i="36"/>
  <c r="E19" i="36"/>
  <c r="D19" i="36"/>
  <c r="C19" i="36"/>
  <c r="G17" i="36"/>
  <c r="F17" i="36"/>
  <c r="E17" i="36"/>
  <c r="D17" i="36"/>
  <c r="C17" i="36"/>
  <c r="G15" i="36"/>
  <c r="F15" i="36"/>
  <c r="E15" i="36"/>
  <c r="D15" i="36"/>
  <c r="C15" i="36"/>
  <c r="G13" i="36"/>
  <c r="F13" i="36"/>
  <c r="E13" i="36"/>
  <c r="D13" i="36"/>
  <c r="C13" i="36"/>
  <c r="M84" i="35"/>
  <c r="L84" i="35"/>
  <c r="K84" i="35"/>
  <c r="J84" i="35"/>
  <c r="M83" i="35"/>
  <c r="L83" i="35"/>
  <c r="K83" i="35"/>
  <c r="J83" i="35"/>
  <c r="H83" i="35"/>
  <c r="G83" i="35"/>
  <c r="F83" i="35"/>
  <c r="E83" i="35"/>
  <c r="D83" i="35"/>
  <c r="C83" i="35"/>
  <c r="M82" i="35"/>
  <c r="L82" i="35"/>
  <c r="K82" i="35"/>
  <c r="J82" i="35"/>
  <c r="M81" i="35"/>
  <c r="L81" i="35"/>
  <c r="K81" i="35"/>
  <c r="J81" i="35"/>
  <c r="H81" i="35"/>
  <c r="G81" i="35"/>
  <c r="F81" i="35"/>
  <c r="E81" i="35"/>
  <c r="D81" i="35"/>
  <c r="C81" i="35"/>
  <c r="M80" i="35"/>
  <c r="L80" i="35"/>
  <c r="K80" i="35"/>
  <c r="J80" i="35"/>
  <c r="M79" i="35"/>
  <c r="L79" i="35"/>
  <c r="K79" i="35"/>
  <c r="J79" i="35"/>
  <c r="H79" i="35"/>
  <c r="G79" i="35"/>
  <c r="F79" i="35"/>
  <c r="E79" i="35"/>
  <c r="D79" i="35"/>
  <c r="C79" i="35"/>
  <c r="M78" i="35"/>
  <c r="L78" i="35"/>
  <c r="K78" i="35"/>
  <c r="J78" i="35"/>
  <c r="M77" i="35"/>
  <c r="L77" i="35"/>
  <c r="K77" i="35"/>
  <c r="J77" i="35"/>
  <c r="H77" i="35"/>
  <c r="G77" i="35"/>
  <c r="F77" i="35"/>
  <c r="E77" i="35"/>
  <c r="D77" i="35"/>
  <c r="C77" i="35"/>
  <c r="M76" i="35"/>
  <c r="L76" i="35"/>
  <c r="K76" i="35"/>
  <c r="J76" i="35"/>
  <c r="M75" i="35"/>
  <c r="L75" i="35"/>
  <c r="K75" i="35"/>
  <c r="J75" i="35"/>
  <c r="H75" i="35"/>
  <c r="G75" i="35"/>
  <c r="F75" i="35"/>
  <c r="E75" i="35"/>
  <c r="D75" i="35"/>
  <c r="C75" i="35"/>
  <c r="M74" i="35"/>
  <c r="L74" i="35"/>
  <c r="K74" i="35"/>
  <c r="J74" i="35"/>
  <c r="M73" i="35"/>
  <c r="L73" i="35"/>
  <c r="K73" i="35"/>
  <c r="J73" i="35"/>
  <c r="H73" i="35"/>
  <c r="G73" i="35"/>
  <c r="F73" i="35"/>
  <c r="E73" i="35"/>
  <c r="D73" i="35"/>
  <c r="C73" i="35"/>
  <c r="M72" i="35"/>
  <c r="L72" i="35"/>
  <c r="K72" i="35"/>
  <c r="J72" i="35"/>
  <c r="M71" i="35"/>
  <c r="L71" i="35"/>
  <c r="K71" i="35"/>
  <c r="J71" i="35"/>
  <c r="H71" i="35"/>
  <c r="G71" i="35"/>
  <c r="F71" i="35"/>
  <c r="E71" i="35"/>
  <c r="D71" i="35"/>
  <c r="C71" i="35"/>
  <c r="M70" i="35"/>
  <c r="L70" i="35"/>
  <c r="K70" i="35"/>
  <c r="J70" i="35"/>
  <c r="M69" i="35"/>
  <c r="L69" i="35"/>
  <c r="K69" i="35"/>
  <c r="J69" i="35"/>
  <c r="H69" i="35"/>
  <c r="G69" i="35"/>
  <c r="F69" i="35"/>
  <c r="E69" i="35"/>
  <c r="D69" i="35"/>
  <c r="C69" i="35"/>
  <c r="M68" i="35"/>
  <c r="L68" i="35"/>
  <c r="K68" i="35"/>
  <c r="J68" i="35"/>
  <c r="M67" i="35"/>
  <c r="L67" i="35"/>
  <c r="K67" i="35"/>
  <c r="J67" i="35"/>
  <c r="H67" i="35"/>
  <c r="G67" i="35"/>
  <c r="F67" i="35"/>
  <c r="E67" i="35"/>
  <c r="D67" i="35"/>
  <c r="C67" i="35"/>
  <c r="M66" i="35"/>
  <c r="L66" i="35"/>
  <c r="K66" i="35"/>
  <c r="J66" i="35"/>
  <c r="M65" i="35"/>
  <c r="L65" i="35"/>
  <c r="K65" i="35"/>
  <c r="J65" i="35"/>
  <c r="H65" i="35"/>
  <c r="G65" i="35"/>
  <c r="F65" i="35"/>
  <c r="E65" i="35"/>
  <c r="D65" i="35"/>
  <c r="C65" i="35"/>
  <c r="M64" i="35"/>
  <c r="L64" i="35"/>
  <c r="K64" i="35"/>
  <c r="J64" i="35"/>
  <c r="M63" i="35"/>
  <c r="L63" i="35"/>
  <c r="K63" i="35"/>
  <c r="J63" i="35"/>
  <c r="H63" i="35"/>
  <c r="G63" i="35"/>
  <c r="F63" i="35"/>
  <c r="E63" i="35"/>
  <c r="D63" i="35"/>
  <c r="C63" i="35"/>
  <c r="M62" i="35"/>
  <c r="L62" i="35"/>
  <c r="K62" i="35"/>
  <c r="J62" i="35"/>
  <c r="M61" i="35"/>
  <c r="L61" i="35"/>
  <c r="K61" i="35"/>
  <c r="J61" i="35"/>
  <c r="H61" i="35"/>
  <c r="G61" i="35"/>
  <c r="F61" i="35"/>
  <c r="E61" i="35"/>
  <c r="D61" i="35"/>
  <c r="C61" i="35"/>
  <c r="M60" i="35"/>
  <c r="L60" i="35"/>
  <c r="K60" i="35"/>
  <c r="J60" i="35"/>
  <c r="M59" i="35"/>
  <c r="L59" i="35"/>
  <c r="K59" i="35"/>
  <c r="J59" i="35"/>
  <c r="H59" i="35"/>
  <c r="G59" i="35"/>
  <c r="F59" i="35"/>
  <c r="E59" i="35"/>
  <c r="D59" i="35"/>
  <c r="C59" i="35"/>
  <c r="M58" i="35"/>
  <c r="L58" i="35"/>
  <c r="K58" i="35"/>
  <c r="J58" i="35"/>
  <c r="M57" i="35"/>
  <c r="L57" i="35"/>
  <c r="K57" i="35"/>
  <c r="J57" i="35"/>
  <c r="H57" i="35"/>
  <c r="G57" i="35"/>
  <c r="F57" i="35"/>
  <c r="E57" i="35"/>
  <c r="D57" i="35"/>
  <c r="C57" i="35"/>
  <c r="M56" i="35"/>
  <c r="L56" i="35"/>
  <c r="K56" i="35"/>
  <c r="J56" i="35"/>
  <c r="M55" i="35"/>
  <c r="L55" i="35"/>
  <c r="K55" i="35"/>
  <c r="J55" i="35"/>
  <c r="H55" i="35"/>
  <c r="G55" i="35"/>
  <c r="F55" i="35"/>
  <c r="E55" i="35"/>
  <c r="D55" i="35"/>
  <c r="C55" i="35"/>
  <c r="M54" i="35"/>
  <c r="L54" i="35"/>
  <c r="K54" i="35"/>
  <c r="J54" i="35"/>
  <c r="M53" i="35"/>
  <c r="L53" i="35"/>
  <c r="K53" i="35"/>
  <c r="J53" i="35"/>
  <c r="H53" i="35"/>
  <c r="G53" i="35"/>
  <c r="F53" i="35"/>
  <c r="E53" i="35"/>
  <c r="D53" i="35"/>
  <c r="C53" i="35"/>
  <c r="M52" i="35"/>
  <c r="L52" i="35"/>
  <c r="K52" i="35"/>
  <c r="J52" i="35"/>
  <c r="M51" i="35"/>
  <c r="L51" i="35"/>
  <c r="K51" i="35"/>
  <c r="J51" i="35"/>
  <c r="H51" i="35"/>
  <c r="G51" i="35"/>
  <c r="F51" i="35"/>
  <c r="E51" i="35"/>
  <c r="D51" i="35"/>
  <c r="C51" i="35"/>
  <c r="M50" i="35"/>
  <c r="L50" i="35"/>
  <c r="K50" i="35"/>
  <c r="J50" i="35"/>
  <c r="M49" i="35"/>
  <c r="L49" i="35"/>
  <c r="K49" i="35"/>
  <c r="J49" i="35"/>
  <c r="H49" i="35"/>
  <c r="G49" i="35"/>
  <c r="F49" i="35"/>
  <c r="E49" i="35"/>
  <c r="D49" i="35"/>
  <c r="C49" i="35"/>
  <c r="M48" i="35"/>
  <c r="L48" i="35"/>
  <c r="K48" i="35"/>
  <c r="J48" i="35"/>
  <c r="M47" i="35"/>
  <c r="L47" i="35"/>
  <c r="K47" i="35"/>
  <c r="J47" i="35"/>
  <c r="H47" i="35"/>
  <c r="G47" i="35"/>
  <c r="F47" i="35"/>
  <c r="E47" i="35"/>
  <c r="D47" i="35"/>
  <c r="C47" i="35"/>
  <c r="M46" i="35"/>
  <c r="L46" i="35"/>
  <c r="K46" i="35"/>
  <c r="J46" i="35"/>
  <c r="M45" i="35"/>
  <c r="L45" i="35"/>
  <c r="K45" i="35"/>
  <c r="J45" i="35"/>
  <c r="H45" i="35"/>
  <c r="G45" i="35"/>
  <c r="F45" i="35"/>
  <c r="E45" i="35"/>
  <c r="D45" i="35"/>
  <c r="C45" i="35"/>
  <c r="M44" i="35"/>
  <c r="L44" i="35"/>
  <c r="K44" i="35"/>
  <c r="J44" i="35"/>
  <c r="M43" i="35"/>
  <c r="L43" i="35"/>
  <c r="K43" i="35"/>
  <c r="J43" i="35"/>
  <c r="H43" i="35"/>
  <c r="G43" i="35"/>
  <c r="F43" i="35"/>
  <c r="E43" i="35"/>
  <c r="D43" i="35"/>
  <c r="C43" i="35"/>
  <c r="M42" i="35"/>
  <c r="L42" i="35"/>
  <c r="K42" i="35"/>
  <c r="J42" i="35"/>
  <c r="M41" i="35"/>
  <c r="L41" i="35"/>
  <c r="K41" i="35"/>
  <c r="J41" i="35"/>
  <c r="H41" i="35"/>
  <c r="G41" i="35"/>
  <c r="F41" i="35"/>
  <c r="E41" i="35"/>
  <c r="D41" i="35"/>
  <c r="C41" i="35"/>
  <c r="M40" i="35"/>
  <c r="L40" i="35"/>
  <c r="K40" i="35"/>
  <c r="J40" i="35"/>
  <c r="M39" i="35"/>
  <c r="L39" i="35"/>
  <c r="K39" i="35"/>
  <c r="J39" i="35"/>
  <c r="H39" i="35"/>
  <c r="G39" i="35"/>
  <c r="F39" i="35"/>
  <c r="E39" i="35"/>
  <c r="D39" i="35"/>
  <c r="C39" i="35"/>
  <c r="M38" i="35"/>
  <c r="L38" i="35"/>
  <c r="K38" i="35"/>
  <c r="J38" i="35"/>
  <c r="M37" i="35"/>
  <c r="L37" i="35"/>
  <c r="K37" i="35"/>
  <c r="J37" i="35"/>
  <c r="H37" i="35"/>
  <c r="G37" i="35"/>
  <c r="F37" i="35"/>
  <c r="E37" i="35"/>
  <c r="D37" i="35"/>
  <c r="C37" i="35"/>
  <c r="M36" i="35"/>
  <c r="L36" i="35"/>
  <c r="K36" i="35"/>
  <c r="J36" i="35"/>
  <c r="M35" i="35"/>
  <c r="L35" i="35"/>
  <c r="K35" i="35"/>
  <c r="J35" i="35"/>
  <c r="H35" i="35"/>
  <c r="G35" i="35"/>
  <c r="F35" i="35"/>
  <c r="E35" i="35"/>
  <c r="D35" i="35"/>
  <c r="C35" i="35"/>
  <c r="M34" i="35"/>
  <c r="L34" i="35"/>
  <c r="K34" i="35"/>
  <c r="J34" i="35"/>
  <c r="M33" i="35"/>
  <c r="L33" i="35"/>
  <c r="K33" i="35"/>
  <c r="J33" i="35"/>
  <c r="H33" i="35"/>
  <c r="G33" i="35"/>
  <c r="F33" i="35"/>
  <c r="E33" i="35"/>
  <c r="D33" i="35"/>
  <c r="C33" i="35"/>
  <c r="M32" i="35"/>
  <c r="L32" i="35"/>
  <c r="K32" i="35"/>
  <c r="J32" i="35"/>
  <c r="M31" i="35"/>
  <c r="L31" i="35"/>
  <c r="K31" i="35"/>
  <c r="J31" i="35"/>
  <c r="H31" i="35"/>
  <c r="G31" i="35"/>
  <c r="F31" i="35"/>
  <c r="E31" i="35"/>
  <c r="D31" i="35"/>
  <c r="C31" i="35"/>
  <c r="M30" i="35"/>
  <c r="L30" i="35"/>
  <c r="K30" i="35"/>
  <c r="J30" i="35"/>
  <c r="M29" i="35"/>
  <c r="L29" i="35"/>
  <c r="K29" i="35"/>
  <c r="J29" i="35"/>
  <c r="H29" i="35"/>
  <c r="G29" i="35"/>
  <c r="F29" i="35"/>
  <c r="E29" i="35"/>
  <c r="D29" i="35"/>
  <c r="C29" i="35"/>
  <c r="M28" i="35"/>
  <c r="L28" i="35"/>
  <c r="K28" i="35"/>
  <c r="J28" i="35"/>
  <c r="M27" i="35"/>
  <c r="L27" i="35"/>
  <c r="K27" i="35"/>
  <c r="J27" i="35"/>
  <c r="H27" i="35"/>
  <c r="G27" i="35"/>
  <c r="F27" i="35"/>
  <c r="E27" i="35"/>
  <c r="D27" i="35"/>
  <c r="C27" i="35"/>
  <c r="M26" i="35"/>
  <c r="L26" i="35"/>
  <c r="K26" i="35"/>
  <c r="J26" i="35"/>
  <c r="M25" i="35"/>
  <c r="L25" i="35"/>
  <c r="K25" i="35"/>
  <c r="J25" i="35"/>
  <c r="H25" i="35"/>
  <c r="G25" i="35"/>
  <c r="F25" i="35"/>
  <c r="E25" i="35"/>
  <c r="D25" i="35"/>
  <c r="C25" i="35"/>
  <c r="M24" i="35"/>
  <c r="L24" i="35"/>
  <c r="K24" i="35"/>
  <c r="J24" i="35"/>
  <c r="M23" i="35"/>
  <c r="L23" i="35"/>
  <c r="K23" i="35"/>
  <c r="J23" i="35"/>
  <c r="H23" i="35"/>
  <c r="G23" i="35"/>
  <c r="F23" i="35"/>
  <c r="E23" i="35"/>
  <c r="D23" i="35"/>
  <c r="C23" i="35"/>
  <c r="M22" i="35"/>
  <c r="L22" i="35"/>
  <c r="K22" i="35"/>
  <c r="J22" i="35"/>
  <c r="M21" i="35"/>
  <c r="L21" i="35"/>
  <c r="K21" i="35"/>
  <c r="J21" i="35"/>
  <c r="H21" i="35"/>
  <c r="G21" i="35"/>
  <c r="F21" i="35"/>
  <c r="E21" i="35"/>
  <c r="D21" i="35"/>
  <c r="C21" i="35"/>
  <c r="M20" i="35"/>
  <c r="L20" i="35"/>
  <c r="K20" i="35"/>
  <c r="J20" i="35"/>
  <c r="M19" i="35"/>
  <c r="L19" i="35"/>
  <c r="K19" i="35"/>
  <c r="J19" i="35"/>
  <c r="H19" i="35"/>
  <c r="G19" i="35"/>
  <c r="F19" i="35"/>
  <c r="E19" i="35"/>
  <c r="D19" i="35"/>
  <c r="C19" i="35"/>
  <c r="M18" i="35"/>
  <c r="L18" i="35"/>
  <c r="K18" i="35"/>
  <c r="J18" i="35"/>
  <c r="M17" i="35"/>
  <c r="L17" i="35"/>
  <c r="K17" i="35"/>
  <c r="J17" i="35"/>
  <c r="H17" i="35"/>
  <c r="G17" i="35"/>
  <c r="F17" i="35"/>
  <c r="E17" i="35"/>
  <c r="D17" i="35"/>
  <c r="C17" i="35"/>
  <c r="M16" i="35"/>
  <c r="L16" i="35"/>
  <c r="K16" i="35"/>
  <c r="J16" i="35"/>
  <c r="M15" i="35"/>
  <c r="L15" i="35"/>
  <c r="K15" i="35"/>
  <c r="J15" i="35"/>
  <c r="H15" i="35"/>
  <c r="G15" i="35"/>
  <c r="F15" i="35"/>
  <c r="E15" i="35"/>
  <c r="D15" i="35"/>
  <c r="C15" i="35"/>
  <c r="M14" i="35"/>
  <c r="L14" i="35"/>
  <c r="K14" i="35"/>
  <c r="J14" i="35"/>
  <c r="M13" i="35"/>
  <c r="L13" i="35"/>
  <c r="K13" i="35"/>
  <c r="J13" i="35"/>
  <c r="H13" i="35"/>
  <c r="G13" i="35"/>
  <c r="F13" i="35"/>
  <c r="E13" i="35"/>
  <c r="D13" i="35"/>
  <c r="C13" i="35"/>
  <c r="M84" i="34"/>
  <c r="L84" i="34"/>
  <c r="K84" i="34"/>
  <c r="J84" i="34"/>
  <c r="M83" i="34"/>
  <c r="L83" i="34"/>
  <c r="K83" i="34"/>
  <c r="J83" i="34"/>
  <c r="H83" i="34"/>
  <c r="G83" i="34"/>
  <c r="F83" i="34"/>
  <c r="E83" i="34"/>
  <c r="D83" i="34"/>
  <c r="C83" i="34"/>
  <c r="M82" i="34"/>
  <c r="L82" i="34"/>
  <c r="K82" i="34"/>
  <c r="J82" i="34"/>
  <c r="M81" i="34"/>
  <c r="L81" i="34"/>
  <c r="K81" i="34"/>
  <c r="J81" i="34"/>
  <c r="H81" i="34"/>
  <c r="G81" i="34"/>
  <c r="F81" i="34"/>
  <c r="E81" i="34"/>
  <c r="D81" i="34"/>
  <c r="C81" i="34"/>
  <c r="M80" i="34"/>
  <c r="L80" i="34"/>
  <c r="K80" i="34"/>
  <c r="J80" i="34"/>
  <c r="M79" i="34"/>
  <c r="L79" i="34"/>
  <c r="K79" i="34"/>
  <c r="J79" i="34"/>
  <c r="H79" i="34"/>
  <c r="G79" i="34"/>
  <c r="F79" i="34"/>
  <c r="E79" i="34"/>
  <c r="D79" i="34"/>
  <c r="C79" i="34"/>
  <c r="M78" i="34"/>
  <c r="L78" i="34"/>
  <c r="K78" i="34"/>
  <c r="J78" i="34"/>
  <c r="M77" i="34"/>
  <c r="L77" i="34"/>
  <c r="K77" i="34"/>
  <c r="J77" i="34"/>
  <c r="H77" i="34"/>
  <c r="G77" i="34"/>
  <c r="F77" i="34"/>
  <c r="E77" i="34"/>
  <c r="D77" i="34"/>
  <c r="C77" i="34"/>
  <c r="M76" i="34"/>
  <c r="L76" i="34"/>
  <c r="K76" i="34"/>
  <c r="J76" i="34"/>
  <c r="M75" i="34"/>
  <c r="L75" i="34"/>
  <c r="K75" i="34"/>
  <c r="J75" i="34"/>
  <c r="H75" i="34"/>
  <c r="G75" i="34"/>
  <c r="F75" i="34"/>
  <c r="E75" i="34"/>
  <c r="D75" i="34"/>
  <c r="C75" i="34"/>
  <c r="M74" i="34"/>
  <c r="L74" i="34"/>
  <c r="K74" i="34"/>
  <c r="J74" i="34"/>
  <c r="M73" i="34"/>
  <c r="L73" i="34"/>
  <c r="K73" i="34"/>
  <c r="J73" i="34"/>
  <c r="H73" i="34"/>
  <c r="G73" i="34"/>
  <c r="F73" i="34"/>
  <c r="E73" i="34"/>
  <c r="D73" i="34"/>
  <c r="C73" i="34"/>
  <c r="M72" i="34"/>
  <c r="L72" i="34"/>
  <c r="K72" i="34"/>
  <c r="J72" i="34"/>
  <c r="M71" i="34"/>
  <c r="L71" i="34"/>
  <c r="K71" i="34"/>
  <c r="J71" i="34"/>
  <c r="H71" i="34"/>
  <c r="G71" i="34"/>
  <c r="F71" i="34"/>
  <c r="E71" i="34"/>
  <c r="D71" i="34"/>
  <c r="C71" i="34"/>
  <c r="M70" i="34"/>
  <c r="L70" i="34"/>
  <c r="K70" i="34"/>
  <c r="J70" i="34"/>
  <c r="M69" i="34"/>
  <c r="L69" i="34"/>
  <c r="K69" i="34"/>
  <c r="J69" i="34"/>
  <c r="H69" i="34"/>
  <c r="G69" i="34"/>
  <c r="F69" i="34"/>
  <c r="E69" i="34"/>
  <c r="D69" i="34"/>
  <c r="C69" i="34"/>
  <c r="M68" i="34"/>
  <c r="L68" i="34"/>
  <c r="K68" i="34"/>
  <c r="J68" i="34"/>
  <c r="M67" i="34"/>
  <c r="L67" i="34"/>
  <c r="K67" i="34"/>
  <c r="J67" i="34"/>
  <c r="H67" i="34"/>
  <c r="G67" i="34"/>
  <c r="F67" i="34"/>
  <c r="E67" i="34"/>
  <c r="D67" i="34"/>
  <c r="C67" i="34"/>
  <c r="M66" i="34"/>
  <c r="L66" i="34"/>
  <c r="K66" i="34"/>
  <c r="J66" i="34"/>
  <c r="M65" i="34"/>
  <c r="L65" i="34"/>
  <c r="K65" i="34"/>
  <c r="J65" i="34"/>
  <c r="H65" i="34"/>
  <c r="G65" i="34"/>
  <c r="F65" i="34"/>
  <c r="E65" i="34"/>
  <c r="D65" i="34"/>
  <c r="C65" i="34"/>
  <c r="M64" i="34"/>
  <c r="L64" i="34"/>
  <c r="K64" i="34"/>
  <c r="J64" i="34"/>
  <c r="M63" i="34"/>
  <c r="L63" i="34"/>
  <c r="K63" i="34"/>
  <c r="J63" i="34"/>
  <c r="H63" i="34"/>
  <c r="G63" i="34"/>
  <c r="F63" i="34"/>
  <c r="E63" i="34"/>
  <c r="D63" i="34"/>
  <c r="C63" i="34"/>
  <c r="M62" i="34"/>
  <c r="L62" i="34"/>
  <c r="K62" i="34"/>
  <c r="J62" i="34"/>
  <c r="M61" i="34"/>
  <c r="L61" i="34"/>
  <c r="K61" i="34"/>
  <c r="J61" i="34"/>
  <c r="H61" i="34"/>
  <c r="G61" i="34"/>
  <c r="F61" i="34"/>
  <c r="E61" i="34"/>
  <c r="D61" i="34"/>
  <c r="C61" i="34"/>
  <c r="M60" i="34"/>
  <c r="L60" i="34"/>
  <c r="K60" i="34"/>
  <c r="J60" i="34"/>
  <c r="M59" i="34"/>
  <c r="L59" i="34"/>
  <c r="K59" i="34"/>
  <c r="J59" i="34"/>
  <c r="H59" i="34"/>
  <c r="G59" i="34"/>
  <c r="F59" i="34"/>
  <c r="E59" i="34"/>
  <c r="D59" i="34"/>
  <c r="C59" i="34"/>
  <c r="M58" i="34"/>
  <c r="L58" i="34"/>
  <c r="K58" i="34"/>
  <c r="J58" i="34"/>
  <c r="M57" i="34"/>
  <c r="L57" i="34"/>
  <c r="K57" i="34"/>
  <c r="J57" i="34"/>
  <c r="H57" i="34"/>
  <c r="G57" i="34"/>
  <c r="F57" i="34"/>
  <c r="E57" i="34"/>
  <c r="D57" i="34"/>
  <c r="C57" i="34"/>
  <c r="M56" i="34"/>
  <c r="L56" i="34"/>
  <c r="K56" i="34"/>
  <c r="J56" i="34"/>
  <c r="M55" i="34"/>
  <c r="L55" i="34"/>
  <c r="K55" i="34"/>
  <c r="J55" i="34"/>
  <c r="H55" i="34"/>
  <c r="G55" i="34"/>
  <c r="F55" i="34"/>
  <c r="E55" i="34"/>
  <c r="D55" i="34"/>
  <c r="C55" i="34"/>
  <c r="M54" i="34"/>
  <c r="L54" i="34"/>
  <c r="K54" i="34"/>
  <c r="J54" i="34"/>
  <c r="M53" i="34"/>
  <c r="L53" i="34"/>
  <c r="K53" i="34"/>
  <c r="J53" i="34"/>
  <c r="H53" i="34"/>
  <c r="G53" i="34"/>
  <c r="F53" i="34"/>
  <c r="E53" i="34"/>
  <c r="D53" i="34"/>
  <c r="C53" i="34"/>
  <c r="M52" i="34"/>
  <c r="L52" i="34"/>
  <c r="K52" i="34"/>
  <c r="J52" i="34"/>
  <c r="M51" i="34"/>
  <c r="L51" i="34"/>
  <c r="K51" i="34"/>
  <c r="J51" i="34"/>
  <c r="H51" i="34"/>
  <c r="G51" i="34"/>
  <c r="F51" i="34"/>
  <c r="E51" i="34"/>
  <c r="D51" i="34"/>
  <c r="C51" i="34"/>
  <c r="M50" i="34"/>
  <c r="L50" i="34"/>
  <c r="K50" i="34"/>
  <c r="J50" i="34"/>
  <c r="M49" i="34"/>
  <c r="L49" i="34"/>
  <c r="K49" i="34"/>
  <c r="J49" i="34"/>
  <c r="H49" i="34"/>
  <c r="G49" i="34"/>
  <c r="F49" i="34"/>
  <c r="E49" i="34"/>
  <c r="D49" i="34"/>
  <c r="C49" i="34"/>
  <c r="M48" i="34"/>
  <c r="L48" i="34"/>
  <c r="K48" i="34"/>
  <c r="J48" i="34"/>
  <c r="M47" i="34"/>
  <c r="L47" i="34"/>
  <c r="K47" i="34"/>
  <c r="J47" i="34"/>
  <c r="H47" i="34"/>
  <c r="G47" i="34"/>
  <c r="F47" i="34"/>
  <c r="E47" i="34"/>
  <c r="D47" i="34"/>
  <c r="C47" i="34"/>
  <c r="M46" i="34"/>
  <c r="L46" i="34"/>
  <c r="K46" i="34"/>
  <c r="J46" i="34"/>
  <c r="M45" i="34"/>
  <c r="L45" i="34"/>
  <c r="K45" i="34"/>
  <c r="J45" i="34"/>
  <c r="H45" i="34"/>
  <c r="G45" i="34"/>
  <c r="F45" i="34"/>
  <c r="E45" i="34"/>
  <c r="D45" i="34"/>
  <c r="C45" i="34"/>
  <c r="M44" i="34"/>
  <c r="L44" i="34"/>
  <c r="K44" i="34"/>
  <c r="J44" i="34"/>
  <c r="M43" i="34"/>
  <c r="L43" i="34"/>
  <c r="K43" i="34"/>
  <c r="J43" i="34"/>
  <c r="H43" i="34"/>
  <c r="G43" i="34"/>
  <c r="F43" i="34"/>
  <c r="E43" i="34"/>
  <c r="D43" i="34"/>
  <c r="C43" i="34"/>
  <c r="M42" i="34"/>
  <c r="L42" i="34"/>
  <c r="K42" i="34"/>
  <c r="J42" i="34"/>
  <c r="M41" i="34"/>
  <c r="L41" i="34"/>
  <c r="K41" i="34"/>
  <c r="J41" i="34"/>
  <c r="H41" i="34"/>
  <c r="G41" i="34"/>
  <c r="F41" i="34"/>
  <c r="E41" i="34"/>
  <c r="D41" i="34"/>
  <c r="C41" i="34"/>
  <c r="M40" i="34"/>
  <c r="L40" i="34"/>
  <c r="K40" i="34"/>
  <c r="J40" i="34"/>
  <c r="M39" i="34"/>
  <c r="L39" i="34"/>
  <c r="K39" i="34"/>
  <c r="J39" i="34"/>
  <c r="H39" i="34"/>
  <c r="G39" i="34"/>
  <c r="F39" i="34"/>
  <c r="E39" i="34"/>
  <c r="D39" i="34"/>
  <c r="C39" i="34"/>
  <c r="M38" i="34"/>
  <c r="L38" i="34"/>
  <c r="K38" i="34"/>
  <c r="J38" i="34"/>
  <c r="M37" i="34"/>
  <c r="L37" i="34"/>
  <c r="K37" i="34"/>
  <c r="J37" i="34"/>
  <c r="H37" i="34"/>
  <c r="G37" i="34"/>
  <c r="F37" i="34"/>
  <c r="E37" i="34"/>
  <c r="D37" i="34"/>
  <c r="C37" i="34"/>
  <c r="M36" i="34"/>
  <c r="L36" i="34"/>
  <c r="K36" i="34"/>
  <c r="J36" i="34"/>
  <c r="M35" i="34"/>
  <c r="L35" i="34"/>
  <c r="K35" i="34"/>
  <c r="J35" i="34"/>
  <c r="H35" i="34"/>
  <c r="G35" i="34"/>
  <c r="F35" i="34"/>
  <c r="E35" i="34"/>
  <c r="D35" i="34"/>
  <c r="C35" i="34"/>
  <c r="M34" i="34"/>
  <c r="L34" i="34"/>
  <c r="K34" i="34"/>
  <c r="J34" i="34"/>
  <c r="M33" i="34"/>
  <c r="L33" i="34"/>
  <c r="K33" i="34"/>
  <c r="J33" i="34"/>
  <c r="H33" i="34"/>
  <c r="G33" i="34"/>
  <c r="F33" i="34"/>
  <c r="E33" i="34"/>
  <c r="D33" i="34"/>
  <c r="C33" i="34"/>
  <c r="M32" i="34"/>
  <c r="L32" i="34"/>
  <c r="K32" i="34"/>
  <c r="J32" i="34"/>
  <c r="M31" i="34"/>
  <c r="L31" i="34"/>
  <c r="K31" i="34"/>
  <c r="J31" i="34"/>
  <c r="H31" i="34"/>
  <c r="G31" i="34"/>
  <c r="F31" i="34"/>
  <c r="E31" i="34"/>
  <c r="D31" i="34"/>
  <c r="C31" i="34"/>
  <c r="M30" i="34"/>
  <c r="L30" i="34"/>
  <c r="K30" i="34"/>
  <c r="J30" i="34"/>
  <c r="M29" i="34"/>
  <c r="L29" i="34"/>
  <c r="K29" i="34"/>
  <c r="J29" i="34"/>
  <c r="H29" i="34"/>
  <c r="G29" i="34"/>
  <c r="F29" i="34"/>
  <c r="E29" i="34"/>
  <c r="D29" i="34"/>
  <c r="C29" i="34"/>
  <c r="M28" i="34"/>
  <c r="L28" i="34"/>
  <c r="K28" i="34"/>
  <c r="J28" i="34"/>
  <c r="M27" i="34"/>
  <c r="L27" i="34"/>
  <c r="K27" i="34"/>
  <c r="J27" i="34"/>
  <c r="H27" i="34"/>
  <c r="G27" i="34"/>
  <c r="F27" i="34"/>
  <c r="E27" i="34"/>
  <c r="D27" i="34"/>
  <c r="C27" i="34"/>
  <c r="M26" i="34"/>
  <c r="L26" i="34"/>
  <c r="K26" i="34"/>
  <c r="J26" i="34"/>
  <c r="M25" i="34"/>
  <c r="L25" i="34"/>
  <c r="K25" i="34"/>
  <c r="J25" i="34"/>
  <c r="H25" i="34"/>
  <c r="G25" i="34"/>
  <c r="F25" i="34"/>
  <c r="E25" i="34"/>
  <c r="D25" i="34"/>
  <c r="C25" i="34"/>
  <c r="M24" i="34"/>
  <c r="L24" i="34"/>
  <c r="K24" i="34"/>
  <c r="J24" i="34"/>
  <c r="M23" i="34"/>
  <c r="L23" i="34"/>
  <c r="K23" i="34"/>
  <c r="J23" i="34"/>
  <c r="H23" i="34"/>
  <c r="G23" i="34"/>
  <c r="F23" i="34"/>
  <c r="E23" i="34"/>
  <c r="D23" i="34"/>
  <c r="C23" i="34"/>
  <c r="M22" i="34"/>
  <c r="L22" i="34"/>
  <c r="K22" i="34"/>
  <c r="J22" i="34"/>
  <c r="M21" i="34"/>
  <c r="L21" i="34"/>
  <c r="K21" i="34"/>
  <c r="J21" i="34"/>
  <c r="H21" i="34"/>
  <c r="G21" i="34"/>
  <c r="F21" i="34"/>
  <c r="E21" i="34"/>
  <c r="D21" i="34"/>
  <c r="C21" i="34"/>
  <c r="M20" i="34"/>
  <c r="L20" i="34"/>
  <c r="K20" i="34"/>
  <c r="J20" i="34"/>
  <c r="M19" i="34"/>
  <c r="L19" i="34"/>
  <c r="K19" i="34"/>
  <c r="J19" i="34"/>
  <c r="H19" i="34"/>
  <c r="G19" i="34"/>
  <c r="F19" i="34"/>
  <c r="E19" i="34"/>
  <c r="D19" i="34"/>
  <c r="C19" i="34"/>
  <c r="M18" i="34"/>
  <c r="L18" i="34"/>
  <c r="K18" i="34"/>
  <c r="J18" i="34"/>
  <c r="M17" i="34"/>
  <c r="L17" i="34"/>
  <c r="K17" i="34"/>
  <c r="J17" i="34"/>
  <c r="H17" i="34"/>
  <c r="G17" i="34"/>
  <c r="F17" i="34"/>
  <c r="E17" i="34"/>
  <c r="D17" i="34"/>
  <c r="C17" i="34"/>
  <c r="M16" i="34"/>
  <c r="L16" i="34"/>
  <c r="K16" i="34"/>
  <c r="J16" i="34"/>
  <c r="M15" i="34"/>
  <c r="L15" i="34"/>
  <c r="K15" i="34"/>
  <c r="J15" i="34"/>
  <c r="H15" i="34"/>
  <c r="G15" i="34"/>
  <c r="F15" i="34"/>
  <c r="E15" i="34"/>
  <c r="D15" i="34"/>
  <c r="C15" i="34"/>
  <c r="M14" i="34"/>
  <c r="L14" i="34"/>
  <c r="K14" i="34"/>
  <c r="J14" i="34"/>
  <c r="M13" i="34"/>
  <c r="L13" i="34"/>
  <c r="K13" i="34"/>
  <c r="J13" i="34"/>
  <c r="H13" i="34"/>
  <c r="G13" i="34"/>
  <c r="F13" i="34"/>
  <c r="E13" i="34"/>
  <c r="D13" i="34"/>
  <c r="C13" i="34"/>
  <c r="M84" i="33"/>
  <c r="L84" i="33"/>
  <c r="K84" i="33"/>
  <c r="J84" i="33"/>
  <c r="M83" i="33"/>
  <c r="L83" i="33"/>
  <c r="K83" i="33"/>
  <c r="J83" i="33"/>
  <c r="H83" i="33"/>
  <c r="G83" i="33"/>
  <c r="F83" i="33"/>
  <c r="E83" i="33"/>
  <c r="D83" i="33"/>
  <c r="C83" i="33"/>
  <c r="M82" i="33"/>
  <c r="L82" i="33"/>
  <c r="K82" i="33"/>
  <c r="J82" i="33"/>
  <c r="M81" i="33"/>
  <c r="L81" i="33"/>
  <c r="K81" i="33"/>
  <c r="J81" i="33"/>
  <c r="H81" i="33"/>
  <c r="G81" i="33"/>
  <c r="F81" i="33"/>
  <c r="E81" i="33"/>
  <c r="D81" i="33"/>
  <c r="C81" i="33"/>
  <c r="M80" i="33"/>
  <c r="L80" i="33"/>
  <c r="K80" i="33"/>
  <c r="J80" i="33"/>
  <c r="M79" i="33"/>
  <c r="L79" i="33"/>
  <c r="K79" i="33"/>
  <c r="J79" i="33"/>
  <c r="H79" i="33"/>
  <c r="G79" i="33"/>
  <c r="F79" i="33"/>
  <c r="E79" i="33"/>
  <c r="D79" i="33"/>
  <c r="C79" i="33"/>
  <c r="M78" i="33"/>
  <c r="L78" i="33"/>
  <c r="K78" i="33"/>
  <c r="J78" i="33"/>
  <c r="M77" i="33"/>
  <c r="L77" i="33"/>
  <c r="K77" i="33"/>
  <c r="J77" i="33"/>
  <c r="H77" i="33"/>
  <c r="G77" i="33"/>
  <c r="F77" i="33"/>
  <c r="E77" i="33"/>
  <c r="D77" i="33"/>
  <c r="C77" i="33"/>
  <c r="M76" i="33"/>
  <c r="L76" i="33"/>
  <c r="K76" i="33"/>
  <c r="J76" i="33"/>
  <c r="M75" i="33"/>
  <c r="L75" i="33"/>
  <c r="K75" i="33"/>
  <c r="J75" i="33"/>
  <c r="H75" i="33"/>
  <c r="G75" i="33"/>
  <c r="F75" i="33"/>
  <c r="E75" i="33"/>
  <c r="D75" i="33"/>
  <c r="C75" i="33"/>
  <c r="M74" i="33"/>
  <c r="L74" i="33"/>
  <c r="K74" i="33"/>
  <c r="J74" i="33"/>
  <c r="M73" i="33"/>
  <c r="L73" i="33"/>
  <c r="K73" i="33"/>
  <c r="J73" i="33"/>
  <c r="H73" i="33"/>
  <c r="G73" i="33"/>
  <c r="F73" i="33"/>
  <c r="E73" i="33"/>
  <c r="D73" i="33"/>
  <c r="C73" i="33"/>
  <c r="M72" i="33"/>
  <c r="L72" i="33"/>
  <c r="K72" i="33"/>
  <c r="J72" i="33"/>
  <c r="M71" i="33"/>
  <c r="L71" i="33"/>
  <c r="K71" i="33"/>
  <c r="J71" i="33"/>
  <c r="H71" i="33"/>
  <c r="G71" i="33"/>
  <c r="F71" i="33"/>
  <c r="E71" i="33"/>
  <c r="D71" i="33"/>
  <c r="C71" i="33"/>
  <c r="M70" i="33"/>
  <c r="L70" i="33"/>
  <c r="K70" i="33"/>
  <c r="J70" i="33"/>
  <c r="M69" i="33"/>
  <c r="L69" i="33"/>
  <c r="K69" i="33"/>
  <c r="J69" i="33"/>
  <c r="H69" i="33"/>
  <c r="G69" i="33"/>
  <c r="F69" i="33"/>
  <c r="E69" i="33"/>
  <c r="D69" i="33"/>
  <c r="C69" i="33"/>
  <c r="M68" i="33"/>
  <c r="L68" i="33"/>
  <c r="K68" i="33"/>
  <c r="J68" i="33"/>
  <c r="M67" i="33"/>
  <c r="L67" i="33"/>
  <c r="K67" i="33"/>
  <c r="J67" i="33"/>
  <c r="H67" i="33"/>
  <c r="G67" i="33"/>
  <c r="F67" i="33"/>
  <c r="E67" i="33"/>
  <c r="D67" i="33"/>
  <c r="C67" i="33"/>
  <c r="M66" i="33"/>
  <c r="L66" i="33"/>
  <c r="K66" i="33"/>
  <c r="J66" i="33"/>
  <c r="M65" i="33"/>
  <c r="L65" i="33"/>
  <c r="K65" i="33"/>
  <c r="J65" i="33"/>
  <c r="H65" i="33"/>
  <c r="G65" i="33"/>
  <c r="F65" i="33"/>
  <c r="E65" i="33"/>
  <c r="D65" i="33"/>
  <c r="C65" i="33"/>
  <c r="M64" i="33"/>
  <c r="L64" i="33"/>
  <c r="K64" i="33"/>
  <c r="J64" i="33"/>
  <c r="M63" i="33"/>
  <c r="L63" i="33"/>
  <c r="K63" i="33"/>
  <c r="J63" i="33"/>
  <c r="H63" i="33"/>
  <c r="G63" i="33"/>
  <c r="F63" i="33"/>
  <c r="E63" i="33"/>
  <c r="D63" i="33"/>
  <c r="C63" i="33"/>
  <c r="M62" i="33"/>
  <c r="L62" i="33"/>
  <c r="K62" i="33"/>
  <c r="J62" i="33"/>
  <c r="M61" i="33"/>
  <c r="L61" i="33"/>
  <c r="K61" i="33"/>
  <c r="J61" i="33"/>
  <c r="H61" i="33"/>
  <c r="G61" i="33"/>
  <c r="F61" i="33"/>
  <c r="E61" i="33"/>
  <c r="D61" i="33"/>
  <c r="C61" i="33"/>
  <c r="M60" i="33"/>
  <c r="L60" i="33"/>
  <c r="K60" i="33"/>
  <c r="J60" i="33"/>
  <c r="M59" i="33"/>
  <c r="L59" i="33"/>
  <c r="K59" i="33"/>
  <c r="J59" i="33"/>
  <c r="H59" i="33"/>
  <c r="G59" i="33"/>
  <c r="F59" i="33"/>
  <c r="E59" i="33"/>
  <c r="D59" i="33"/>
  <c r="C59" i="33"/>
  <c r="M58" i="33"/>
  <c r="L58" i="33"/>
  <c r="K58" i="33"/>
  <c r="J58" i="33"/>
  <c r="M57" i="33"/>
  <c r="L57" i="33"/>
  <c r="K57" i="33"/>
  <c r="J57" i="33"/>
  <c r="H57" i="33"/>
  <c r="G57" i="33"/>
  <c r="F57" i="33"/>
  <c r="E57" i="33"/>
  <c r="D57" i="33"/>
  <c r="C57" i="33"/>
  <c r="M56" i="33"/>
  <c r="L56" i="33"/>
  <c r="K56" i="33"/>
  <c r="J56" i="33"/>
  <c r="M55" i="33"/>
  <c r="L55" i="33"/>
  <c r="K55" i="33"/>
  <c r="J55" i="33"/>
  <c r="H55" i="33"/>
  <c r="G55" i="33"/>
  <c r="F55" i="33"/>
  <c r="E55" i="33"/>
  <c r="D55" i="33"/>
  <c r="C55" i="33"/>
  <c r="M54" i="33"/>
  <c r="L54" i="33"/>
  <c r="K54" i="33"/>
  <c r="J54" i="33"/>
  <c r="M53" i="33"/>
  <c r="L53" i="33"/>
  <c r="K53" i="33"/>
  <c r="J53" i="33"/>
  <c r="H53" i="33"/>
  <c r="G53" i="33"/>
  <c r="F53" i="33"/>
  <c r="E53" i="33"/>
  <c r="D53" i="33"/>
  <c r="C53" i="33"/>
  <c r="M52" i="33"/>
  <c r="L52" i="33"/>
  <c r="K52" i="33"/>
  <c r="J52" i="33"/>
  <c r="M51" i="33"/>
  <c r="L51" i="33"/>
  <c r="K51" i="33"/>
  <c r="J51" i="33"/>
  <c r="H51" i="33"/>
  <c r="G51" i="33"/>
  <c r="F51" i="33"/>
  <c r="E51" i="33"/>
  <c r="D51" i="33"/>
  <c r="C51" i="33"/>
  <c r="M50" i="33"/>
  <c r="L50" i="33"/>
  <c r="K50" i="33"/>
  <c r="J50" i="33"/>
  <c r="M49" i="33"/>
  <c r="L49" i="33"/>
  <c r="K49" i="33"/>
  <c r="J49" i="33"/>
  <c r="H49" i="33"/>
  <c r="G49" i="33"/>
  <c r="F49" i="33"/>
  <c r="E49" i="33"/>
  <c r="D49" i="33"/>
  <c r="C49" i="33"/>
  <c r="M48" i="33"/>
  <c r="L48" i="33"/>
  <c r="K48" i="33"/>
  <c r="J48" i="33"/>
  <c r="M47" i="33"/>
  <c r="L47" i="33"/>
  <c r="K47" i="33"/>
  <c r="J47" i="33"/>
  <c r="H47" i="33"/>
  <c r="G47" i="33"/>
  <c r="F47" i="33"/>
  <c r="E47" i="33"/>
  <c r="D47" i="33"/>
  <c r="C47" i="33"/>
  <c r="M46" i="33"/>
  <c r="L46" i="33"/>
  <c r="K46" i="33"/>
  <c r="J46" i="33"/>
  <c r="M45" i="33"/>
  <c r="L45" i="33"/>
  <c r="K45" i="33"/>
  <c r="J45" i="33"/>
  <c r="H45" i="33"/>
  <c r="G45" i="33"/>
  <c r="F45" i="33"/>
  <c r="E45" i="33"/>
  <c r="D45" i="33"/>
  <c r="C45" i="33"/>
  <c r="M44" i="33"/>
  <c r="L44" i="33"/>
  <c r="K44" i="33"/>
  <c r="J44" i="33"/>
  <c r="M43" i="33"/>
  <c r="L43" i="33"/>
  <c r="K43" i="33"/>
  <c r="J43" i="33"/>
  <c r="H43" i="33"/>
  <c r="G43" i="33"/>
  <c r="F43" i="33"/>
  <c r="E43" i="33"/>
  <c r="D43" i="33"/>
  <c r="C43" i="33"/>
  <c r="M42" i="33"/>
  <c r="L42" i="33"/>
  <c r="K42" i="33"/>
  <c r="J42" i="33"/>
  <c r="M41" i="33"/>
  <c r="L41" i="33"/>
  <c r="K41" i="33"/>
  <c r="J41" i="33"/>
  <c r="H41" i="33"/>
  <c r="G41" i="33"/>
  <c r="F41" i="33"/>
  <c r="E41" i="33"/>
  <c r="D41" i="33"/>
  <c r="C41" i="33"/>
  <c r="M40" i="33"/>
  <c r="L40" i="33"/>
  <c r="K40" i="33"/>
  <c r="J40" i="33"/>
  <c r="M39" i="33"/>
  <c r="L39" i="33"/>
  <c r="K39" i="33"/>
  <c r="J39" i="33"/>
  <c r="H39" i="33"/>
  <c r="G39" i="33"/>
  <c r="F39" i="33"/>
  <c r="E39" i="33"/>
  <c r="D39" i="33"/>
  <c r="C39" i="33"/>
  <c r="M38" i="33"/>
  <c r="L38" i="33"/>
  <c r="K38" i="33"/>
  <c r="J38" i="33"/>
  <c r="M37" i="33"/>
  <c r="L37" i="33"/>
  <c r="K37" i="33"/>
  <c r="J37" i="33"/>
  <c r="H37" i="33"/>
  <c r="G37" i="33"/>
  <c r="F37" i="33"/>
  <c r="E37" i="33"/>
  <c r="D37" i="33"/>
  <c r="C37" i="33"/>
  <c r="M36" i="33"/>
  <c r="L36" i="33"/>
  <c r="K36" i="33"/>
  <c r="J36" i="33"/>
  <c r="M35" i="33"/>
  <c r="L35" i="33"/>
  <c r="K35" i="33"/>
  <c r="J35" i="33"/>
  <c r="H35" i="33"/>
  <c r="G35" i="33"/>
  <c r="F35" i="33"/>
  <c r="E35" i="33"/>
  <c r="D35" i="33"/>
  <c r="C35" i="33"/>
  <c r="M34" i="33"/>
  <c r="L34" i="33"/>
  <c r="K34" i="33"/>
  <c r="J34" i="33"/>
  <c r="M33" i="33"/>
  <c r="L33" i="33"/>
  <c r="K33" i="33"/>
  <c r="J33" i="33"/>
  <c r="H33" i="33"/>
  <c r="G33" i="33"/>
  <c r="F33" i="33"/>
  <c r="E33" i="33"/>
  <c r="D33" i="33"/>
  <c r="C33" i="33"/>
  <c r="M32" i="33"/>
  <c r="L32" i="33"/>
  <c r="K32" i="33"/>
  <c r="J32" i="33"/>
  <c r="M31" i="33"/>
  <c r="L31" i="33"/>
  <c r="K31" i="33"/>
  <c r="J31" i="33"/>
  <c r="H31" i="33"/>
  <c r="G31" i="33"/>
  <c r="F31" i="33"/>
  <c r="E31" i="33"/>
  <c r="D31" i="33"/>
  <c r="C31" i="33"/>
  <c r="M30" i="33"/>
  <c r="L30" i="33"/>
  <c r="K30" i="33"/>
  <c r="J30" i="33"/>
  <c r="M29" i="33"/>
  <c r="L29" i="33"/>
  <c r="K29" i="33"/>
  <c r="J29" i="33"/>
  <c r="H29" i="33"/>
  <c r="G29" i="33"/>
  <c r="F29" i="33"/>
  <c r="E29" i="33"/>
  <c r="D29" i="33"/>
  <c r="C29" i="33"/>
  <c r="M28" i="33"/>
  <c r="L28" i="33"/>
  <c r="K28" i="33"/>
  <c r="J28" i="33"/>
  <c r="M27" i="33"/>
  <c r="L27" i="33"/>
  <c r="K27" i="33"/>
  <c r="J27" i="33"/>
  <c r="H27" i="33"/>
  <c r="G27" i="33"/>
  <c r="F27" i="33"/>
  <c r="E27" i="33"/>
  <c r="D27" i="33"/>
  <c r="C27" i="33"/>
  <c r="M26" i="33"/>
  <c r="L26" i="33"/>
  <c r="K26" i="33"/>
  <c r="J26" i="33"/>
  <c r="M25" i="33"/>
  <c r="L25" i="33"/>
  <c r="K25" i="33"/>
  <c r="J25" i="33"/>
  <c r="H25" i="33"/>
  <c r="G25" i="33"/>
  <c r="F25" i="33"/>
  <c r="E25" i="33"/>
  <c r="D25" i="33"/>
  <c r="C25" i="33"/>
  <c r="M24" i="33"/>
  <c r="L24" i="33"/>
  <c r="K24" i="33"/>
  <c r="J24" i="33"/>
  <c r="M23" i="33"/>
  <c r="L23" i="33"/>
  <c r="K23" i="33"/>
  <c r="J23" i="33"/>
  <c r="H23" i="33"/>
  <c r="G23" i="33"/>
  <c r="F23" i="33"/>
  <c r="E23" i="33"/>
  <c r="D23" i="33"/>
  <c r="C23" i="33"/>
  <c r="M22" i="33"/>
  <c r="L22" i="33"/>
  <c r="K22" i="33"/>
  <c r="J22" i="33"/>
  <c r="M21" i="33"/>
  <c r="L21" i="33"/>
  <c r="K21" i="33"/>
  <c r="J21" i="33"/>
  <c r="H21" i="33"/>
  <c r="G21" i="33"/>
  <c r="F21" i="33"/>
  <c r="E21" i="33"/>
  <c r="D21" i="33"/>
  <c r="C21" i="33"/>
  <c r="M20" i="33"/>
  <c r="L20" i="33"/>
  <c r="K20" i="33"/>
  <c r="J20" i="33"/>
  <c r="M19" i="33"/>
  <c r="L19" i="33"/>
  <c r="K19" i="33"/>
  <c r="J19" i="33"/>
  <c r="H19" i="33"/>
  <c r="G19" i="33"/>
  <c r="F19" i="33"/>
  <c r="E19" i="33"/>
  <c r="D19" i="33"/>
  <c r="C19" i="33"/>
  <c r="M18" i="33"/>
  <c r="L18" i="33"/>
  <c r="K18" i="33"/>
  <c r="J18" i="33"/>
  <c r="M17" i="33"/>
  <c r="L17" i="33"/>
  <c r="K17" i="33"/>
  <c r="J17" i="33"/>
  <c r="H17" i="33"/>
  <c r="G17" i="33"/>
  <c r="F17" i="33"/>
  <c r="E17" i="33"/>
  <c r="D17" i="33"/>
  <c r="C17" i="33"/>
  <c r="M16" i="33"/>
  <c r="L16" i="33"/>
  <c r="K16" i="33"/>
  <c r="J16" i="33"/>
  <c r="M15" i="33"/>
  <c r="L15" i="33"/>
  <c r="J15" i="33"/>
  <c r="H15" i="33"/>
  <c r="G15" i="33"/>
  <c r="F15" i="33"/>
  <c r="E15" i="33"/>
  <c r="D15" i="33"/>
  <c r="C15" i="33"/>
  <c r="M14" i="33"/>
  <c r="L14" i="33"/>
  <c r="K14" i="33"/>
  <c r="J14" i="33"/>
  <c r="M13" i="33"/>
  <c r="L13" i="33"/>
  <c r="J13" i="33"/>
  <c r="H13" i="33"/>
  <c r="G13" i="33"/>
  <c r="F13" i="33"/>
  <c r="E13" i="33"/>
  <c r="C13" i="33"/>
  <c r="K14" i="32"/>
  <c r="L14" i="32"/>
  <c r="M14" i="32"/>
  <c r="J16" i="32"/>
  <c r="K16" i="32"/>
  <c r="L16" i="32"/>
  <c r="M16" i="32"/>
  <c r="J17" i="32"/>
  <c r="K17" i="32"/>
  <c r="L17" i="32"/>
  <c r="M17" i="32"/>
  <c r="J18" i="32"/>
  <c r="K18" i="32"/>
  <c r="L18" i="32"/>
  <c r="M18" i="32"/>
  <c r="J19" i="32"/>
  <c r="K19" i="32"/>
  <c r="L19" i="32"/>
  <c r="M19" i="32"/>
  <c r="J20" i="32"/>
  <c r="K20" i="32"/>
  <c r="L20" i="32"/>
  <c r="M20" i="32"/>
  <c r="J21" i="32"/>
  <c r="K21" i="32"/>
  <c r="L21" i="32"/>
  <c r="M21" i="32"/>
  <c r="J22" i="32"/>
  <c r="K22" i="32"/>
  <c r="L22" i="32"/>
  <c r="M22" i="32"/>
  <c r="J23" i="32"/>
  <c r="K23" i="32"/>
  <c r="L23" i="32"/>
  <c r="M23" i="32"/>
  <c r="J24" i="32"/>
  <c r="K24" i="32"/>
  <c r="L24" i="32"/>
  <c r="M24" i="32"/>
  <c r="J25" i="32"/>
  <c r="K25" i="32"/>
  <c r="L25" i="32"/>
  <c r="M25" i="32"/>
  <c r="J26" i="32"/>
  <c r="K26" i="32"/>
  <c r="L26" i="32"/>
  <c r="M26" i="32"/>
  <c r="J27" i="32"/>
  <c r="K27" i="32"/>
  <c r="L27" i="32"/>
  <c r="M27" i="32"/>
  <c r="J28" i="32"/>
  <c r="K28" i="32"/>
  <c r="L28" i="32"/>
  <c r="M28" i="32"/>
  <c r="J29" i="32"/>
  <c r="K29" i="32"/>
  <c r="L29" i="32"/>
  <c r="M29" i="32"/>
  <c r="J30" i="32"/>
  <c r="K30" i="32"/>
  <c r="L30" i="32"/>
  <c r="M30" i="32"/>
  <c r="J31" i="32"/>
  <c r="K31" i="32"/>
  <c r="L31" i="32"/>
  <c r="M31" i="32"/>
  <c r="J32" i="32"/>
  <c r="K32" i="32"/>
  <c r="L32" i="32"/>
  <c r="M32" i="32"/>
  <c r="J33" i="32"/>
  <c r="K33" i="32"/>
  <c r="L33" i="32"/>
  <c r="M33" i="32"/>
  <c r="J34" i="32"/>
  <c r="K34" i="32"/>
  <c r="L34" i="32"/>
  <c r="M34" i="32"/>
  <c r="J35" i="32"/>
  <c r="K35" i="32"/>
  <c r="L35" i="32"/>
  <c r="M35" i="32"/>
  <c r="J36" i="32"/>
  <c r="K36" i="32"/>
  <c r="L36" i="32"/>
  <c r="M36" i="32"/>
  <c r="J37" i="32"/>
  <c r="K37" i="32"/>
  <c r="L37" i="32"/>
  <c r="M37" i="32"/>
  <c r="J38" i="32"/>
  <c r="K38" i="32"/>
  <c r="L38" i="32"/>
  <c r="M38" i="32"/>
  <c r="J39" i="32"/>
  <c r="K39" i="32"/>
  <c r="L39" i="32"/>
  <c r="M39" i="32"/>
  <c r="J40" i="32"/>
  <c r="K40" i="32"/>
  <c r="L40" i="32"/>
  <c r="M40" i="32"/>
  <c r="J41" i="32"/>
  <c r="K41" i="32"/>
  <c r="L41" i="32"/>
  <c r="M41" i="32"/>
  <c r="J42" i="32"/>
  <c r="K42" i="32"/>
  <c r="L42" i="32"/>
  <c r="M42" i="32"/>
  <c r="J43" i="32"/>
  <c r="K43" i="32"/>
  <c r="L43" i="32"/>
  <c r="M43" i="32"/>
  <c r="J44" i="32"/>
  <c r="K44" i="32"/>
  <c r="L44" i="32"/>
  <c r="M44" i="32"/>
  <c r="J45" i="32"/>
  <c r="K45" i="32"/>
  <c r="L45" i="32"/>
  <c r="M45" i="32"/>
  <c r="J46" i="32"/>
  <c r="K46" i="32"/>
  <c r="L46" i="32"/>
  <c r="M46" i="32"/>
  <c r="J47" i="32"/>
  <c r="K47" i="32"/>
  <c r="L47" i="32"/>
  <c r="M47" i="32"/>
  <c r="J48" i="32"/>
  <c r="K48" i="32"/>
  <c r="L48" i="32"/>
  <c r="M48" i="32"/>
  <c r="J49" i="32"/>
  <c r="K49" i="32"/>
  <c r="L49" i="32"/>
  <c r="M49" i="32"/>
  <c r="J50" i="32"/>
  <c r="K50" i="32"/>
  <c r="L50" i="32"/>
  <c r="M50" i="32"/>
  <c r="J51" i="32"/>
  <c r="K51" i="32"/>
  <c r="L51" i="32"/>
  <c r="M51" i="32"/>
  <c r="J52" i="32"/>
  <c r="K52" i="32"/>
  <c r="L52" i="32"/>
  <c r="M52" i="32"/>
  <c r="J53" i="32"/>
  <c r="K53" i="32"/>
  <c r="L53" i="32"/>
  <c r="M53" i="32"/>
  <c r="J54" i="32"/>
  <c r="K54" i="32"/>
  <c r="L54" i="32"/>
  <c r="M54" i="32"/>
  <c r="J55" i="32"/>
  <c r="K55" i="32"/>
  <c r="L55" i="32"/>
  <c r="M55" i="32"/>
  <c r="J56" i="32"/>
  <c r="K56" i="32"/>
  <c r="L56" i="32"/>
  <c r="M56" i="32"/>
  <c r="J57" i="32"/>
  <c r="K57" i="32"/>
  <c r="L57" i="32"/>
  <c r="M57" i="32"/>
  <c r="J58" i="32"/>
  <c r="K58" i="32"/>
  <c r="L58" i="32"/>
  <c r="M58" i="32"/>
  <c r="J59" i="32"/>
  <c r="K59" i="32"/>
  <c r="L59" i="32"/>
  <c r="M59" i="32"/>
  <c r="J60" i="32"/>
  <c r="K60" i="32"/>
  <c r="L60" i="32"/>
  <c r="M60" i="32"/>
  <c r="J61" i="32"/>
  <c r="K61" i="32"/>
  <c r="L61" i="32"/>
  <c r="M61" i="32"/>
  <c r="J62" i="32"/>
  <c r="K62" i="32"/>
  <c r="L62" i="32"/>
  <c r="M62" i="32"/>
  <c r="J63" i="32"/>
  <c r="K63" i="32"/>
  <c r="L63" i="32"/>
  <c r="M63" i="32"/>
  <c r="J64" i="32"/>
  <c r="K64" i="32"/>
  <c r="L64" i="32"/>
  <c r="M64" i="32"/>
  <c r="J65" i="32"/>
  <c r="K65" i="32"/>
  <c r="L65" i="32"/>
  <c r="M65" i="32"/>
  <c r="J66" i="32"/>
  <c r="K66" i="32"/>
  <c r="L66" i="32"/>
  <c r="M66" i="32"/>
  <c r="J67" i="32"/>
  <c r="K67" i="32"/>
  <c r="L67" i="32"/>
  <c r="M67" i="32"/>
  <c r="J68" i="32"/>
  <c r="K68" i="32"/>
  <c r="L68" i="32"/>
  <c r="M68" i="32"/>
  <c r="J69" i="32"/>
  <c r="K69" i="32"/>
  <c r="L69" i="32"/>
  <c r="M69" i="32"/>
  <c r="J70" i="32"/>
  <c r="K70" i="32"/>
  <c r="L70" i="32"/>
  <c r="M70" i="32"/>
  <c r="J71" i="32"/>
  <c r="K71" i="32"/>
  <c r="L71" i="32"/>
  <c r="M71" i="32"/>
  <c r="J72" i="32"/>
  <c r="K72" i="32"/>
  <c r="L72" i="32"/>
  <c r="M72" i="32"/>
  <c r="J73" i="32"/>
  <c r="K73" i="32"/>
  <c r="L73" i="32"/>
  <c r="M73" i="32"/>
  <c r="J74" i="32"/>
  <c r="K74" i="32"/>
  <c r="L74" i="32"/>
  <c r="M74" i="32"/>
  <c r="J75" i="32"/>
  <c r="K75" i="32"/>
  <c r="L75" i="32"/>
  <c r="M75" i="32"/>
  <c r="J76" i="32"/>
  <c r="K76" i="32"/>
  <c r="L76" i="32"/>
  <c r="M76" i="32"/>
  <c r="J77" i="32"/>
  <c r="K77" i="32"/>
  <c r="L77" i="32"/>
  <c r="M77" i="32"/>
  <c r="J78" i="32"/>
  <c r="K78" i="32"/>
  <c r="L78" i="32"/>
  <c r="M78" i="32"/>
  <c r="J79" i="32"/>
  <c r="K79" i="32"/>
  <c r="L79" i="32"/>
  <c r="M79" i="32"/>
  <c r="J80" i="32"/>
  <c r="K80" i="32"/>
  <c r="L80" i="32"/>
  <c r="M80" i="32"/>
  <c r="J81" i="32"/>
  <c r="K81" i="32"/>
  <c r="L81" i="32"/>
  <c r="M81" i="32"/>
  <c r="J82" i="32"/>
  <c r="K82" i="32"/>
  <c r="L82" i="32"/>
  <c r="M82" i="32"/>
  <c r="J83" i="32"/>
  <c r="K83" i="32"/>
  <c r="L83" i="32"/>
  <c r="M83" i="32"/>
  <c r="J84" i="32"/>
  <c r="K84" i="32"/>
  <c r="L84" i="32"/>
  <c r="M84" i="32"/>
  <c r="M13" i="32"/>
  <c r="L13" i="32"/>
  <c r="K13" i="32"/>
  <c r="J13" i="32"/>
  <c r="H15" i="32"/>
  <c r="H17" i="32"/>
  <c r="H19" i="32"/>
  <c r="H21" i="32"/>
  <c r="H23" i="32"/>
  <c r="H25" i="32"/>
  <c r="H27" i="32"/>
  <c r="H29" i="32"/>
  <c r="H31" i="32"/>
  <c r="H33" i="32"/>
  <c r="H35" i="32"/>
  <c r="H37" i="32"/>
  <c r="H39" i="32"/>
  <c r="H41" i="32"/>
  <c r="H43" i="32"/>
  <c r="H45" i="32"/>
  <c r="H47" i="32"/>
  <c r="H49" i="32"/>
  <c r="H51" i="32"/>
  <c r="H53" i="32"/>
  <c r="H55" i="32"/>
  <c r="H57" i="32"/>
  <c r="H59" i="32"/>
  <c r="H61" i="32"/>
  <c r="H63" i="32"/>
  <c r="H65" i="32"/>
  <c r="H67" i="32"/>
  <c r="H69" i="32"/>
  <c r="H71" i="32"/>
  <c r="H73" i="32"/>
  <c r="H75" i="32"/>
  <c r="H77" i="32"/>
  <c r="H79" i="32"/>
  <c r="H81" i="32"/>
  <c r="H83" i="32"/>
  <c r="H13" i="32"/>
  <c r="G83" i="32"/>
  <c r="F83" i="32"/>
  <c r="E83" i="32"/>
  <c r="D83" i="32"/>
  <c r="C83" i="32"/>
  <c r="G81" i="32"/>
  <c r="F81" i="32"/>
  <c r="E81" i="32"/>
  <c r="D81" i="32"/>
  <c r="C81" i="32"/>
  <c r="G79" i="32"/>
  <c r="F79" i="32"/>
  <c r="E79" i="32"/>
  <c r="D79" i="32"/>
  <c r="C79" i="32"/>
  <c r="G77" i="32"/>
  <c r="F77" i="32"/>
  <c r="E77" i="32"/>
  <c r="D77" i="32"/>
  <c r="C77" i="32"/>
  <c r="G75" i="32"/>
  <c r="F75" i="32"/>
  <c r="E75" i="32"/>
  <c r="D75" i="32"/>
  <c r="C75" i="32"/>
  <c r="G73" i="32"/>
  <c r="F73" i="32"/>
  <c r="E73" i="32"/>
  <c r="D73" i="32"/>
  <c r="C73" i="32"/>
  <c r="G71" i="32"/>
  <c r="F71" i="32"/>
  <c r="E71" i="32"/>
  <c r="D71" i="32"/>
  <c r="C71" i="32"/>
  <c r="G69" i="32"/>
  <c r="F69" i="32"/>
  <c r="E69" i="32"/>
  <c r="D69" i="32"/>
  <c r="C69" i="32"/>
  <c r="G67" i="32"/>
  <c r="F67" i="32"/>
  <c r="E67" i="32"/>
  <c r="D67" i="32"/>
  <c r="C67" i="32"/>
  <c r="G65" i="32"/>
  <c r="F65" i="32"/>
  <c r="E65" i="32"/>
  <c r="D65" i="32"/>
  <c r="C65" i="32"/>
  <c r="G63" i="32"/>
  <c r="F63" i="32"/>
  <c r="E63" i="32"/>
  <c r="D63" i="32"/>
  <c r="C63" i="32"/>
  <c r="G61" i="32"/>
  <c r="F61" i="32"/>
  <c r="E61" i="32"/>
  <c r="D61" i="32"/>
  <c r="C61" i="32"/>
  <c r="G59" i="32"/>
  <c r="F59" i="32"/>
  <c r="E59" i="32"/>
  <c r="D59" i="32"/>
  <c r="C59" i="32"/>
  <c r="G57" i="32"/>
  <c r="F57" i="32"/>
  <c r="E57" i="32"/>
  <c r="D57" i="32"/>
  <c r="C57" i="32"/>
  <c r="G55" i="32"/>
  <c r="F55" i="32"/>
  <c r="E55" i="32"/>
  <c r="D55" i="32"/>
  <c r="C55" i="32"/>
  <c r="G53" i="32"/>
  <c r="F53" i="32"/>
  <c r="E53" i="32"/>
  <c r="D53" i="32"/>
  <c r="C53" i="32"/>
  <c r="G51" i="32"/>
  <c r="F51" i="32"/>
  <c r="E51" i="32"/>
  <c r="D51" i="32"/>
  <c r="C51" i="32"/>
  <c r="G49" i="32"/>
  <c r="F49" i="32"/>
  <c r="E49" i="32"/>
  <c r="D49" i="32"/>
  <c r="C49" i="32"/>
  <c r="G47" i="32"/>
  <c r="F47" i="32"/>
  <c r="E47" i="32"/>
  <c r="D47" i="32"/>
  <c r="C47" i="32"/>
  <c r="G45" i="32"/>
  <c r="F45" i="32"/>
  <c r="E45" i="32"/>
  <c r="D45" i="32"/>
  <c r="C45" i="32"/>
  <c r="G43" i="32"/>
  <c r="F43" i="32"/>
  <c r="E43" i="32"/>
  <c r="D43" i="32"/>
  <c r="C43" i="32"/>
  <c r="F41" i="32"/>
  <c r="E41" i="32"/>
  <c r="D41" i="32"/>
  <c r="C41" i="32"/>
  <c r="G39" i="32"/>
  <c r="F39" i="32"/>
  <c r="E39" i="32"/>
  <c r="D39" i="32"/>
  <c r="C39" i="32"/>
  <c r="G37" i="32"/>
  <c r="F37" i="32"/>
  <c r="E37" i="32"/>
  <c r="D37" i="32"/>
  <c r="C37" i="32"/>
  <c r="G35" i="32"/>
  <c r="F35" i="32"/>
  <c r="E35" i="32"/>
  <c r="D35" i="32"/>
  <c r="C35" i="32"/>
  <c r="G33" i="32"/>
  <c r="F33" i="32"/>
  <c r="E33" i="32"/>
  <c r="D33" i="32"/>
  <c r="C33" i="32"/>
  <c r="G31" i="32"/>
  <c r="F31" i="32"/>
  <c r="E31" i="32"/>
  <c r="D31" i="32"/>
  <c r="C31" i="32"/>
  <c r="G29" i="32"/>
  <c r="F29" i="32"/>
  <c r="E29" i="32"/>
  <c r="D29" i="32"/>
  <c r="C29" i="32"/>
  <c r="G27" i="32"/>
  <c r="F27" i="32"/>
  <c r="E27" i="32"/>
  <c r="D27" i="32"/>
  <c r="C27" i="32"/>
  <c r="G25" i="32"/>
  <c r="F25" i="32"/>
  <c r="E25" i="32"/>
  <c r="D25" i="32"/>
  <c r="C25" i="32"/>
  <c r="G23" i="32"/>
  <c r="F23" i="32"/>
  <c r="E23" i="32"/>
  <c r="D23" i="32"/>
  <c r="C23" i="32"/>
  <c r="G21" i="32"/>
  <c r="F21" i="32"/>
  <c r="E21" i="32"/>
  <c r="D21" i="32"/>
  <c r="C21" i="32"/>
  <c r="G19" i="32"/>
  <c r="F19" i="32"/>
  <c r="E19" i="32"/>
  <c r="D19" i="32"/>
  <c r="C19" i="32"/>
  <c r="G17" i="32"/>
  <c r="F17" i="32"/>
  <c r="E17" i="32"/>
  <c r="C17" i="32"/>
  <c r="G15" i="32"/>
  <c r="F15" i="32"/>
  <c r="E15" i="32"/>
  <c r="D15" i="32"/>
  <c r="C15" i="32"/>
  <c r="G13" i="32"/>
  <c r="F13" i="32"/>
  <c r="E13" i="32"/>
  <c r="C13" i="32"/>
  <c r="O273" i="40" l="1"/>
  <c r="O271" i="40"/>
  <c r="O269" i="40"/>
  <c r="O267" i="40"/>
  <c r="O265" i="40"/>
  <c r="O263" i="40"/>
  <c r="O261" i="40"/>
  <c r="O259" i="40"/>
  <c r="O257" i="40"/>
  <c r="O59" i="40"/>
  <c r="O57" i="40"/>
  <c r="O55" i="40"/>
  <c r="O53" i="40"/>
  <c r="O51" i="40"/>
  <c r="O49" i="40"/>
  <c r="O47" i="40"/>
  <c r="O45" i="40"/>
  <c r="O43" i="40"/>
  <c r="O41" i="40"/>
  <c r="O473" i="40"/>
  <c r="O471" i="40"/>
  <c r="O469" i="40"/>
  <c r="O467" i="40"/>
  <c r="O465" i="40"/>
  <c r="O463" i="40"/>
  <c r="O461" i="40"/>
  <c r="O459" i="40"/>
  <c r="O457" i="40"/>
  <c r="O455" i="40"/>
  <c r="O453" i="40"/>
  <c r="O451" i="40"/>
  <c r="O449" i="40"/>
  <c r="O447" i="40"/>
  <c r="O445" i="40"/>
  <c r="O443" i="40"/>
  <c r="O441" i="40"/>
  <c r="O439" i="40"/>
  <c r="O437" i="40"/>
  <c r="O435" i="40"/>
  <c r="O433" i="40"/>
  <c r="O431" i="40"/>
  <c r="O429" i="40"/>
  <c r="O427" i="40"/>
  <c r="O425" i="40"/>
  <c r="O423" i="40"/>
  <c r="O421" i="40"/>
  <c r="O419" i="40"/>
  <c r="O417" i="40"/>
  <c r="O415" i="40"/>
  <c r="O413" i="40"/>
  <c r="O411" i="40"/>
  <c r="O409" i="40"/>
  <c r="O407" i="40"/>
  <c r="O405" i="40"/>
  <c r="O403" i="40"/>
  <c r="O401" i="40"/>
  <c r="O399" i="40"/>
  <c r="O397" i="40"/>
  <c r="O395" i="40"/>
  <c r="O393" i="40"/>
  <c r="O391" i="40"/>
  <c r="O389" i="40"/>
  <c r="O387" i="40"/>
  <c r="O385" i="40"/>
  <c r="O383" i="40"/>
  <c r="O381" i="40"/>
  <c r="O379" i="40"/>
  <c r="O377" i="40"/>
  <c r="O375" i="40"/>
  <c r="O373" i="40"/>
  <c r="O371" i="40"/>
  <c r="O369" i="40"/>
  <c r="O367" i="40"/>
  <c r="O365" i="40"/>
  <c r="O363" i="40"/>
  <c r="O361" i="40"/>
  <c r="O359" i="40"/>
  <c r="O357" i="40"/>
  <c r="O355" i="40"/>
  <c r="O353" i="40"/>
  <c r="O351" i="40"/>
  <c r="O349" i="40"/>
  <c r="O347" i="40"/>
  <c r="O345" i="40"/>
  <c r="O343" i="40"/>
  <c r="O341" i="40"/>
  <c r="O339" i="40"/>
  <c r="O337" i="40"/>
  <c r="O335" i="40"/>
  <c r="O333" i="40"/>
  <c r="O331" i="40"/>
  <c r="O329" i="40"/>
  <c r="O327" i="40"/>
  <c r="O325" i="40"/>
  <c r="O323" i="40"/>
  <c r="O321" i="40"/>
  <c r="O319" i="40"/>
  <c r="O317" i="40"/>
  <c r="O315" i="40"/>
  <c r="O313" i="40"/>
  <c r="O311" i="40"/>
  <c r="O309" i="40"/>
  <c r="O307" i="40"/>
  <c r="O305" i="40"/>
  <c r="O303" i="40"/>
  <c r="O301" i="40"/>
  <c r="O299" i="40"/>
  <c r="O297" i="40"/>
  <c r="O295" i="40"/>
  <c r="O293" i="40"/>
  <c r="O291" i="40"/>
  <c r="O289" i="40"/>
  <c r="O287" i="40"/>
  <c r="O285" i="40"/>
  <c r="O283" i="40"/>
  <c r="O281" i="40"/>
  <c r="O279" i="40"/>
  <c r="O277" i="40"/>
  <c r="O275" i="40"/>
  <c r="O255" i="40"/>
  <c r="O253" i="40"/>
  <c r="O251" i="40"/>
  <c r="O249" i="40"/>
  <c r="O247" i="40"/>
  <c r="O245" i="40"/>
  <c r="O243" i="40"/>
  <c r="O241" i="40"/>
  <c r="O239" i="40"/>
  <c r="O237" i="40"/>
  <c r="O235" i="40"/>
  <c r="O233" i="40"/>
  <c r="O231" i="40"/>
  <c r="O229" i="40"/>
  <c r="O227" i="40"/>
  <c r="O225" i="40"/>
  <c r="O223" i="40"/>
  <c r="O221" i="40"/>
  <c r="O219" i="40"/>
  <c r="O217" i="40"/>
  <c r="O215" i="40"/>
  <c r="O213" i="40"/>
  <c r="O211" i="40"/>
  <c r="O209" i="40"/>
  <c r="O207" i="40"/>
  <c r="O205" i="40"/>
  <c r="O203" i="40"/>
  <c r="O201" i="40"/>
  <c r="O199" i="40"/>
  <c r="O197" i="40"/>
  <c r="O195" i="40"/>
  <c r="O193" i="40"/>
  <c r="O191" i="40"/>
  <c r="O189" i="40"/>
  <c r="O187" i="40"/>
  <c r="O185" i="40"/>
  <c r="O183" i="40"/>
  <c r="O181" i="40"/>
  <c r="O179" i="40"/>
  <c r="O177" i="40"/>
  <c r="O175" i="40"/>
  <c r="O173" i="40"/>
  <c r="O171" i="40"/>
  <c r="O169" i="40"/>
  <c r="O167" i="40"/>
  <c r="O165" i="40"/>
  <c r="O163" i="40"/>
  <c r="O161" i="40"/>
  <c r="O159" i="40"/>
  <c r="O157" i="40"/>
  <c r="O155" i="40"/>
  <c r="O153" i="40"/>
  <c r="O151" i="40"/>
  <c r="O149" i="40"/>
  <c r="O147" i="40"/>
  <c r="O145" i="40"/>
  <c r="O143" i="40"/>
  <c r="O141" i="40"/>
  <c r="O139" i="40"/>
  <c r="O137" i="40"/>
  <c r="O135" i="40"/>
  <c r="O133" i="40"/>
  <c r="O131" i="40"/>
  <c r="O129" i="40"/>
  <c r="O127" i="40"/>
  <c r="O125" i="40"/>
  <c r="O123" i="40"/>
  <c r="O121" i="40"/>
  <c r="O119" i="40"/>
  <c r="O117" i="40"/>
  <c r="O115" i="40"/>
  <c r="O113" i="40"/>
  <c r="O111" i="40"/>
  <c r="O109" i="40"/>
  <c r="O107" i="40"/>
  <c r="O105" i="40"/>
  <c r="O103" i="40"/>
  <c r="O101" i="40"/>
  <c r="O99" i="40"/>
  <c r="O97" i="40"/>
  <c r="O95" i="40"/>
  <c r="O93" i="40"/>
  <c r="O91" i="40"/>
  <c r="O89" i="40"/>
  <c r="O87" i="40"/>
  <c r="O85" i="40"/>
  <c r="O83" i="40"/>
  <c r="O81" i="40"/>
  <c r="O79" i="40"/>
  <c r="O77" i="40"/>
  <c r="O75" i="40"/>
  <c r="O73" i="40"/>
  <c r="O71" i="40"/>
  <c r="O69" i="40"/>
  <c r="O67" i="40"/>
  <c r="O65" i="40"/>
  <c r="O63" i="40"/>
  <c r="O61" i="40"/>
  <c r="O39" i="40"/>
  <c r="O37" i="40"/>
  <c r="O35" i="40"/>
  <c r="O33" i="40"/>
  <c r="O31" i="40"/>
  <c r="O29" i="40"/>
  <c r="O27" i="40"/>
  <c r="O25" i="40"/>
  <c r="O23" i="40"/>
  <c r="O21" i="40"/>
  <c r="O19" i="40"/>
  <c r="O17" i="40"/>
  <c r="O37" i="37"/>
  <c r="O35" i="37"/>
  <c r="O33" i="37"/>
  <c r="O15" i="40"/>
  <c r="O13" i="40"/>
  <c r="O471" i="38"/>
  <c r="O327" i="38"/>
  <c r="O325" i="38"/>
  <c r="O323" i="38"/>
  <c r="O321" i="38"/>
  <c r="O319" i="38"/>
  <c r="O317" i="38"/>
  <c r="O315" i="38"/>
  <c r="O313" i="38"/>
  <c r="O311" i="38"/>
  <c r="O309" i="38"/>
  <c r="O307" i="38"/>
  <c r="O305" i="38"/>
  <c r="O303" i="38"/>
  <c r="O301" i="38"/>
  <c r="O299" i="38"/>
  <c r="O297" i="38"/>
  <c r="O295" i="38"/>
  <c r="O293" i="38"/>
  <c r="O291" i="38"/>
  <c r="O289" i="38"/>
  <c r="O287" i="38"/>
  <c r="O285" i="38"/>
  <c r="O283" i="38"/>
  <c r="O281" i="38"/>
  <c r="O279" i="38"/>
  <c r="O277" i="38"/>
  <c r="O275" i="38"/>
  <c r="O273" i="38"/>
  <c r="O271" i="38"/>
  <c r="O269" i="38"/>
  <c r="O267" i="38"/>
  <c r="O265" i="38"/>
  <c r="O263" i="38"/>
  <c r="O261" i="38"/>
  <c r="O259" i="38"/>
  <c r="O257" i="38"/>
  <c r="O255" i="38"/>
  <c r="O253" i="38"/>
  <c r="O329" i="38"/>
  <c r="O469" i="38"/>
  <c r="O467" i="38"/>
  <c r="O465" i="38"/>
  <c r="O463" i="38"/>
  <c r="O461" i="38"/>
  <c r="O459" i="38"/>
  <c r="O457" i="38"/>
  <c r="O455" i="38"/>
  <c r="O453" i="38"/>
  <c r="O451" i="38"/>
  <c r="O449" i="38"/>
  <c r="O447" i="38"/>
  <c r="O445" i="38"/>
  <c r="O443" i="38"/>
  <c r="O441" i="38"/>
  <c r="O439" i="38"/>
  <c r="O437" i="38"/>
  <c r="O435" i="38"/>
  <c r="O433" i="38"/>
  <c r="O431" i="38"/>
  <c r="O429" i="38"/>
  <c r="O427" i="38"/>
  <c r="O425" i="38"/>
  <c r="O423" i="38"/>
  <c r="O421" i="38"/>
  <c r="O419" i="38"/>
  <c r="O417" i="38"/>
  <c r="O415" i="38"/>
  <c r="O413" i="38"/>
  <c r="O411" i="38"/>
  <c r="O409" i="38"/>
  <c r="O407" i="38"/>
  <c r="O405" i="38"/>
  <c r="O403" i="38"/>
  <c r="O401" i="38"/>
  <c r="O399" i="38"/>
  <c r="O397" i="38"/>
  <c r="O395" i="38"/>
  <c r="O393" i="38"/>
  <c r="O391" i="38"/>
  <c r="O389" i="38"/>
  <c r="O387" i="38"/>
  <c r="O385" i="38"/>
  <c r="O383" i="38"/>
  <c r="O381" i="38"/>
  <c r="O379" i="38"/>
  <c r="O377" i="38"/>
  <c r="O375" i="38"/>
  <c r="O373" i="38"/>
  <c r="O371" i="38"/>
  <c r="O369" i="38"/>
  <c r="O367" i="38"/>
  <c r="O365" i="38"/>
  <c r="O363" i="38"/>
  <c r="O361" i="38"/>
  <c r="O359" i="38"/>
  <c r="O357" i="38"/>
  <c r="O355" i="38"/>
  <c r="O353" i="38"/>
  <c r="O351" i="38"/>
  <c r="O349" i="38"/>
  <c r="O347" i="38"/>
  <c r="O345" i="38"/>
  <c r="O343" i="38"/>
  <c r="O341" i="38"/>
  <c r="O339" i="38"/>
  <c r="O337" i="38"/>
  <c r="O335" i="38"/>
  <c r="O333" i="38"/>
  <c r="O331" i="38"/>
  <c r="O251" i="38"/>
  <c r="O249" i="38"/>
  <c r="O247" i="38"/>
  <c r="O245" i="38"/>
  <c r="O243" i="38"/>
  <c r="O241" i="38"/>
  <c r="O239" i="38"/>
  <c r="O237" i="38"/>
  <c r="O235" i="38"/>
  <c r="O233" i="38"/>
  <c r="O231" i="38"/>
  <c r="O229" i="38"/>
  <c r="O227" i="38"/>
  <c r="O225" i="38"/>
  <c r="O223" i="38"/>
  <c r="O221" i="38"/>
  <c r="O219" i="38"/>
  <c r="O217" i="38"/>
  <c r="O215" i="38"/>
  <c r="O213" i="38"/>
  <c r="O211" i="38"/>
  <c r="O209" i="38"/>
  <c r="O207" i="38"/>
  <c r="O205" i="38"/>
  <c r="O203" i="38"/>
  <c r="O201" i="38"/>
  <c r="O199" i="38"/>
  <c r="O197" i="38"/>
  <c r="O195" i="38"/>
  <c r="O193" i="38"/>
  <c r="O191" i="38"/>
  <c r="O189" i="38"/>
  <c r="O187" i="38"/>
  <c r="O185" i="38"/>
  <c r="O183" i="38"/>
  <c r="O181" i="38"/>
  <c r="O179" i="38"/>
  <c r="O177" i="38"/>
  <c r="O175" i="38"/>
  <c r="O173" i="38"/>
  <c r="O171" i="38"/>
  <c r="O169" i="38"/>
  <c r="O167" i="38"/>
  <c r="O165" i="38"/>
  <c r="O163" i="38"/>
  <c r="O161" i="38"/>
  <c r="O159" i="38"/>
  <c r="O157" i="38"/>
  <c r="O155" i="38"/>
  <c r="O153" i="38"/>
  <c r="O151" i="38"/>
  <c r="O149" i="38"/>
  <c r="O147" i="38"/>
  <c r="O145" i="38"/>
  <c r="O143" i="38"/>
  <c r="O141" i="38"/>
  <c r="O139" i="38"/>
  <c r="O137" i="38"/>
  <c r="O135" i="38"/>
  <c r="O133" i="38"/>
  <c r="O131" i="38"/>
  <c r="O129" i="38"/>
  <c r="O127" i="38"/>
  <c r="O125" i="38"/>
  <c r="O123" i="38"/>
  <c r="O121" i="38"/>
  <c r="O119" i="38"/>
  <c r="O117" i="38"/>
  <c r="O115" i="38"/>
  <c r="O113" i="38"/>
  <c r="O111" i="38"/>
  <c r="O109" i="38"/>
  <c r="O107" i="38"/>
  <c r="O105" i="38"/>
  <c r="O103" i="38"/>
  <c r="O101" i="38"/>
  <c r="O99" i="38"/>
  <c r="O97" i="38"/>
  <c r="O95" i="38"/>
  <c r="O93" i="38"/>
  <c r="O91" i="38"/>
  <c r="O89" i="38"/>
  <c r="O87" i="38"/>
  <c r="O85" i="38"/>
  <c r="O83" i="38"/>
  <c r="O81" i="38"/>
  <c r="O79" i="38"/>
  <c r="O77" i="38"/>
  <c r="O75" i="38"/>
  <c r="O73" i="38"/>
  <c r="O71" i="38"/>
  <c r="O69" i="38"/>
  <c r="O67" i="38"/>
  <c r="O65" i="38"/>
  <c r="O63" i="38"/>
  <c r="O61" i="38"/>
  <c r="O59" i="38"/>
  <c r="O57" i="38"/>
  <c r="O55" i="38"/>
  <c r="O53" i="38"/>
  <c r="O51" i="38"/>
  <c r="O49" i="38"/>
  <c r="O47" i="38"/>
  <c r="O45" i="38"/>
  <c r="O43" i="38"/>
  <c r="O41" i="38"/>
  <c r="O39" i="38"/>
  <c r="O37" i="38"/>
  <c r="O35" i="38"/>
  <c r="O33" i="38"/>
  <c r="O31" i="38"/>
  <c r="O29" i="38"/>
  <c r="O27" i="38"/>
  <c r="O25" i="38"/>
  <c r="O23" i="38"/>
  <c r="O21" i="38"/>
  <c r="O19" i="38"/>
  <c r="O17" i="38"/>
  <c r="O473" i="38"/>
  <c r="O15" i="38"/>
  <c r="O13" i="38"/>
  <c r="O471" i="37"/>
  <c r="O467" i="37"/>
  <c r="O265" i="37"/>
  <c r="O263" i="37"/>
  <c r="O261" i="37"/>
  <c r="O251" i="37"/>
  <c r="O249" i="37"/>
  <c r="O59" i="37"/>
  <c r="O57" i="37"/>
  <c r="O55" i="37"/>
  <c r="O53" i="37"/>
  <c r="O51" i="37"/>
  <c r="O49" i="37"/>
  <c r="O47" i="37"/>
  <c r="O45" i="37"/>
  <c r="O43" i="37"/>
  <c r="O41" i="37"/>
  <c r="O473" i="37"/>
  <c r="O469" i="37"/>
  <c r="O465" i="37"/>
  <c r="O463" i="37"/>
  <c r="O461" i="37"/>
  <c r="O459" i="37"/>
  <c r="O457" i="37"/>
  <c r="O455" i="37"/>
  <c r="O453" i="37"/>
  <c r="O451" i="37"/>
  <c r="O449" i="37"/>
  <c r="O447" i="37"/>
  <c r="O445" i="37"/>
  <c r="O443" i="37"/>
  <c r="O441" i="37"/>
  <c r="O439" i="37"/>
  <c r="O437" i="37"/>
  <c r="O435" i="37"/>
  <c r="O433" i="37"/>
  <c r="O431" i="37"/>
  <c r="O429" i="37"/>
  <c r="O427" i="37"/>
  <c r="O425" i="37"/>
  <c r="O423" i="37"/>
  <c r="O421" i="37"/>
  <c r="O419" i="37"/>
  <c r="O417" i="37"/>
  <c r="O415" i="37"/>
  <c r="O413" i="37"/>
  <c r="O411" i="37"/>
  <c r="O409" i="37"/>
  <c r="O407" i="37"/>
  <c r="O405" i="37"/>
  <c r="O403" i="37"/>
  <c r="O401" i="37"/>
  <c r="O399" i="37"/>
  <c r="O397" i="37"/>
  <c r="O395" i="37"/>
  <c r="O393" i="37"/>
  <c r="O391" i="37"/>
  <c r="O389" i="37"/>
  <c r="O387" i="37"/>
  <c r="O385" i="37"/>
  <c r="O383" i="37"/>
  <c r="O381" i="37"/>
  <c r="O379" i="37"/>
  <c r="O377" i="37"/>
  <c r="O375" i="37"/>
  <c r="O373" i="37"/>
  <c r="O371" i="37"/>
  <c r="O369" i="37"/>
  <c r="O367" i="37"/>
  <c r="O365" i="37"/>
  <c r="O363" i="37"/>
  <c r="O361" i="37"/>
  <c r="O359" i="37"/>
  <c r="O357" i="37"/>
  <c r="O355" i="37"/>
  <c r="O353" i="37"/>
  <c r="O351" i="37"/>
  <c r="O349" i="37"/>
  <c r="O347" i="37"/>
  <c r="O345" i="37"/>
  <c r="O343" i="37"/>
  <c r="O341" i="37"/>
  <c r="O339" i="37"/>
  <c r="O337" i="37"/>
  <c r="O335" i="37"/>
  <c r="O333" i="37"/>
  <c r="O331" i="37"/>
  <c r="O329" i="37"/>
  <c r="O327" i="37"/>
  <c r="O325" i="37"/>
  <c r="O323" i="37"/>
  <c r="O321" i="37"/>
  <c r="O319" i="37"/>
  <c r="O317" i="37"/>
  <c r="O315" i="37"/>
  <c r="O313" i="37"/>
  <c r="O311" i="37"/>
  <c r="O309" i="37"/>
  <c r="O307" i="37"/>
  <c r="O305" i="37"/>
  <c r="O303" i="37"/>
  <c r="O301" i="37"/>
  <c r="O299" i="37"/>
  <c r="O297" i="37"/>
  <c r="O295" i="37"/>
  <c r="O293" i="37"/>
  <c r="O291" i="37"/>
  <c r="O289" i="37"/>
  <c r="O287" i="37"/>
  <c r="O285" i="37"/>
  <c r="O283" i="37"/>
  <c r="O281" i="37"/>
  <c r="O279" i="37"/>
  <c r="O277" i="37"/>
  <c r="O275" i="37"/>
  <c r="O273" i="37"/>
  <c r="O271" i="37"/>
  <c r="O269" i="37"/>
  <c r="O267" i="37"/>
  <c r="O259" i="37"/>
  <c r="O257" i="37"/>
  <c r="O255" i="37"/>
  <c r="O253" i="37"/>
  <c r="O247" i="37"/>
  <c r="O245" i="37"/>
  <c r="O243" i="37"/>
  <c r="O241" i="37"/>
  <c r="O239" i="37"/>
  <c r="O237" i="37"/>
  <c r="O235" i="37"/>
  <c r="O233" i="37"/>
  <c r="O231" i="37"/>
  <c r="O229" i="37"/>
  <c r="O227" i="37"/>
  <c r="O225" i="37"/>
  <c r="O223" i="37"/>
  <c r="O221" i="37"/>
  <c r="O219" i="37"/>
  <c r="O217" i="37"/>
  <c r="O215" i="37"/>
  <c r="O213" i="37"/>
  <c r="O211" i="37"/>
  <c r="O209" i="37"/>
  <c r="O207" i="37"/>
  <c r="O205" i="37"/>
  <c r="O203" i="37"/>
  <c r="O201" i="37"/>
  <c r="O199" i="37"/>
  <c r="O197" i="37"/>
  <c r="O195" i="37"/>
  <c r="O193" i="37"/>
  <c r="O191" i="37"/>
  <c r="O189" i="37"/>
  <c r="O187" i="37"/>
  <c r="O185" i="37"/>
  <c r="O183" i="37"/>
  <c r="O181" i="37"/>
  <c r="O179" i="37"/>
  <c r="O177" i="37"/>
  <c r="O175" i="37"/>
  <c r="O173" i="37"/>
  <c r="O171" i="37"/>
  <c r="O169" i="37"/>
  <c r="O167" i="37"/>
  <c r="O165" i="37"/>
  <c r="O163" i="37"/>
  <c r="O161" i="37"/>
  <c r="O159" i="37"/>
  <c r="O157" i="37"/>
  <c r="O155" i="37"/>
  <c r="O153" i="37"/>
  <c r="O151" i="37"/>
  <c r="O149" i="37"/>
  <c r="O147" i="37"/>
  <c r="O145" i="37"/>
  <c r="O143" i="37"/>
  <c r="O141" i="37"/>
  <c r="O139" i="37"/>
  <c r="O137" i="37"/>
  <c r="O135" i="37"/>
  <c r="O133" i="37"/>
  <c r="O131" i="37"/>
  <c r="O129" i="37"/>
  <c r="O127" i="37"/>
  <c r="O125" i="37"/>
  <c r="O123" i="37"/>
  <c r="O121" i="37"/>
  <c r="O119" i="37"/>
  <c r="O117" i="37"/>
  <c r="O115" i="37"/>
  <c r="O113" i="37"/>
  <c r="O111" i="37"/>
  <c r="O109" i="37"/>
  <c r="O107" i="37"/>
  <c r="O105" i="37"/>
  <c r="O103" i="37"/>
  <c r="O101" i="37"/>
  <c r="O99" i="37"/>
  <c r="O97" i="37"/>
  <c r="O95" i="37"/>
  <c r="O93" i="37"/>
  <c r="O91" i="37"/>
  <c r="O89" i="37"/>
  <c r="O87" i="37"/>
  <c r="O85" i="37"/>
  <c r="O83" i="37"/>
  <c r="O81" i="37"/>
  <c r="O79" i="37"/>
  <c r="O77" i="37"/>
  <c r="O75" i="37"/>
  <c r="O73" i="37"/>
  <c r="O71" i="37"/>
  <c r="O69" i="37"/>
  <c r="O67" i="37"/>
  <c r="O65" i="37"/>
  <c r="O63" i="37"/>
  <c r="O61" i="37"/>
  <c r="O39" i="37"/>
  <c r="O31" i="37"/>
  <c r="O29" i="37"/>
  <c r="O27" i="37"/>
  <c r="O25" i="37"/>
  <c r="O23" i="37"/>
  <c r="O21" i="37"/>
  <c r="O19" i="37"/>
  <c r="O17" i="37"/>
  <c r="O15" i="37"/>
  <c r="O13" i="37"/>
  <c r="O13" i="36"/>
  <c r="O13" i="35"/>
  <c r="O13" i="34"/>
  <c r="O27" i="35"/>
  <c r="O25" i="35"/>
  <c r="O83" i="35"/>
  <c r="O81" i="35"/>
  <c r="O79" i="35"/>
  <c r="O77" i="35"/>
  <c r="O75" i="35"/>
  <c r="O73" i="35"/>
  <c r="O71" i="35"/>
  <c r="O69" i="35"/>
  <c r="O67" i="35"/>
  <c r="O65" i="35"/>
  <c r="O63" i="35"/>
  <c r="O61" i="35"/>
  <c r="O59" i="35"/>
  <c r="O57" i="35"/>
  <c r="O55" i="35"/>
  <c r="O53" i="35"/>
  <c r="O51" i="35"/>
  <c r="O49" i="35"/>
  <c r="O47" i="35"/>
  <c r="O45" i="35"/>
  <c r="O43" i="35"/>
  <c r="O41" i="35"/>
  <c r="O39" i="35"/>
  <c r="O37" i="35"/>
  <c r="O35" i="35"/>
  <c r="O33" i="35"/>
  <c r="O31" i="35"/>
  <c r="O29" i="35"/>
  <c r="O23" i="35"/>
  <c r="O21" i="35"/>
  <c r="O19" i="35"/>
  <c r="O17" i="35"/>
  <c r="O15" i="35"/>
  <c r="O25" i="34"/>
  <c r="O23" i="34"/>
  <c r="O21" i="34"/>
  <c r="O83" i="34"/>
  <c r="O81" i="34"/>
  <c r="O79" i="34"/>
  <c r="O77" i="34"/>
  <c r="O75" i="34"/>
  <c r="O73" i="34"/>
  <c r="O71" i="34"/>
  <c r="O69" i="34"/>
  <c r="O67" i="34"/>
  <c r="O65" i="34"/>
  <c r="O63" i="34"/>
  <c r="O61" i="34"/>
  <c r="O59" i="34"/>
  <c r="O57" i="34"/>
  <c r="O55" i="34"/>
  <c r="O53" i="34"/>
  <c r="O51" i="34"/>
  <c r="O49" i="34"/>
  <c r="O47" i="34"/>
  <c r="O45" i="34"/>
  <c r="O43" i="34"/>
  <c r="O41" i="34"/>
  <c r="O39" i="34"/>
  <c r="O37" i="34"/>
  <c r="O35" i="34"/>
  <c r="O33" i="34"/>
  <c r="O31" i="34"/>
  <c r="O29" i="34"/>
  <c r="O27" i="34"/>
  <c r="O19" i="34"/>
  <c r="O17" i="34"/>
  <c r="O15" i="34"/>
  <c r="O83" i="33"/>
  <c r="O81" i="33"/>
  <c r="O79" i="33"/>
  <c r="O77" i="33"/>
  <c r="O75" i="33"/>
  <c r="O73" i="33"/>
  <c r="O71" i="33"/>
  <c r="O69" i="33"/>
  <c r="O67" i="33"/>
  <c r="O65" i="33"/>
  <c r="O63" i="33"/>
  <c r="O61" i="33"/>
  <c r="O59" i="33"/>
  <c r="O57" i="33"/>
  <c r="O55" i="33"/>
  <c r="O53" i="33"/>
  <c r="O51" i="33"/>
  <c r="O49" i="33"/>
  <c r="O47" i="33"/>
  <c r="O45" i="33"/>
  <c r="O43" i="33"/>
  <c r="O41" i="33"/>
  <c r="O39" i="33"/>
  <c r="O37" i="33"/>
  <c r="O35" i="33"/>
  <c r="O33" i="33"/>
  <c r="O31" i="33"/>
  <c r="O29" i="33"/>
  <c r="O27" i="33"/>
  <c r="O25" i="33"/>
  <c r="O23" i="33"/>
  <c r="O21" i="33"/>
  <c r="O19" i="33"/>
  <c r="O17" i="33"/>
  <c r="O15" i="33"/>
  <c r="O13" i="33"/>
  <c r="N371" i="40"/>
  <c r="N387" i="40"/>
  <c r="N257" i="40"/>
  <c r="N337" i="40"/>
  <c r="N127" i="40"/>
  <c r="N255" i="40"/>
  <c r="N449" i="40"/>
  <c r="N233" i="40"/>
  <c r="N237" i="40"/>
  <c r="N249" i="40"/>
  <c r="N253" i="40"/>
  <c r="N137" i="40"/>
  <c r="N123" i="40"/>
  <c r="N139" i="40"/>
  <c r="N143" i="40"/>
  <c r="N235" i="40"/>
  <c r="N239" i="40"/>
  <c r="N141" i="40"/>
  <c r="N157" i="40"/>
  <c r="N221" i="40"/>
  <c r="N225" i="40"/>
  <c r="N251" i="40"/>
  <c r="N317" i="40"/>
  <c r="N335" i="40"/>
  <c r="N155" i="40"/>
  <c r="N215" i="40"/>
  <c r="N223" i="40"/>
  <c r="N241" i="40"/>
  <c r="N315" i="40"/>
  <c r="N307" i="40"/>
  <c r="N333" i="40"/>
  <c r="N417" i="40"/>
  <c r="N125" i="40"/>
  <c r="N153" i="40"/>
  <c r="N219" i="40"/>
  <c r="N231" i="40"/>
  <c r="N247" i="40"/>
  <c r="N263" i="40"/>
  <c r="N265" i="40"/>
  <c r="N267" i="40"/>
  <c r="N269" i="40"/>
  <c r="N271" i="40"/>
  <c r="N273" i="40"/>
  <c r="N275" i="40"/>
  <c r="N277" i="40"/>
  <c r="N279" i="40"/>
  <c r="N281" i="40"/>
  <c r="N283" i="40"/>
  <c r="N285" i="40"/>
  <c r="N287" i="40"/>
  <c r="N289" i="40"/>
  <c r="N291" i="40"/>
  <c r="N293" i="40"/>
  <c r="N295" i="40"/>
  <c r="N297" i="40"/>
  <c r="N299" i="40"/>
  <c r="N301" i="40"/>
  <c r="N303" i="40"/>
  <c r="N399" i="40"/>
  <c r="N229" i="40"/>
  <c r="N245" i="40"/>
  <c r="N261" i="40"/>
  <c r="N121" i="40"/>
  <c r="N217" i="40"/>
  <c r="N227" i="40"/>
  <c r="N243" i="40"/>
  <c r="N259" i="40"/>
  <c r="N397" i="40"/>
  <c r="N163" i="40"/>
  <c r="N161" i="40"/>
  <c r="N169" i="40"/>
  <c r="N81" i="38"/>
  <c r="N119" i="40"/>
  <c r="N135" i="40"/>
  <c r="N151" i="40"/>
  <c r="N159" i="40"/>
  <c r="N167" i="40"/>
  <c r="N165" i="37"/>
  <c r="N319" i="38"/>
  <c r="N323" i="38"/>
  <c r="N431" i="38"/>
  <c r="N13" i="40"/>
  <c r="N15" i="40"/>
  <c r="N17" i="40"/>
  <c r="N19" i="40"/>
  <c r="N21" i="40"/>
  <c r="N23" i="40"/>
  <c r="N25" i="40"/>
  <c r="N27" i="40"/>
  <c r="N29" i="40"/>
  <c r="N31" i="40"/>
  <c r="N33" i="40"/>
  <c r="N35" i="40"/>
  <c r="N37" i="40"/>
  <c r="N39" i="40"/>
  <c r="N41" i="40"/>
  <c r="N43" i="40"/>
  <c r="N45" i="40"/>
  <c r="N47" i="40"/>
  <c r="N49" i="40"/>
  <c r="N51" i="40"/>
  <c r="N53" i="40"/>
  <c r="N55" i="40"/>
  <c r="N57" i="40"/>
  <c r="N59" i="40"/>
  <c r="N61" i="40"/>
  <c r="N63" i="40"/>
  <c r="N65" i="40"/>
  <c r="N67" i="40"/>
  <c r="N69" i="40"/>
  <c r="N71" i="40"/>
  <c r="N73" i="40"/>
  <c r="N75" i="40"/>
  <c r="N77" i="40"/>
  <c r="N79" i="40"/>
  <c r="N81" i="40"/>
  <c r="N83" i="40"/>
  <c r="N85" i="40"/>
  <c r="N87" i="40"/>
  <c r="N89" i="40"/>
  <c r="N91" i="40"/>
  <c r="N93" i="40"/>
  <c r="N95" i="40"/>
  <c r="N97" i="40"/>
  <c r="N99" i="40"/>
  <c r="N101" i="40"/>
  <c r="N103" i="40"/>
  <c r="N105" i="40"/>
  <c r="N107" i="40"/>
  <c r="N109" i="40"/>
  <c r="N111" i="40"/>
  <c r="N113" i="40"/>
  <c r="N115" i="40"/>
  <c r="N117" i="40"/>
  <c r="N133" i="40"/>
  <c r="N149" i="40"/>
  <c r="N131" i="40"/>
  <c r="N147" i="40"/>
  <c r="N165" i="40"/>
  <c r="N129" i="40"/>
  <c r="N145" i="40"/>
  <c r="N467" i="40"/>
  <c r="N171" i="40"/>
  <c r="N173" i="40"/>
  <c r="N175" i="40"/>
  <c r="N177" i="40"/>
  <c r="N179" i="40"/>
  <c r="N181" i="40"/>
  <c r="N183" i="40"/>
  <c r="N185" i="40"/>
  <c r="N187" i="40"/>
  <c r="N189" i="40"/>
  <c r="N191" i="40"/>
  <c r="N193" i="40"/>
  <c r="N195" i="40"/>
  <c r="N197" i="40"/>
  <c r="N199" i="40"/>
  <c r="N201" i="40"/>
  <c r="N203" i="40"/>
  <c r="N205" i="40"/>
  <c r="N207" i="40"/>
  <c r="N209" i="40"/>
  <c r="N211" i="40"/>
  <c r="N213" i="40"/>
  <c r="N305" i="40"/>
  <c r="N369" i="40"/>
  <c r="N429" i="40"/>
  <c r="N447" i="40"/>
  <c r="N349" i="40"/>
  <c r="N367" i="40"/>
  <c r="N445" i="40"/>
  <c r="N339" i="40"/>
  <c r="N365" i="40"/>
  <c r="N401" i="40"/>
  <c r="N419" i="40"/>
  <c r="N37" i="38"/>
  <c r="N53" i="38"/>
  <c r="N69" i="38"/>
  <c r="N161" i="37"/>
  <c r="N323" i="40"/>
  <c r="N355" i="40"/>
  <c r="N415" i="40"/>
  <c r="N435" i="40"/>
  <c r="N465" i="40"/>
  <c r="N331" i="40"/>
  <c r="N385" i="40"/>
  <c r="N413" i="40"/>
  <c r="N463" i="40"/>
  <c r="N321" i="40"/>
  <c r="N353" i="40"/>
  <c r="N383" i="40"/>
  <c r="N403" i="40"/>
  <c r="N433" i="40"/>
  <c r="N319" i="40"/>
  <c r="N351" i="40"/>
  <c r="N381" i="40"/>
  <c r="N431" i="40"/>
  <c r="N451" i="40"/>
  <c r="N461" i="40"/>
  <c r="N347" i="40"/>
  <c r="N363" i="40"/>
  <c r="N379" i="40"/>
  <c r="N395" i="40"/>
  <c r="N411" i="40"/>
  <c r="N427" i="40"/>
  <c r="N443" i="40"/>
  <c r="N459" i="40"/>
  <c r="N473" i="40"/>
  <c r="N313" i="40"/>
  <c r="N329" i="40"/>
  <c r="N345" i="40"/>
  <c r="N361" i="40"/>
  <c r="N377" i="40"/>
  <c r="N393" i="40"/>
  <c r="N409" i="40"/>
  <c r="N425" i="40"/>
  <c r="N441" i="40"/>
  <c r="N457" i="40"/>
  <c r="N311" i="40"/>
  <c r="N327" i="40"/>
  <c r="N343" i="40"/>
  <c r="N359" i="40"/>
  <c r="N375" i="40"/>
  <c r="N391" i="40"/>
  <c r="N407" i="40"/>
  <c r="N423" i="40"/>
  <c r="N439" i="40"/>
  <c r="N455" i="40"/>
  <c r="N471" i="40"/>
  <c r="N309" i="40"/>
  <c r="N325" i="40"/>
  <c r="N341" i="40"/>
  <c r="N357" i="40"/>
  <c r="N373" i="40"/>
  <c r="N389" i="40"/>
  <c r="N405" i="40"/>
  <c r="N421" i="40"/>
  <c r="N437" i="40"/>
  <c r="N453" i="40"/>
  <c r="N469" i="40"/>
  <c r="N373" i="38"/>
  <c r="N389" i="38"/>
  <c r="N91" i="38"/>
  <c r="N33" i="38"/>
  <c r="N363" i="38"/>
  <c r="N379" i="38"/>
  <c r="N113" i="38"/>
  <c r="N129" i="38"/>
  <c r="N137" i="38"/>
  <c r="N145" i="38"/>
  <c r="N313" i="38"/>
  <c r="N85" i="38"/>
  <c r="N43" i="38"/>
  <c r="N59" i="38"/>
  <c r="N75" i="38"/>
  <c r="N101" i="38"/>
  <c r="N213" i="38"/>
  <c r="N49" i="38"/>
  <c r="N65" i="38"/>
  <c r="N103" i="38"/>
  <c r="N107" i="38"/>
  <c r="N119" i="38"/>
  <c r="N123" i="38"/>
  <c r="N135" i="38"/>
  <c r="N139" i="38"/>
  <c r="N147" i="38"/>
  <c r="N421" i="38"/>
  <c r="N411" i="38"/>
  <c r="N427" i="38"/>
  <c r="N459" i="38"/>
  <c r="N21" i="38"/>
  <c r="N97" i="38"/>
  <c r="N221" i="38"/>
  <c r="N449" i="38"/>
  <c r="N453" i="38"/>
  <c r="N23" i="38"/>
  <c r="N27" i="38"/>
  <c r="N127" i="38"/>
  <c r="N143" i="38"/>
  <c r="N443" i="38"/>
  <c r="N447" i="38"/>
  <c r="N17" i="38"/>
  <c r="N117" i="38"/>
  <c r="N133" i="38"/>
  <c r="N199" i="38"/>
  <c r="N401" i="38"/>
  <c r="N405" i="38"/>
  <c r="N329" i="38"/>
  <c r="N333" i="38"/>
  <c r="N345" i="38"/>
  <c r="N395" i="38"/>
  <c r="N399" i="38"/>
  <c r="N345" i="37"/>
  <c r="N469" i="37"/>
  <c r="N55" i="38"/>
  <c r="N71" i="38"/>
  <c r="N115" i="38"/>
  <c r="N125" i="38"/>
  <c r="N153" i="38"/>
  <c r="N211" i="38"/>
  <c r="N349" i="38"/>
  <c r="N367" i="38"/>
  <c r="N417" i="38"/>
  <c r="N185" i="38"/>
  <c r="N335" i="38"/>
  <c r="N415" i="38"/>
  <c r="N463" i="38"/>
  <c r="N39" i="38"/>
  <c r="N151" i="38"/>
  <c r="N201" i="38"/>
  <c r="N351" i="38"/>
  <c r="N355" i="38"/>
  <c r="N219" i="37"/>
  <c r="N87" i="38"/>
  <c r="N121" i="38"/>
  <c r="N131" i="38"/>
  <c r="N141" i="38"/>
  <c r="N167" i="38"/>
  <c r="N183" i="38"/>
  <c r="N383" i="38"/>
  <c r="N19" i="38"/>
  <c r="N35" i="38"/>
  <c r="N51" i="38"/>
  <c r="N67" i="38"/>
  <c r="N83" i="38"/>
  <c r="N99" i="38"/>
  <c r="N163" i="38"/>
  <c r="N365" i="38"/>
  <c r="N381" i="38"/>
  <c r="N397" i="38"/>
  <c r="N413" i="38"/>
  <c r="N429" i="38"/>
  <c r="N445" i="38"/>
  <c r="N461" i="38"/>
  <c r="N175" i="37"/>
  <c r="N207" i="37"/>
  <c r="N15" i="38"/>
  <c r="N31" i="38"/>
  <c r="N47" i="38"/>
  <c r="N63" i="38"/>
  <c r="N79" i="38"/>
  <c r="N95" i="38"/>
  <c r="N111" i="38"/>
  <c r="N169" i="38"/>
  <c r="N219" i="38"/>
  <c r="N361" i="38"/>
  <c r="N377" i="38"/>
  <c r="N393" i="38"/>
  <c r="N409" i="38"/>
  <c r="N425" i="38"/>
  <c r="N441" i="38"/>
  <c r="N457" i="38"/>
  <c r="N473" i="38"/>
  <c r="N13" i="38"/>
  <c r="N29" i="38"/>
  <c r="N45" i="38"/>
  <c r="N61" i="38"/>
  <c r="N77" i="38"/>
  <c r="N93" i="38"/>
  <c r="N109" i="38"/>
  <c r="N179" i="38"/>
  <c r="N217" i="38"/>
  <c r="N331" i="38"/>
  <c r="N375" i="38"/>
  <c r="N391" i="38"/>
  <c r="N407" i="38"/>
  <c r="N423" i="38"/>
  <c r="N439" i="38"/>
  <c r="N455" i="38"/>
  <c r="N471" i="38"/>
  <c r="N437" i="38"/>
  <c r="N469" i="38"/>
  <c r="N25" i="38"/>
  <c r="N41" i="38"/>
  <c r="N57" i="38"/>
  <c r="N73" i="38"/>
  <c r="N89" i="38"/>
  <c r="N105" i="38"/>
  <c r="N215" i="38"/>
  <c r="N371" i="38"/>
  <c r="N387" i="38"/>
  <c r="N403" i="38"/>
  <c r="N419" i="38"/>
  <c r="N435" i="38"/>
  <c r="N451" i="38"/>
  <c r="N467" i="38"/>
  <c r="N195" i="38"/>
  <c r="N317" i="38"/>
  <c r="N369" i="38"/>
  <c r="N385" i="38"/>
  <c r="N433" i="38"/>
  <c r="N465" i="38"/>
  <c r="N227" i="38"/>
  <c r="N235" i="38"/>
  <c r="N243" i="38"/>
  <c r="N251" i="38"/>
  <c r="N259" i="38"/>
  <c r="N267" i="38"/>
  <c r="N275" i="38"/>
  <c r="N283" i="38"/>
  <c r="N291" i="38"/>
  <c r="N299" i="38"/>
  <c r="N149" i="38"/>
  <c r="N165" i="38"/>
  <c r="N181" i="38"/>
  <c r="N197" i="38"/>
  <c r="N225" i="38"/>
  <c r="N233" i="38"/>
  <c r="N241" i="38"/>
  <c r="N249" i="38"/>
  <c r="N257" i="38"/>
  <c r="N265" i="38"/>
  <c r="N273" i="38"/>
  <c r="N281" i="38"/>
  <c r="N289" i="38"/>
  <c r="N297" i="38"/>
  <c r="N305" i="38"/>
  <c r="N337" i="38"/>
  <c r="N161" i="38"/>
  <c r="N177" i="38"/>
  <c r="N193" i="38"/>
  <c r="N209" i="38"/>
  <c r="N327" i="37"/>
  <c r="N343" i="37"/>
  <c r="N159" i="38"/>
  <c r="N175" i="38"/>
  <c r="N191" i="38"/>
  <c r="N207" i="38"/>
  <c r="N223" i="38"/>
  <c r="N231" i="38"/>
  <c r="N239" i="38"/>
  <c r="N247" i="38"/>
  <c r="N255" i="38"/>
  <c r="N263" i="38"/>
  <c r="N271" i="38"/>
  <c r="N279" i="38"/>
  <c r="N287" i="38"/>
  <c r="N295" i="38"/>
  <c r="N303" i="38"/>
  <c r="N307" i="38"/>
  <c r="N339" i="38"/>
  <c r="N157" i="38"/>
  <c r="N173" i="38"/>
  <c r="N189" i="38"/>
  <c r="N205" i="38"/>
  <c r="N341" i="37"/>
  <c r="N155" i="38"/>
  <c r="N171" i="38"/>
  <c r="N187" i="38"/>
  <c r="N203" i="38"/>
  <c r="N229" i="38"/>
  <c r="N237" i="38"/>
  <c r="N245" i="38"/>
  <c r="N253" i="38"/>
  <c r="N261" i="38"/>
  <c r="N269" i="38"/>
  <c r="N277" i="38"/>
  <c r="N285" i="38"/>
  <c r="N293" i="38"/>
  <c r="N301" i="38"/>
  <c r="N315" i="38"/>
  <c r="N321" i="38"/>
  <c r="N347" i="38"/>
  <c r="N353" i="38"/>
  <c r="N203" i="37"/>
  <c r="N311" i="38"/>
  <c r="N327" i="38"/>
  <c r="N343" i="38"/>
  <c r="N359" i="38"/>
  <c r="N309" i="38"/>
  <c r="N325" i="38"/>
  <c r="N341" i="38"/>
  <c r="N357" i="38"/>
  <c r="N171" i="37"/>
  <c r="N209" i="37"/>
  <c r="N315" i="37"/>
  <c r="N347" i="37"/>
  <c r="N359" i="37"/>
  <c r="N357" i="37"/>
  <c r="N241" i="37"/>
  <c r="N257" i="37"/>
  <c r="N269" i="37"/>
  <c r="N273" i="37"/>
  <c r="N313" i="37"/>
  <c r="N325" i="37"/>
  <c r="N177" i="37"/>
  <c r="N181" i="37"/>
  <c r="N197" i="37"/>
  <c r="N223" i="37"/>
  <c r="N239" i="37"/>
  <c r="N255" i="37"/>
  <c r="N155" i="37"/>
  <c r="N159" i="37"/>
  <c r="N193" i="37"/>
  <c r="N271" i="37"/>
  <c r="N311" i="37"/>
  <c r="N235" i="37"/>
  <c r="N187" i="37"/>
  <c r="N191" i="37"/>
  <c r="N225" i="37"/>
  <c r="N229" i="37"/>
  <c r="N251" i="37"/>
  <c r="N267" i="37"/>
  <c r="N363" i="37"/>
  <c r="N467" i="37"/>
  <c r="N285" i="37"/>
  <c r="N361" i="37"/>
  <c r="N465" i="37"/>
  <c r="N473" i="37"/>
  <c r="N283" i="37"/>
  <c r="N309" i="37"/>
  <c r="N331" i="37"/>
  <c r="N253" i="37"/>
  <c r="N471" i="37"/>
  <c r="N213" i="37"/>
  <c r="N329" i="37"/>
  <c r="N369" i="37"/>
  <c r="N377" i="37"/>
  <c r="N385" i="37"/>
  <c r="N291" i="37"/>
  <c r="N299" i="37"/>
  <c r="N307" i="37"/>
  <c r="N319" i="37"/>
  <c r="N393" i="37"/>
  <c r="N157" i="37"/>
  <c r="N173" i="37"/>
  <c r="N189" i="37"/>
  <c r="N205" i="37"/>
  <c r="N221" i="37"/>
  <c r="N237" i="37"/>
  <c r="N337" i="37"/>
  <c r="N367" i="37"/>
  <c r="N289" i="37"/>
  <c r="N297" i="37"/>
  <c r="N305" i="37"/>
  <c r="N317" i="37"/>
  <c r="N153" i="37"/>
  <c r="N169" i="37"/>
  <c r="N185" i="37"/>
  <c r="N201" i="37"/>
  <c r="N217" i="37"/>
  <c r="N233" i="37"/>
  <c r="N249" i="37"/>
  <c r="N265" i="37"/>
  <c r="N281" i="37"/>
  <c r="N335" i="37"/>
  <c r="N13" i="37"/>
  <c r="N15" i="37"/>
  <c r="N17" i="37"/>
  <c r="N19" i="37"/>
  <c r="N21" i="37"/>
  <c r="N23" i="37"/>
  <c r="N25" i="37"/>
  <c r="N27" i="37"/>
  <c r="N29" i="37"/>
  <c r="N31" i="37"/>
  <c r="N33" i="37"/>
  <c r="N35" i="37"/>
  <c r="N37" i="37"/>
  <c r="N39" i="37"/>
  <c r="N41" i="37"/>
  <c r="N43" i="37"/>
  <c r="N45" i="37"/>
  <c r="N47" i="37"/>
  <c r="N49" i="37"/>
  <c r="N51" i="37"/>
  <c r="N53" i="37"/>
  <c r="N55" i="37"/>
  <c r="N57" i="37"/>
  <c r="N59" i="37"/>
  <c r="N61" i="37"/>
  <c r="N63" i="37"/>
  <c r="N65" i="37"/>
  <c r="N67" i="37"/>
  <c r="N69" i="37"/>
  <c r="N71" i="37"/>
  <c r="N73" i="37"/>
  <c r="N75" i="37"/>
  <c r="N77" i="37"/>
  <c r="N79" i="37"/>
  <c r="N81" i="37"/>
  <c r="N83" i="37"/>
  <c r="N85" i="37"/>
  <c r="N87" i="37"/>
  <c r="N89" i="37"/>
  <c r="N91" i="37"/>
  <c r="N93" i="37"/>
  <c r="N95" i="37"/>
  <c r="N97" i="37"/>
  <c r="N99" i="37"/>
  <c r="N101" i="37"/>
  <c r="N103" i="37"/>
  <c r="N105" i="37"/>
  <c r="N107" i="37"/>
  <c r="N109" i="37"/>
  <c r="N111" i="37"/>
  <c r="N113" i="37"/>
  <c r="N115" i="37"/>
  <c r="N117" i="37"/>
  <c r="N119" i="37"/>
  <c r="N121" i="37"/>
  <c r="N123" i="37"/>
  <c r="N125" i="37"/>
  <c r="N127" i="37"/>
  <c r="N129" i="37"/>
  <c r="N131" i="37"/>
  <c r="N133" i="37"/>
  <c r="N135" i="37"/>
  <c r="N137" i="37"/>
  <c r="N139" i="37"/>
  <c r="N141" i="37"/>
  <c r="N143" i="37"/>
  <c r="N145" i="37"/>
  <c r="N147" i="37"/>
  <c r="N149" i="37"/>
  <c r="N151" i="37"/>
  <c r="N167" i="37"/>
  <c r="N183" i="37"/>
  <c r="N199" i="37"/>
  <c r="N215" i="37"/>
  <c r="N231" i="37"/>
  <c r="N247" i="37"/>
  <c r="N263" i="37"/>
  <c r="N279" i="37"/>
  <c r="N287" i="37"/>
  <c r="N295" i="37"/>
  <c r="N303" i="37"/>
  <c r="N353" i="37"/>
  <c r="N245" i="37"/>
  <c r="N261" i="37"/>
  <c r="N277" i="37"/>
  <c r="N333" i="37"/>
  <c r="N163" i="37"/>
  <c r="N179" i="37"/>
  <c r="N195" i="37"/>
  <c r="N211" i="37"/>
  <c r="N227" i="37"/>
  <c r="N243" i="37"/>
  <c r="N259" i="37"/>
  <c r="N275" i="37"/>
  <c r="N293" i="37"/>
  <c r="N301" i="37"/>
  <c r="N321" i="37"/>
  <c r="N351" i="37"/>
  <c r="N375" i="37"/>
  <c r="N383" i="37"/>
  <c r="N391" i="37"/>
  <c r="N399" i="37"/>
  <c r="N323" i="37"/>
  <c r="N339" i="37"/>
  <c r="N355" i="37"/>
  <c r="N373" i="37"/>
  <c r="N381" i="37"/>
  <c r="N389" i="37"/>
  <c r="N397" i="37"/>
  <c r="N349" i="37"/>
  <c r="N365" i="37"/>
  <c r="N371" i="37"/>
  <c r="N379" i="37"/>
  <c r="N387" i="37"/>
  <c r="N395" i="37"/>
  <c r="N401" i="37"/>
  <c r="N403" i="37"/>
  <c r="N405" i="37"/>
  <c r="N407" i="37"/>
  <c r="N409" i="37"/>
  <c r="N411" i="37"/>
  <c r="N413" i="37"/>
  <c r="N415" i="37"/>
  <c r="N417" i="37"/>
  <c r="N419" i="37"/>
  <c r="N421" i="37"/>
  <c r="N423" i="37"/>
  <c r="N425" i="37"/>
  <c r="N427" i="37"/>
  <c r="N429" i="37"/>
  <c r="N431" i="37"/>
  <c r="N433" i="37"/>
  <c r="N435" i="37"/>
  <c r="N437" i="37"/>
  <c r="N439" i="37"/>
  <c r="N441" i="37"/>
  <c r="N443" i="37"/>
  <c r="N445" i="37"/>
  <c r="N447" i="37"/>
  <c r="N449" i="37"/>
  <c r="N451" i="37"/>
  <c r="N453" i="37"/>
  <c r="N455" i="37"/>
  <c r="N457" i="37"/>
  <c r="N459" i="37"/>
  <c r="N461" i="37"/>
  <c r="N463" i="37"/>
  <c r="N13" i="36"/>
  <c r="O173" i="36"/>
  <c r="O185" i="36"/>
  <c r="O201" i="36"/>
  <c r="N391" i="36"/>
  <c r="N387" i="36"/>
  <c r="O427" i="36"/>
  <c r="O435" i="36"/>
  <c r="O443" i="36"/>
  <c r="O451" i="36"/>
  <c r="O459" i="36"/>
  <c r="O467" i="36"/>
  <c r="O207" i="36"/>
  <c r="N313" i="36"/>
  <c r="N357" i="36"/>
  <c r="N389" i="36"/>
  <c r="O213" i="36"/>
  <c r="N419" i="36"/>
  <c r="N427" i="36"/>
  <c r="N435" i="36"/>
  <c r="N443" i="36"/>
  <c r="N451" i="36"/>
  <c r="N463" i="36"/>
  <c r="N471" i="36"/>
  <c r="N187" i="36"/>
  <c r="N195" i="36"/>
  <c r="O243" i="36"/>
  <c r="N405" i="36"/>
  <c r="N417" i="36"/>
  <c r="N425" i="36"/>
  <c r="N433" i="36"/>
  <c r="N441" i="36"/>
  <c r="N449" i="36"/>
  <c r="N461" i="36"/>
  <c r="N469" i="36"/>
  <c r="O421" i="36"/>
  <c r="O429" i="36"/>
  <c r="O437" i="36"/>
  <c r="O445" i="36"/>
  <c r="O453" i="36"/>
  <c r="O461" i="36"/>
  <c r="O469" i="36"/>
  <c r="O163" i="36"/>
  <c r="O241" i="36"/>
  <c r="O279" i="36"/>
  <c r="O311" i="36"/>
  <c r="O309" i="36"/>
  <c r="O145" i="36"/>
  <c r="O161" i="36"/>
  <c r="O167" i="36"/>
  <c r="O249" i="36"/>
  <c r="O165" i="36"/>
  <c r="O219" i="36"/>
  <c r="O95" i="36"/>
  <c r="O127" i="36"/>
  <c r="N423" i="36"/>
  <c r="N431" i="36"/>
  <c r="N439" i="36"/>
  <c r="N447" i="36"/>
  <c r="N455" i="36"/>
  <c r="N459" i="36"/>
  <c r="N467" i="36"/>
  <c r="O115" i="36"/>
  <c r="O369" i="36"/>
  <c r="O385" i="36"/>
  <c r="O425" i="36"/>
  <c r="O433" i="36"/>
  <c r="O441" i="36"/>
  <c r="O449" i="36"/>
  <c r="O457" i="36"/>
  <c r="O465" i="36"/>
  <c r="O473" i="36"/>
  <c r="O211" i="36"/>
  <c r="N247" i="36"/>
  <c r="N259" i="36"/>
  <c r="N339" i="36"/>
  <c r="N355" i="36"/>
  <c r="N421" i="36"/>
  <c r="N429" i="36"/>
  <c r="N437" i="36"/>
  <c r="N445" i="36"/>
  <c r="N453" i="36"/>
  <c r="N457" i="36"/>
  <c r="N465" i="36"/>
  <c r="N473" i="36"/>
  <c r="O353" i="36"/>
  <c r="O113" i="36"/>
  <c r="O171" i="36"/>
  <c r="N229" i="36"/>
  <c r="N359" i="36"/>
  <c r="O423" i="36"/>
  <c r="O431" i="36"/>
  <c r="O439" i="36"/>
  <c r="O447" i="36"/>
  <c r="O455" i="36"/>
  <c r="O463" i="36"/>
  <c r="O471" i="36"/>
  <c r="O151" i="36"/>
  <c r="O159" i="36"/>
  <c r="O221" i="36"/>
  <c r="O245" i="36"/>
  <c r="O319" i="36"/>
  <c r="O125" i="36"/>
  <c r="N123" i="36"/>
  <c r="O209" i="36"/>
  <c r="O331" i="36"/>
  <c r="O339" i="36"/>
  <c r="O259" i="36"/>
  <c r="N263" i="36"/>
  <c r="N131" i="36"/>
  <c r="N139" i="36"/>
  <c r="O175" i="36"/>
  <c r="N249" i="36"/>
  <c r="N261" i="36"/>
  <c r="N265" i="36"/>
  <c r="N293" i="36"/>
  <c r="O355" i="36"/>
  <c r="N369" i="36"/>
  <c r="O141" i="36"/>
  <c r="N149" i="36"/>
  <c r="N167" i="36"/>
  <c r="N201" i="36"/>
  <c r="N291" i="36"/>
  <c r="N121" i="36"/>
  <c r="N373" i="36"/>
  <c r="N385" i="36"/>
  <c r="O281" i="36"/>
  <c r="O299" i="36"/>
  <c r="O403" i="36"/>
  <c r="O111" i="36"/>
  <c r="O129" i="36"/>
  <c r="O199" i="36"/>
  <c r="O341" i="36"/>
  <c r="O371" i="36"/>
  <c r="O401" i="36"/>
  <c r="N309" i="36"/>
  <c r="N353" i="36"/>
  <c r="N407" i="36"/>
  <c r="O109" i="36"/>
  <c r="N217" i="36"/>
  <c r="N375" i="36"/>
  <c r="O419" i="36"/>
  <c r="O99" i="36"/>
  <c r="N159" i="36"/>
  <c r="N181" i="36"/>
  <c r="N205" i="36"/>
  <c r="O215" i="36"/>
  <c r="O233" i="36"/>
  <c r="O261" i="36"/>
  <c r="N281" i="36"/>
  <c r="O295" i="36"/>
  <c r="O387" i="36"/>
  <c r="N403" i="36"/>
  <c r="O417" i="36"/>
  <c r="N115" i="36"/>
  <c r="N169" i="36"/>
  <c r="N215" i="36"/>
  <c r="N241" i="36"/>
  <c r="N341" i="36"/>
  <c r="N371" i="36"/>
  <c r="N401" i="36"/>
  <c r="O43" i="36"/>
  <c r="N43" i="36"/>
  <c r="O75" i="36"/>
  <c r="N75" i="36"/>
  <c r="O83" i="36"/>
  <c r="N83" i="36"/>
  <c r="O19" i="36"/>
  <c r="N19" i="36"/>
  <c r="O27" i="36"/>
  <c r="N27" i="36"/>
  <c r="O91" i="36"/>
  <c r="N91" i="36"/>
  <c r="N157" i="36"/>
  <c r="O157" i="36"/>
  <c r="O363" i="36"/>
  <c r="N363" i="36"/>
  <c r="O395" i="36"/>
  <c r="N395" i="36"/>
  <c r="N235" i="36"/>
  <c r="O235" i="36"/>
  <c r="O41" i="36"/>
  <c r="N41" i="36"/>
  <c r="O131" i="36"/>
  <c r="O153" i="36"/>
  <c r="N203" i="36"/>
  <c r="O203" i="36"/>
  <c r="N225" i="36"/>
  <c r="O225" i="36"/>
  <c r="O277" i="36"/>
  <c r="N277" i="36"/>
  <c r="N237" i="36"/>
  <c r="O237" i="36"/>
  <c r="N189" i="36"/>
  <c r="O189" i="36"/>
  <c r="O325" i="36"/>
  <c r="N325" i="36"/>
  <c r="O351" i="36"/>
  <c r="N351" i="36"/>
  <c r="O383" i="36"/>
  <c r="N383" i="36"/>
  <c r="O415" i="36"/>
  <c r="N415" i="36"/>
  <c r="O25" i="36"/>
  <c r="N25" i="36"/>
  <c r="O49" i="36"/>
  <c r="N49" i="36"/>
  <c r="O57" i="36"/>
  <c r="N57" i="36"/>
  <c r="O81" i="36"/>
  <c r="N81" i="36"/>
  <c r="O89" i="36"/>
  <c r="N89" i="36"/>
  <c r="O297" i="36"/>
  <c r="N297" i="36"/>
  <c r="O15" i="36"/>
  <c r="N15" i="36"/>
  <c r="O23" i="36"/>
  <c r="N23" i="36"/>
  <c r="O31" i="36"/>
  <c r="N31" i="36"/>
  <c r="O39" i="36"/>
  <c r="N39" i="36"/>
  <c r="O47" i="36"/>
  <c r="N47" i="36"/>
  <c r="O55" i="36"/>
  <c r="N55" i="36"/>
  <c r="O63" i="36"/>
  <c r="N63" i="36"/>
  <c r="O71" i="36"/>
  <c r="N71" i="36"/>
  <c r="O79" i="36"/>
  <c r="N79" i="36"/>
  <c r="O87" i="36"/>
  <c r="N87" i="36"/>
  <c r="N105" i="36"/>
  <c r="O139" i="36"/>
  <c r="N153" i="36"/>
  <c r="N193" i="36"/>
  <c r="O193" i="36"/>
  <c r="O329" i="36"/>
  <c r="N329" i="36"/>
  <c r="O347" i="36"/>
  <c r="N347" i="36"/>
  <c r="O367" i="36"/>
  <c r="N367" i="36"/>
  <c r="O379" i="36"/>
  <c r="N379" i="36"/>
  <c r="O399" i="36"/>
  <c r="N399" i="36"/>
  <c r="O411" i="36"/>
  <c r="N411" i="36"/>
  <c r="O67" i="36"/>
  <c r="N67" i="36"/>
  <c r="O73" i="36"/>
  <c r="N73" i="36"/>
  <c r="O287" i="36"/>
  <c r="O315" i="36"/>
  <c r="O381" i="36"/>
  <c r="N381" i="36"/>
  <c r="N183" i="36"/>
  <c r="O187" i="36"/>
  <c r="O205" i="36"/>
  <c r="N213" i="36"/>
  <c r="N223" i="36"/>
  <c r="O223" i="36"/>
  <c r="N239" i="36"/>
  <c r="O239" i="36"/>
  <c r="O275" i="36"/>
  <c r="N275" i="36"/>
  <c r="O35" i="36"/>
  <c r="N35" i="36"/>
  <c r="O51" i="36"/>
  <c r="N51" i="36"/>
  <c r="O59" i="36"/>
  <c r="N59" i="36"/>
  <c r="O307" i="36"/>
  <c r="N307" i="36"/>
  <c r="N179" i="36"/>
  <c r="O179" i="36"/>
  <c r="N227" i="36"/>
  <c r="O227" i="36"/>
  <c r="O17" i="36"/>
  <c r="N17" i="36"/>
  <c r="O33" i="36"/>
  <c r="N33" i="36"/>
  <c r="O65" i="36"/>
  <c r="N65" i="36"/>
  <c r="N147" i="36"/>
  <c r="O147" i="36"/>
  <c r="N155" i="36"/>
  <c r="O155" i="36"/>
  <c r="N177" i="36"/>
  <c r="O349" i="36"/>
  <c r="N349" i="36"/>
  <c r="O413" i="36"/>
  <c r="N413" i="36"/>
  <c r="O21" i="36"/>
  <c r="N21" i="36"/>
  <c r="O29" i="36"/>
  <c r="N29" i="36"/>
  <c r="O37" i="36"/>
  <c r="N37" i="36"/>
  <c r="O45" i="36"/>
  <c r="N45" i="36"/>
  <c r="O53" i="36"/>
  <c r="N53" i="36"/>
  <c r="O61" i="36"/>
  <c r="N61" i="36"/>
  <c r="O69" i="36"/>
  <c r="N69" i="36"/>
  <c r="O77" i="36"/>
  <c r="N77" i="36"/>
  <c r="O85" i="36"/>
  <c r="N85" i="36"/>
  <c r="O93" i="36"/>
  <c r="O143" i="36"/>
  <c r="O169" i="36"/>
  <c r="O177" i="36"/>
  <c r="O181" i="36"/>
  <c r="N191" i="36"/>
  <c r="O191" i="36"/>
  <c r="O195" i="36"/>
  <c r="O247" i="36"/>
  <c r="O327" i="36"/>
  <c r="N327" i="36"/>
  <c r="O365" i="36"/>
  <c r="N365" i="36"/>
  <c r="O397" i="36"/>
  <c r="N397" i="36"/>
  <c r="O323" i="36"/>
  <c r="O335" i="36"/>
  <c r="O345" i="36"/>
  <c r="O361" i="36"/>
  <c r="O377" i="36"/>
  <c r="O393" i="36"/>
  <c r="O409" i="36"/>
  <c r="N165" i="36"/>
  <c r="N175" i="36"/>
  <c r="N199" i="36"/>
  <c r="N211" i="36"/>
  <c r="N221" i="36"/>
  <c r="N233" i="36"/>
  <c r="N279" i="36"/>
  <c r="O293" i="36"/>
  <c r="O303" i="36"/>
  <c r="O313" i="36"/>
  <c r="O359" i="36"/>
  <c r="O375" i="36"/>
  <c r="O391" i="36"/>
  <c r="O407" i="36"/>
  <c r="N99" i="36"/>
  <c r="N151" i="36"/>
  <c r="N163" i="36"/>
  <c r="N173" i="36"/>
  <c r="N185" i="36"/>
  <c r="O197" i="36"/>
  <c r="N209" i="36"/>
  <c r="N219" i="36"/>
  <c r="O231" i="36"/>
  <c r="N245" i="36"/>
  <c r="O283" i="36"/>
  <c r="O291" i="36"/>
  <c r="O343" i="36"/>
  <c r="O357" i="36"/>
  <c r="O373" i="36"/>
  <c r="O389" i="36"/>
  <c r="O405" i="36"/>
  <c r="O97" i="36"/>
  <c r="N107" i="36"/>
  <c r="N137" i="36"/>
  <c r="O149" i="36"/>
  <c r="N161" i="36"/>
  <c r="N171" i="36"/>
  <c r="O183" i="36"/>
  <c r="N197" i="36"/>
  <c r="N207" i="36"/>
  <c r="O217" i="36"/>
  <c r="N231" i="36"/>
  <c r="N243" i="36"/>
  <c r="O229" i="36"/>
  <c r="N323" i="36"/>
  <c r="N345" i="36"/>
  <c r="N361" i="36"/>
  <c r="N377" i="36"/>
  <c r="N393" i="36"/>
  <c r="N409" i="36"/>
  <c r="O257" i="36"/>
  <c r="N257" i="36"/>
  <c r="N135" i="36"/>
  <c r="O135" i="36"/>
  <c r="O337" i="36"/>
  <c r="N337" i="36"/>
  <c r="N103" i="36"/>
  <c r="O103" i="36"/>
  <c r="O317" i="36"/>
  <c r="N317" i="36"/>
  <c r="N119" i="36"/>
  <c r="O119" i="36"/>
  <c r="O289" i="36"/>
  <c r="N289" i="36"/>
  <c r="O269" i="36"/>
  <c r="N269" i="36"/>
  <c r="N101" i="36"/>
  <c r="N117" i="36"/>
  <c r="N133" i="36"/>
  <c r="O305" i="36"/>
  <c r="N305" i="36"/>
  <c r="O107" i="36"/>
  <c r="O123" i="36"/>
  <c r="O285" i="36"/>
  <c r="N285" i="36"/>
  <c r="N97" i="36"/>
  <c r="O105" i="36"/>
  <c r="N113" i="36"/>
  <c r="O121" i="36"/>
  <c r="N129" i="36"/>
  <c r="O137" i="36"/>
  <c r="N145" i="36"/>
  <c r="O273" i="36"/>
  <c r="N273" i="36"/>
  <c r="N95" i="36"/>
  <c r="N111" i="36"/>
  <c r="N127" i="36"/>
  <c r="N143" i="36"/>
  <c r="O253" i="36"/>
  <c r="N253" i="36"/>
  <c r="O321" i="36"/>
  <c r="N321" i="36"/>
  <c r="O333" i="36"/>
  <c r="N333" i="36"/>
  <c r="N93" i="36"/>
  <c r="O101" i="36"/>
  <c r="N109" i="36"/>
  <c r="O117" i="36"/>
  <c r="N125" i="36"/>
  <c r="O133" i="36"/>
  <c r="N141" i="36"/>
  <c r="O301" i="36"/>
  <c r="N301" i="36"/>
  <c r="O255" i="36"/>
  <c r="O271" i="36"/>
  <c r="N295" i="36"/>
  <c r="N311" i="36"/>
  <c r="N343" i="36"/>
  <c r="O251" i="36"/>
  <c r="O267" i="36"/>
  <c r="O265" i="36"/>
  <c r="N255" i="36"/>
  <c r="O263" i="36"/>
  <c r="N271" i="36"/>
  <c r="N287" i="36"/>
  <c r="N303" i="36"/>
  <c r="N319" i="36"/>
  <c r="N335" i="36"/>
  <c r="N251" i="36"/>
  <c r="N267" i="36"/>
  <c r="N283" i="36"/>
  <c r="N299" i="36"/>
  <c r="N315" i="36"/>
  <c r="N331" i="36"/>
  <c r="N17" i="35"/>
  <c r="N25" i="35"/>
  <c r="N33" i="35"/>
  <c r="N41" i="35"/>
  <c r="N49" i="35"/>
  <c r="N57" i="35"/>
  <c r="N65" i="35"/>
  <c r="N73" i="35"/>
  <c r="N81" i="35"/>
  <c r="N15" i="35"/>
  <c r="N23" i="35"/>
  <c r="N31" i="35"/>
  <c r="N39" i="35"/>
  <c r="N47" i="35"/>
  <c r="N55" i="35"/>
  <c r="N63" i="35"/>
  <c r="N71" i="35"/>
  <c r="N79" i="35"/>
  <c r="N37" i="35"/>
  <c r="N45" i="35"/>
  <c r="N53" i="35"/>
  <c r="N61" i="35"/>
  <c r="N69" i="35"/>
  <c r="N77" i="35"/>
  <c r="N13" i="35"/>
  <c r="N21" i="35"/>
  <c r="N29" i="35"/>
  <c r="N19" i="35"/>
  <c r="N27" i="35"/>
  <c r="N35" i="35"/>
  <c r="N43" i="35"/>
  <c r="N51" i="35"/>
  <c r="N59" i="35"/>
  <c r="N67" i="35"/>
  <c r="N75" i="35"/>
  <c r="N83" i="35"/>
  <c r="N61" i="33"/>
  <c r="N69" i="33"/>
  <c r="N77" i="33"/>
  <c r="N77" i="34"/>
  <c r="N59" i="34"/>
  <c r="N29" i="34"/>
  <c r="N41" i="34"/>
  <c r="N45" i="34"/>
  <c r="N39" i="34"/>
  <c r="N23" i="34"/>
  <c r="N27" i="34"/>
  <c r="N61" i="34"/>
  <c r="N73" i="34"/>
  <c r="N71" i="34"/>
  <c r="N63" i="33"/>
  <c r="N71" i="33"/>
  <c r="N79" i="33"/>
  <c r="N25" i="34"/>
  <c r="N57" i="34"/>
  <c r="N55" i="34"/>
  <c r="N43" i="34"/>
  <c r="N75" i="34"/>
  <c r="N53" i="34"/>
  <c r="N21" i="34"/>
  <c r="N37" i="34"/>
  <c r="N69" i="34"/>
  <c r="N59" i="33"/>
  <c r="N67" i="33"/>
  <c r="N75" i="33"/>
  <c r="N83" i="33"/>
  <c r="N19" i="34"/>
  <c r="N35" i="34"/>
  <c r="N51" i="34"/>
  <c r="N67" i="34"/>
  <c r="N83" i="34"/>
  <c r="N13" i="32"/>
  <c r="N13" i="34"/>
  <c r="N15" i="34"/>
  <c r="N17" i="34"/>
  <c r="N33" i="34"/>
  <c r="N49" i="34"/>
  <c r="N65" i="34"/>
  <c r="N81" i="34"/>
  <c r="N57" i="33"/>
  <c r="N65" i="33"/>
  <c r="N73" i="33"/>
  <c r="N81" i="33"/>
  <c r="N31" i="34"/>
  <c r="N47" i="34"/>
  <c r="N63" i="34"/>
  <c r="N79" i="34"/>
  <c r="N13" i="33"/>
  <c r="N15" i="33"/>
  <c r="N17" i="33"/>
  <c r="N19" i="33"/>
  <c r="N21" i="33"/>
  <c r="N23" i="33"/>
  <c r="N25" i="33"/>
  <c r="N27" i="33"/>
  <c r="N29" i="33"/>
  <c r="N31" i="33"/>
  <c r="N33" i="33"/>
  <c r="N35" i="33"/>
  <c r="N37" i="33"/>
  <c r="N39" i="33"/>
  <c r="N41" i="33"/>
  <c r="N43" i="33"/>
  <c r="N45" i="33"/>
  <c r="N47" i="33"/>
  <c r="N49" i="33"/>
  <c r="N51" i="33"/>
  <c r="N53" i="33"/>
  <c r="N55" i="33"/>
  <c r="O13" i="32"/>
  <c r="O81" i="32"/>
  <c r="O17" i="32"/>
  <c r="O19" i="32"/>
  <c r="O25" i="32"/>
  <c r="O27" i="32"/>
  <c r="N43" i="32"/>
  <c r="N83" i="32"/>
  <c r="N73" i="32"/>
  <c r="N61" i="32"/>
  <c r="N63" i="32"/>
  <c r="N79" i="32"/>
  <c r="N75" i="32"/>
  <c r="N57" i="32"/>
  <c r="O69" i="32"/>
  <c r="N59" i="32"/>
  <c r="N21" i="32"/>
  <c r="N29" i="32"/>
  <c r="N45" i="32"/>
  <c r="N15" i="32"/>
  <c r="N19" i="32"/>
  <c r="N27" i="32"/>
  <c r="N77" i="32"/>
  <c r="O83" i="32"/>
  <c r="O45" i="32"/>
  <c r="N25" i="32"/>
  <c r="N31" i="32"/>
  <c r="O53" i="32"/>
  <c r="N17" i="32"/>
  <c r="O15" i="32"/>
  <c r="O61" i="32"/>
  <c r="O79" i="32"/>
  <c r="O39" i="32"/>
  <c r="O37" i="32"/>
  <c r="O55" i="32"/>
  <c r="O71" i="32"/>
  <c r="N81" i="32"/>
  <c r="N23" i="32"/>
  <c r="N41" i="32"/>
  <c r="N47" i="32"/>
  <c r="O33" i="32"/>
  <c r="O49" i="32"/>
  <c r="O65" i="32"/>
  <c r="O29" i="32"/>
  <c r="O31" i="32"/>
  <c r="N39" i="32"/>
  <c r="O47" i="32"/>
  <c r="N55" i="32"/>
  <c r="O63" i="32"/>
  <c r="N71" i="32"/>
  <c r="O77" i="32"/>
  <c r="N37" i="32"/>
  <c r="N53" i="32"/>
  <c r="N69" i="32"/>
  <c r="O35" i="32"/>
  <c r="O51" i="32"/>
  <c r="O67" i="32"/>
  <c r="N35" i="32"/>
  <c r="O43" i="32"/>
  <c r="N51" i="32"/>
  <c r="O59" i="32"/>
  <c r="N67" i="32"/>
  <c r="O75" i="32"/>
  <c r="O23" i="32"/>
  <c r="N33" i="32"/>
  <c r="O41" i="32"/>
  <c r="N49" i="32"/>
  <c r="O57" i="32"/>
  <c r="N65" i="32"/>
  <c r="O73" i="32"/>
  <c r="O21" i="32"/>
  <c r="R16" i="24" l="1"/>
  <c r="K16" i="24"/>
  <c r="S16" i="24" s="1"/>
  <c r="L16" i="24"/>
  <c r="T16" i="24" s="1"/>
  <c r="M16" i="24"/>
  <c r="U16" i="24" s="1"/>
  <c r="R17" i="24"/>
  <c r="K17" i="24"/>
  <c r="S17" i="24" s="1"/>
  <c r="L17" i="24"/>
  <c r="T17" i="24" s="1"/>
  <c r="M17" i="24"/>
  <c r="U17" i="24" s="1"/>
  <c r="R18" i="24"/>
  <c r="K18" i="24"/>
  <c r="S18" i="24" s="1"/>
  <c r="L18" i="24"/>
  <c r="T18" i="24" s="1"/>
  <c r="M18" i="24"/>
  <c r="U18" i="24" s="1"/>
  <c r="R19" i="24"/>
  <c r="S19" i="24"/>
  <c r="T19" i="24"/>
  <c r="U19" i="24"/>
  <c r="R20" i="24"/>
  <c r="S20" i="24"/>
  <c r="T20" i="24"/>
  <c r="U20" i="24"/>
  <c r="R21" i="24"/>
  <c r="K21" i="24"/>
  <c r="S21" i="24" s="1"/>
  <c r="L21" i="24"/>
  <c r="T21" i="24" s="1"/>
  <c r="M21" i="24"/>
  <c r="U21" i="24" s="1"/>
  <c r="R22" i="24"/>
  <c r="K22" i="24"/>
  <c r="S22" i="24" s="1"/>
  <c r="L22" i="24"/>
  <c r="T22" i="24" s="1"/>
  <c r="M22" i="24"/>
  <c r="U22" i="24" s="1"/>
  <c r="R23" i="24"/>
  <c r="K23" i="24"/>
  <c r="S23" i="24" s="1"/>
  <c r="L23" i="24"/>
  <c r="T23" i="24" s="1"/>
  <c r="M23" i="24"/>
  <c r="U23" i="24" s="1"/>
  <c r="R24" i="24"/>
  <c r="K24" i="24"/>
  <c r="S24" i="24" s="1"/>
  <c r="L24" i="24"/>
  <c r="T24" i="24" s="1"/>
  <c r="M24" i="24"/>
  <c r="U24" i="24" s="1"/>
  <c r="R25" i="24"/>
  <c r="S25" i="24"/>
  <c r="T25" i="24"/>
  <c r="U25" i="24"/>
  <c r="R26" i="24"/>
  <c r="K26" i="24"/>
  <c r="S26" i="24" s="1"/>
  <c r="L26" i="24"/>
  <c r="T26" i="24" s="1"/>
  <c r="M26" i="24"/>
  <c r="U26" i="24" s="1"/>
  <c r="R27" i="24"/>
  <c r="K27" i="24"/>
  <c r="S27" i="24" s="1"/>
  <c r="L27" i="24"/>
  <c r="T27" i="24" s="1"/>
  <c r="M27" i="24"/>
  <c r="U27" i="24" s="1"/>
  <c r="R28" i="24"/>
  <c r="S28" i="24"/>
  <c r="T28" i="24"/>
  <c r="U28" i="24"/>
  <c r="R29" i="24"/>
  <c r="S29" i="24"/>
  <c r="T29" i="24"/>
  <c r="U29" i="24"/>
  <c r="R30" i="24"/>
  <c r="S30" i="24"/>
  <c r="T30" i="24"/>
  <c r="U30" i="24"/>
  <c r="R31" i="24"/>
  <c r="S31" i="24"/>
  <c r="T31" i="24"/>
  <c r="U31" i="24"/>
  <c r="R32" i="24"/>
  <c r="S32" i="24"/>
  <c r="T32" i="24"/>
  <c r="U32" i="24"/>
  <c r="J33" i="24"/>
  <c r="R33" i="24" s="1"/>
  <c r="K33" i="24"/>
  <c r="S33" i="24" s="1"/>
  <c r="L33" i="24"/>
  <c r="T33" i="24" s="1"/>
  <c r="M33" i="24"/>
  <c r="U33" i="24" s="1"/>
  <c r="J34" i="24"/>
  <c r="R34" i="24" s="1"/>
  <c r="K34" i="24"/>
  <c r="S34" i="24" s="1"/>
  <c r="L34" i="24"/>
  <c r="T34" i="24" s="1"/>
  <c r="M34" i="24"/>
  <c r="U34" i="24" s="1"/>
  <c r="J35" i="24"/>
  <c r="R35" i="24" s="1"/>
  <c r="K35" i="24"/>
  <c r="S35" i="24" s="1"/>
  <c r="L35" i="24"/>
  <c r="T35" i="24" s="1"/>
  <c r="M35" i="24"/>
  <c r="U35" i="24" s="1"/>
  <c r="J36" i="24"/>
  <c r="R36" i="24" s="1"/>
  <c r="K36" i="24"/>
  <c r="S36" i="24" s="1"/>
  <c r="L36" i="24"/>
  <c r="T36" i="24" s="1"/>
  <c r="M36" i="24"/>
  <c r="U36" i="24" s="1"/>
  <c r="J37" i="24"/>
  <c r="R37" i="24" s="1"/>
  <c r="K37" i="24"/>
  <c r="S37" i="24" s="1"/>
  <c r="L37" i="24"/>
  <c r="T37" i="24" s="1"/>
  <c r="M37" i="24"/>
  <c r="U37" i="24" s="1"/>
  <c r="J38" i="24"/>
  <c r="R38" i="24" s="1"/>
  <c r="K38" i="24"/>
  <c r="S38" i="24" s="1"/>
  <c r="L38" i="24"/>
  <c r="T38" i="24" s="1"/>
  <c r="M38" i="24"/>
  <c r="U38" i="24" s="1"/>
  <c r="J39" i="24"/>
  <c r="R39" i="24" s="1"/>
  <c r="K39" i="24"/>
  <c r="S39" i="24" s="1"/>
  <c r="L39" i="24"/>
  <c r="T39" i="24" s="1"/>
  <c r="M39" i="24"/>
  <c r="U39" i="24" s="1"/>
  <c r="J40" i="24"/>
  <c r="R40" i="24" s="1"/>
  <c r="K40" i="24"/>
  <c r="S40" i="24" s="1"/>
  <c r="L40" i="24"/>
  <c r="T40" i="24" s="1"/>
  <c r="M40" i="24"/>
  <c r="U40" i="24" s="1"/>
  <c r="J41" i="24"/>
  <c r="R41" i="24" s="1"/>
  <c r="K41" i="24"/>
  <c r="S41" i="24" s="1"/>
  <c r="L41" i="24"/>
  <c r="T41" i="24" s="1"/>
  <c r="M41" i="24"/>
  <c r="U41" i="24" s="1"/>
  <c r="J42" i="24"/>
  <c r="R42" i="24" s="1"/>
  <c r="S42" i="24"/>
  <c r="T42" i="24"/>
  <c r="M42" i="24"/>
  <c r="U42" i="24" s="1"/>
  <c r="J43" i="24"/>
  <c r="R43" i="24" s="1"/>
  <c r="K43" i="24"/>
  <c r="S43" i="24" s="1"/>
  <c r="L43" i="24"/>
  <c r="T43" i="24" s="1"/>
  <c r="M43" i="24"/>
  <c r="U43" i="24" s="1"/>
  <c r="J44" i="24"/>
  <c r="R44" i="24" s="1"/>
  <c r="K44" i="24"/>
  <c r="S44" i="24" s="1"/>
  <c r="L44" i="24"/>
  <c r="T44" i="24" s="1"/>
  <c r="M44" i="24"/>
  <c r="U44" i="24" s="1"/>
  <c r="J45" i="24"/>
  <c r="R45" i="24" s="1"/>
  <c r="K45" i="24"/>
  <c r="S45" i="24" s="1"/>
  <c r="L45" i="24"/>
  <c r="T45" i="24" s="1"/>
  <c r="M45" i="24"/>
  <c r="U45" i="24" s="1"/>
  <c r="J46" i="24"/>
  <c r="R46" i="24" s="1"/>
  <c r="K46" i="24"/>
  <c r="S46" i="24" s="1"/>
  <c r="L46" i="24"/>
  <c r="T46" i="24" s="1"/>
  <c r="M46" i="24"/>
  <c r="U46" i="24" s="1"/>
  <c r="J47" i="24"/>
  <c r="R47" i="24" s="1"/>
  <c r="K47" i="24"/>
  <c r="S47" i="24" s="1"/>
  <c r="L47" i="24"/>
  <c r="T47" i="24" s="1"/>
  <c r="M47" i="24"/>
  <c r="U47" i="24" s="1"/>
  <c r="J48" i="24"/>
  <c r="R48" i="24" s="1"/>
  <c r="K48" i="24"/>
  <c r="S48" i="24" s="1"/>
  <c r="L48" i="24"/>
  <c r="T48" i="24" s="1"/>
  <c r="M48" i="24"/>
  <c r="U48" i="24" s="1"/>
  <c r="J49" i="24"/>
  <c r="R49" i="24" s="1"/>
  <c r="K49" i="24"/>
  <c r="S49" i="24" s="1"/>
  <c r="L49" i="24"/>
  <c r="T49" i="24" s="1"/>
  <c r="M49" i="24"/>
  <c r="U49" i="24" s="1"/>
  <c r="I33" i="24"/>
  <c r="I34" i="24"/>
  <c r="I35" i="24"/>
  <c r="I36" i="24"/>
  <c r="I37" i="24"/>
  <c r="I38" i="24"/>
  <c r="I39" i="24"/>
  <c r="I40" i="24"/>
  <c r="I41" i="24"/>
  <c r="I43" i="24"/>
  <c r="I44" i="24"/>
  <c r="I45" i="24"/>
  <c r="I46" i="24"/>
  <c r="I47" i="24"/>
  <c r="I48" i="24"/>
  <c r="I49" i="24"/>
  <c r="H28" i="24"/>
  <c r="G28" i="24"/>
  <c r="F28" i="24"/>
  <c r="E28" i="24"/>
  <c r="D28" i="24"/>
  <c r="C28" i="24"/>
  <c r="H27" i="24"/>
  <c r="G27" i="24"/>
  <c r="F27" i="24"/>
  <c r="E27" i="24"/>
  <c r="D27" i="24"/>
  <c r="C27" i="24"/>
  <c r="H26" i="24"/>
  <c r="G26" i="24"/>
  <c r="F26" i="24"/>
  <c r="E26" i="24"/>
  <c r="D26" i="24"/>
  <c r="C26" i="24"/>
  <c r="H25" i="24"/>
  <c r="G25" i="24"/>
  <c r="F25" i="24"/>
  <c r="E25" i="24"/>
  <c r="D25" i="24"/>
  <c r="C25" i="24"/>
  <c r="H24" i="24"/>
  <c r="G24" i="24"/>
  <c r="F24" i="24"/>
  <c r="E24" i="24"/>
  <c r="D24" i="24"/>
  <c r="C24" i="24"/>
  <c r="H23" i="24"/>
  <c r="G23" i="24"/>
  <c r="F23" i="24"/>
  <c r="E23" i="24"/>
  <c r="D23" i="24"/>
  <c r="C23" i="24"/>
  <c r="H22" i="24"/>
  <c r="G22" i="24"/>
  <c r="F22" i="24"/>
  <c r="E22" i="24"/>
  <c r="D22" i="24"/>
  <c r="C22" i="24"/>
  <c r="H21" i="24"/>
  <c r="G21" i="24"/>
  <c r="F21" i="24"/>
  <c r="E21" i="24"/>
  <c r="D21" i="24"/>
  <c r="C21" i="24"/>
  <c r="H20" i="24"/>
  <c r="G20" i="24"/>
  <c r="F20" i="24"/>
  <c r="E20" i="24"/>
  <c r="D20" i="24"/>
  <c r="C20" i="24"/>
  <c r="H19" i="24"/>
  <c r="G19" i="24"/>
  <c r="F19" i="24"/>
  <c r="E19" i="24"/>
  <c r="D19" i="24"/>
  <c r="C19" i="24"/>
  <c r="H18" i="24"/>
  <c r="G18" i="24"/>
  <c r="F18" i="24"/>
  <c r="E18" i="24"/>
  <c r="D18" i="24"/>
  <c r="C18" i="24"/>
  <c r="H17" i="24"/>
  <c r="G17" i="24"/>
  <c r="F17" i="24"/>
  <c r="E17" i="24"/>
  <c r="D17" i="24"/>
  <c r="C17" i="24"/>
  <c r="H15" i="24"/>
  <c r="G15" i="24"/>
  <c r="F15" i="24"/>
  <c r="E15" i="24"/>
  <c r="D15" i="24"/>
  <c r="C15" i="24"/>
  <c r="H14" i="24"/>
  <c r="G14" i="24"/>
  <c r="F14" i="24"/>
  <c r="E14" i="24"/>
  <c r="D14" i="24"/>
  <c r="C14" i="24"/>
  <c r="C21" i="12"/>
  <c r="D21" i="12"/>
  <c r="E21" i="12"/>
  <c r="C22" i="12"/>
  <c r="D22" i="12"/>
  <c r="E22" i="12"/>
  <c r="C23" i="12"/>
  <c r="E23" i="12"/>
  <c r="C24" i="12"/>
  <c r="E24" i="12"/>
  <c r="C25" i="12"/>
  <c r="E25" i="12"/>
  <c r="C26" i="12"/>
  <c r="E26" i="12"/>
  <c r="C27" i="12"/>
  <c r="E27" i="12"/>
  <c r="C28" i="12"/>
  <c r="E28" i="12"/>
  <c r="C29" i="12"/>
  <c r="D29" i="12"/>
  <c r="E29" i="12"/>
  <c r="C30" i="12"/>
  <c r="D30" i="12"/>
  <c r="E30" i="12"/>
  <c r="C31" i="12"/>
  <c r="D31" i="12"/>
  <c r="E31" i="12"/>
  <c r="C32" i="12"/>
  <c r="D32" i="12"/>
  <c r="E32" i="12"/>
  <c r="C33" i="12"/>
  <c r="D33" i="12"/>
  <c r="E33" i="12"/>
  <c r="C34" i="12"/>
  <c r="D34" i="12"/>
  <c r="E34" i="12"/>
  <c r="E20" i="12"/>
  <c r="D20" i="12"/>
  <c r="C20" i="12"/>
  <c r="P45" i="22"/>
  <c r="O45" i="22"/>
  <c r="N45" i="22"/>
  <c r="M45" i="22"/>
  <c r="L45" i="22"/>
  <c r="K45" i="22"/>
  <c r="J45" i="22"/>
  <c r="I45" i="22"/>
  <c r="H45" i="22"/>
  <c r="G45" i="22"/>
  <c r="F45" i="22"/>
  <c r="E45" i="22"/>
  <c r="C45" i="22"/>
  <c r="B45" i="22"/>
  <c r="H24" i="12"/>
  <c r="I24" i="12"/>
  <c r="H27" i="12"/>
  <c r="I27" i="12"/>
  <c r="H28" i="12"/>
  <c r="I28" i="12"/>
  <c r="H29" i="12"/>
  <c r="I29" i="12"/>
  <c r="H32" i="12"/>
  <c r="I32" i="12"/>
  <c r="H33" i="12"/>
  <c r="I33" i="12"/>
  <c r="H22" i="12" l="1"/>
  <c r="I22" i="12"/>
  <c r="H23" i="12"/>
  <c r="I2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Juan Ramón Góngora Canto</author>
  </authors>
  <commentList>
    <comment ref="B55" authorId="0" shapeId="0" xr:uid="{30FFACA9-944A-4B15-97F3-4245B28BA96C}">
      <text>
        <r>
          <rPr>
            <b/>
            <sz val="9"/>
            <color indexed="81"/>
            <rFont val="Tahoma"/>
            <family val="2"/>
          </rPr>
          <t>Juan Ramón Góngora Canto:</t>
        </r>
        <r>
          <rPr>
            <sz val="9"/>
            <color indexed="81"/>
            <rFont val="Tahoma"/>
            <family val="2"/>
          </rPr>
          <t xml:space="preserve">
</t>
        </r>
      </text>
    </comment>
  </commentList>
</comments>
</file>

<file path=xl/sharedStrings.xml><?xml version="1.0" encoding="utf-8"?>
<sst xmlns="http://schemas.openxmlformats.org/spreadsheetml/2006/main" count="1408" uniqueCount="824">
  <si>
    <t>Resumen narrativo u objetivos.</t>
  </si>
  <si>
    <t>INDICADOR</t>
  </si>
  <si>
    <t>Nombre del Indicador.</t>
  </si>
  <si>
    <t>Fin</t>
  </si>
  <si>
    <t>Propósito</t>
  </si>
  <si>
    <t>Componente</t>
  </si>
  <si>
    <t>Actividad</t>
  </si>
  <si>
    <t>PROGRAMA PRESUPUESTARIO</t>
  </si>
  <si>
    <t>CLAVE Y NOMBRE DEL PROGRAMA PRESUPUESTARIO</t>
  </si>
  <si>
    <t>EJE</t>
  </si>
  <si>
    <t>OBJETIVO ESTRATÉGICO</t>
  </si>
  <si>
    <t>CLASIFICACIÓN FUNCIONAL DEL GASTO</t>
  </si>
  <si>
    <t>FINALIDAD</t>
  </si>
  <si>
    <t>FUNCIÓN</t>
  </si>
  <si>
    <t>SUBFUNCIÓN</t>
  </si>
  <si>
    <t>CLASIFICACIÓN PROGRAMÁTICA</t>
  </si>
  <si>
    <t>ESTRUCTURA ADMINISTRATIVA</t>
  </si>
  <si>
    <t>RAMO</t>
  </si>
  <si>
    <t>UNIDAD RESPONSABLE</t>
  </si>
  <si>
    <t>UNIDAD ADMINISTRATIVA</t>
  </si>
  <si>
    <t>ACTIVIDAD INSTITUCIONAL</t>
  </si>
  <si>
    <t>UNIDADES ADMINISTRATIVAS QUE CONTRIBUYEN AL PROGRAMA PRESUPUESTARIO</t>
  </si>
  <si>
    <t>Unidad Administrativa Responsable</t>
  </si>
  <si>
    <t>VINCULACIÓN PLAN MUNICIPAL DE DESARROLLO
 2024-2027</t>
  </si>
  <si>
    <t>Nivel</t>
  </si>
  <si>
    <t xml:space="preserve">1.1.1 </t>
  </si>
  <si>
    <t>1.1.1.1</t>
  </si>
  <si>
    <t>1.1.1.1.1</t>
  </si>
  <si>
    <t>PROGRAMA PRESUPUESTARIO
2024 - 2027
CONTRALORÍA MUNICIPAL</t>
  </si>
  <si>
    <t>Contribuir + estrategia o línea de acción del Programa Derivado del PMD</t>
  </si>
  <si>
    <t>Población objetivo o área de efoque + verbo en presente + resultado logrado</t>
  </si>
  <si>
    <t>Sustantivo derivado de un verbo + complemento 
Se forma con los sufijos: -ción, -cción, -sió, -ado, -ada, - ida, -miento, -aje.</t>
  </si>
  <si>
    <t>Contribuir a la mejora de la calidad de vida de la población mediante la baja concentración de contaminantes en el aire de la CDMX</t>
  </si>
  <si>
    <t>Baja concentración de contaminantes en el aire de la CDMX</t>
  </si>
  <si>
    <t>Financiamientos para proyectos de energía renovables entregados</t>
  </si>
  <si>
    <t>Elaboración de proyectos sustentables en materia de energía renovable</t>
  </si>
  <si>
    <t>Contribuir a la mejora en la calidad de vida de las personas con discapacidad</t>
  </si>
  <si>
    <t>Las personas en situación de vulnerabilidad por discapacidad son incluidas socialmente</t>
  </si>
  <si>
    <t>Terapias físicas y psicológicas con altos estándares de calidad provistas</t>
  </si>
  <si>
    <t>Producto terminado/entregado o servicio proporcionado + verbo en pasado participio</t>
  </si>
  <si>
    <t>Las niñas y los niños menores de 5 años, integrantes de las familias en pobreza extrema, disminuyen sus niveles de desnutrición</t>
  </si>
  <si>
    <t>Contribuir a mejorar el estado de salud de las y los niños menores de 5 años en situación de pobreza extrema</t>
  </si>
  <si>
    <t>Paquete básico de servicios de salud entregados
Complemento alimenticio entregado</t>
  </si>
  <si>
    <t>Desarrollo de protocolos de atención
Implementación de planes de tratamiento personalizados</t>
  </si>
  <si>
    <t>Elaboración del padrón de las y los niños beneficiarios
Definición del grupo de complementos alimenticios</t>
  </si>
  <si>
    <t>No debe repetir el objetivo
Claro y entendible
No debe ser una descripción del método de cálculo
No reflejar una acción
Incluir unidad de medida</t>
  </si>
  <si>
    <t>Reglas de sintaxis en resumen narrativo
+
ejemplos</t>
  </si>
  <si>
    <t>Eficacia</t>
  </si>
  <si>
    <t>Eficacia/Eficiencia</t>
  </si>
  <si>
    <t>Eficacia/eficiencia/calidad</t>
  </si>
  <si>
    <t>Eficacia/eficiencia/calidad/economía</t>
  </si>
  <si>
    <t>Anual o superior</t>
  </si>
  <si>
    <t>Anual</t>
  </si>
  <si>
    <t>Semestral o inferior</t>
  </si>
  <si>
    <t>Trimestral o inferior</t>
  </si>
  <si>
    <t>La unidad de medida y el método de cálculo forzosamente deberás estar expresados en los mismos términos</t>
  </si>
  <si>
    <t>Estratégico
Tasa de eficiencia terminal de estudiantes becados</t>
  </si>
  <si>
    <t>Estratégico
Tasa de variación real del cremiento de la recaudación local como procentaje del PIB</t>
  </si>
  <si>
    <t>Gestión/Estratégico
Porcentaje de becarios que reciben apoyos en alimentación</t>
  </si>
  <si>
    <t>Gestión
Porcentaje de avance en el diseño de la campaña de comunicación</t>
  </si>
  <si>
    <t>Para la construcción de los nombres de los Indicadores:</t>
  </si>
  <si>
    <t>PROGRAMA PRESUPUESTARIO 2026</t>
  </si>
  <si>
    <t xml:space="preserve">PROGRAMACIÓN DE METAS </t>
  </si>
  <si>
    <t>PROGRAMACIÓN ANUAL</t>
  </si>
  <si>
    <t>PROGRAMACIÓN TRIMESTRAL</t>
  </si>
  <si>
    <t>META TRIANUAL</t>
  </si>
  <si>
    <t>META ABSOLUTA</t>
  </si>
  <si>
    <t>META RELATIVA</t>
  </si>
  <si>
    <t>1 DE ENERO A 31  DE DICIEMBRE 2025</t>
  </si>
  <si>
    <t>1 DE ENERO A 31  DE DICIEMBRE 2026</t>
  </si>
  <si>
    <t>1 DE ENERO A 31  DE DICIEMBRE 2027</t>
  </si>
  <si>
    <t>T1</t>
  </si>
  <si>
    <t>T2</t>
  </si>
  <si>
    <t>T3</t>
  </si>
  <si>
    <t>T4</t>
  </si>
  <si>
    <t>NIVEL</t>
  </si>
  <si>
    <t>OBJETIVOS</t>
  </si>
  <si>
    <t>Nombre del Indicador</t>
  </si>
  <si>
    <t>Resumen narrativo u objetivos</t>
  </si>
  <si>
    <r>
      <rPr>
        <b/>
        <sz val="15"/>
        <color theme="0"/>
        <rFont val="Calibri"/>
        <family val="2"/>
      </rPr>
      <t>Definición</t>
    </r>
    <r>
      <rPr>
        <sz val="15"/>
        <color theme="0"/>
        <rFont val="Calibri"/>
        <family val="2"/>
      </rPr>
      <t xml:space="preserve">
</t>
    </r>
    <r>
      <rPr>
        <sz val="12"/>
        <color theme="0"/>
        <rFont val="Calibri"/>
        <family val="2"/>
      </rPr>
      <t>(Precisar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</si>
  <si>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t>
    </r>
    <r>
      <rPr>
        <sz val="12"/>
        <color theme="0"/>
        <rFont val="Calibri"/>
        <family val="2"/>
      </rPr>
      <t>(Eficiencia, Eficacia, Economía, Calidad)</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</si>
  <si>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</si>
  <si>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r>
      <t xml:space="preserve">Método de cálculo del Indicador
</t>
    </r>
    <r>
      <rPr>
        <sz val="12"/>
        <color theme="0"/>
        <rFont val="Calibri"/>
        <family val="2"/>
      </rPr>
      <t>Descripción de las variables.</t>
    </r>
  </si>
  <si>
    <r>
      <rPr>
        <b/>
        <sz val="15"/>
        <color theme="0"/>
        <rFont val="Calibri"/>
        <family val="2"/>
      </rPr>
      <t>Unidad de medida</t>
    </r>
    <r>
      <rPr>
        <sz val="15"/>
        <color theme="0"/>
        <rFont val="Calibri"/>
        <family val="2"/>
      </rPr>
      <t xml:space="preserve"> </t>
    </r>
    <r>
      <rPr>
        <sz val="12"/>
        <color theme="0"/>
        <rFont val="Calibri"/>
        <family val="2"/>
      </rPr>
      <t>del Indicador y unidad de medida de sus variables.</t>
    </r>
  </si>
  <si>
    <r>
      <rPr>
        <b/>
        <sz val="15"/>
        <color theme="0"/>
        <rFont val="Calibri"/>
        <family val="2"/>
      </rPr>
      <t>Supuestos.</t>
    </r>
    <r>
      <rPr>
        <sz val="15"/>
        <color theme="0"/>
        <rFont val="Calibri"/>
        <family val="2"/>
      </rPr>
      <t xml:space="preserve">
</t>
    </r>
    <r>
      <rPr>
        <sz val="12"/>
        <color theme="0"/>
        <rFont val="Calibri"/>
        <family val="2"/>
      </rPr>
      <t>(situaciones que necesariamente tienen que suceder, en positivo, para que el objetivo por nivel se cumpla pero que están fuera de las manos de la Unidad Responsable)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</si>
  <si>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</si>
  <si>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Medios de verificación.</t>
    </r>
    <r>
      <rPr>
        <sz val="15"/>
        <color theme="0"/>
        <rFont val="Calibri"/>
        <family val="2"/>
      </rPr>
      <t xml:space="preserve">
</t>
    </r>
    <r>
      <rPr>
        <sz val="12"/>
        <color theme="0"/>
        <rFont val="Calibri"/>
        <family val="2"/>
      </rPr>
      <t xml:space="preserve">
(fuentes de información de donde se obtendrán los datos del indicador)</t>
    </r>
  </si>
  <si>
    <r>
      <t xml:space="preserve">Vinculación Objetivos de Desarrollo Sostenible 
(Agenda 2030) 
</t>
    </r>
    <r>
      <rPr>
        <sz val="12"/>
        <color theme="0"/>
        <rFont val="Calibri"/>
        <family val="2"/>
      </rPr>
      <t>(solo donde aplique)</t>
    </r>
  </si>
  <si>
    <t>E-PP 4.1 IMPULSO AL BIENESTAR SOCIAL</t>
  </si>
  <si>
    <t>Dirección de Planeación Municipal</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</si>
  <si>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</si>
  <si>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t>PROGRAMA PRESUPUESTARIO 2025 - 2027</t>
  </si>
  <si>
    <t>UNIDAD ADMINISTRATIVA RESPONSABLE</t>
  </si>
  <si>
    <t>UNIDAD DE MEDIDA DEL INDICADOR Y UNIDAD DE MEDIDA DE SUS VARIABLES.</t>
  </si>
  <si>
    <r>
      <t xml:space="preserve">FRECUENCIA DE MEDICIÓN DEL INDICADOR.
</t>
    </r>
    <r>
      <rPr>
        <b/>
        <sz val="10"/>
        <color theme="0"/>
        <rFont val="Calibri"/>
        <family val="2"/>
      </rPr>
      <t>CON BASE A LAS RECOMENDACIONES DEL NIVEL DE OBJETIVOS.</t>
    </r>
  </si>
  <si>
    <t>ANUAL</t>
  </si>
  <si>
    <t>TRIMESTRE 1</t>
  </si>
  <si>
    <t>TRIMESTRE 2</t>
  </si>
  <si>
    <t>TRIMESTRE 3</t>
  </si>
  <si>
    <t>TRIMESTRE 4</t>
  </si>
  <si>
    <t>FORMATO PARA LA PROGRAMACIÓN, SEGUIMIENTO Y EVALUACIÓN DEL AVANCE EN CUMPLIMIENTO DE METAS Y OBJETIVOS DEL PROGRAMA PRESUPUESTARIO ANUAL 2026</t>
  </si>
  <si>
    <t>AVANCE EN CUMPLIMIENTO DE METAS TRIMESTRAL Y ANUAL ACUMULADO 2026</t>
  </si>
  <si>
    <t>META PROGRAMADA 2026</t>
  </si>
  <si>
    <t>META ALCANZADA 2026</t>
  </si>
  <si>
    <t>PORCENTAJE DE AVANCE TRIMESTRAL 2026</t>
  </si>
  <si>
    <t>PORCENTAJE DE AVANCE TRIMESTRAL ACUMULADO 2026</t>
  </si>
  <si>
    <t>JUSTIFICACION PRIMER TRIMESTRE DE AVANCE DE RESULTADOS 2026</t>
  </si>
  <si>
    <t>JUSTIFICACION SEGUNDO TRIMESTRE DE AVANCE DE RESULTADOS 2026</t>
  </si>
  <si>
    <t>JUSTIFICACION TERCER TRIMESTRE DE AVANCE DE RESULTADOS 2026</t>
  </si>
  <si>
    <t>JUSTIFICACION CUARTO TRIMESTRE DE AVANCE DE RESULTADOS 2026</t>
  </si>
  <si>
    <t>CÉDULA DE AVANCE DE CUMPLIMIENTO DE LOS OBJETIVOS Y METAS</t>
  </si>
  <si>
    <t>MUNICIPIO DE BENITO JUÁREZ QUINTANA ROO</t>
  </si>
  <si>
    <t>RESUMEN NARRATIVO</t>
  </si>
  <si>
    <t>NOMBRE DEL INDICADOR</t>
  </si>
  <si>
    <t>SENTIDO DEL INDICADOR
(ascendente, descendente o constante)</t>
  </si>
  <si>
    <t>FRECUENCIA DE MEDICIÓN DEL INDICADOR</t>
  </si>
  <si>
    <t>META ANUAL PROGRAMADA</t>
  </si>
  <si>
    <t>ACUMULABLE
 SI/NO</t>
  </si>
  <si>
    <t>2do TRIMESTRE</t>
  </si>
  <si>
    <t>3er TRIMESTRE</t>
  </si>
  <si>
    <t>4to TRIMESTRE</t>
  </si>
  <si>
    <t>1er TRIMESTRE</t>
  </si>
  <si>
    <t>AVANCE DE LA META PROGRAMDA</t>
  </si>
  <si>
    <t>METAS - AVANCE</t>
  </si>
  <si>
    <t>TRIM</t>
  </si>
  <si>
    <t>REALIZADO Y
  PROGRAMADO  EN EL PERIODO</t>
  </si>
  <si>
    <t xml:space="preserve">PROGRAMA PRESUPUESTARIO ANUAL: </t>
  </si>
  <si>
    <t>PERÍODO QUE SE INFORMA: DEL 1 DE ENERO AL 31 DE MARZO 2026</t>
  </si>
  <si>
    <t>NO</t>
  </si>
  <si>
    <t>PERÍODO QUE SE INFORMA: DEL 1 DE ABRIL AL 30 DE JUNIO 2026</t>
  </si>
  <si>
    <t>PERÍODO QUE SE INFORMA: DEL 1 DE JULIO AL 30 DE SEPTIEMBRE 2026</t>
  </si>
  <si>
    <t>PERÍODO QUE SE INFORMA: DEL 1 DE OCTUBRE AL 31 DE DICIEMBRE 2026</t>
  </si>
  <si>
    <t>PERÍODO QUE SE INFORMA: DEL 1 DE ENERO AL 31 DE MARZO 2027</t>
  </si>
  <si>
    <t>PERÍODO QUE SE INFORMA: DEL 1 DE ABRIL AL 30 DE JUNIO 2027</t>
  </si>
  <si>
    <t>PERÍODO QUE SE INFORMA: DEL 1 DE JULIO AL 30 DE SEPTIEMBRE 2027</t>
  </si>
  <si>
    <t>PERÍODO QUE SE INFORMA: DEL 1 DE OCTUBRE AL 31 DE DICIEMBRE 2027</t>
  </si>
  <si>
    <t xml:space="preserve"> Árbol del Problema</t>
  </si>
  <si>
    <r>
      <t xml:space="preserve">La razón de ser de un programa de gobierno es atender:
• Una necesidad o problema de una población o área de enfoque específica o
• Aprovechar un potencial o una oportunidad estratégica de desarrollo.
El problema es la respuesta a una pregunta analítica. La respuesta (o definición del problema) resume la situación problemática de forma clara y breve.
</t>
    </r>
    <r>
      <rPr>
        <b/>
        <sz val="12"/>
        <color theme="1"/>
        <rFont val="Aptos Display"/>
        <family val="2"/>
        <scheme val="major"/>
      </rPr>
      <t>ÁRBOL DEL PROBLEMA</t>
    </r>
    <r>
      <rPr>
        <sz val="12"/>
        <color theme="1"/>
        <rFont val="Aptos Display"/>
        <family val="2"/>
        <scheme val="major"/>
      </rPr>
      <t xml:space="preserve">
Se presenta un esquema que organice las causas y efectos del problema central a resolver, distinguiendo las de origen estructural y las de carácter intermedio. Esto permitirá visualizar de manera esquemática la problemática y entender con mayor claridad la necesidad que atiende el programa.</t>
    </r>
  </si>
  <si>
    <r>
      <rPr>
        <b/>
        <sz val="12"/>
        <color theme="1"/>
        <rFont val="Aptos Display"/>
        <family val="2"/>
        <scheme val="major"/>
      </rPr>
      <t xml:space="preserve">Efectos
</t>
    </r>
    <r>
      <rPr>
        <sz val="12"/>
        <color theme="1"/>
        <rFont val="Aptos Display"/>
        <family val="2"/>
        <scheme val="major"/>
      </rPr>
      <t xml:space="preserve">Para la identificación de los efectos, se debe responder a la pregunta ¿cuáles son las consecuencias de que exista dicho problema? Los efectos más directos se escriben en la parte inmediata superior al problema.
En seguida, se examina cada uno de los efectos anotados y de nuevo, a partir de la pregunta ¿qué consecuencia tuvo la existencia de este efecto?, se identifican los efectos de los efectos. Se continúa así hasta alcanzar un nivel razonable de desglose. Es posible que de un efecto se desprendan dos o más.
De dos a cuatro niveles de efectos suelen ser suficientes para una adecuada descripción del problema. 
Consideraciones
-Siempre en afirmativo y en tiempo presente.
-No usar frases como “no hay desarrollo” o “falta de seguridad”.
-Describen consecuencias negativas derivadas del problema central.
-Son lo que padece la población o lo que se deteriora en la sociedad/territorio.
-Redacción como situación observable.
-Escalables.
Pueden tener efectos inmediatos (cercanos al problema central) </t>
    </r>
    <r>
      <rPr>
        <b/>
        <sz val="12"/>
        <color theme="1"/>
        <rFont val="Aptos Display"/>
        <family val="2"/>
        <scheme val="major"/>
      </rPr>
      <t>y efectos finales o de mayor alcance.</t>
    </r>
  </si>
  <si>
    <t>EFECTOS</t>
  </si>
  <si>
    <r>
      <rPr>
        <b/>
        <sz val="12"/>
        <color theme="1"/>
        <rFont val="Aptos Display"/>
        <family val="2"/>
        <scheme val="major"/>
      </rPr>
      <t>Problema Central</t>
    </r>
    <r>
      <rPr>
        <sz val="12"/>
        <color theme="1"/>
        <rFont val="Aptos Display"/>
        <family val="2"/>
        <scheme val="major"/>
      </rPr>
      <t xml:space="preserve">
Los elementos mínimos que debemos establecer en la expresión del problema son: 
1. Población o área de enfoque. 
2. Descripción de la situación o problemática central (identificar el problema real no los síntomas). 
3. Magnitud del problema: línea base.
Entonces con ejemplos, las características en la definición del problema:
• Resume la situación problemática de forma clara y breve.
• Se formula como un hecho negativo, o como una situación que debe ser revertida.
• Define la población afectada o área de enfoque (p.e.: estudiantes de familias con ingresos por debajo de 3 salarios mínimos).
• Describe la situación de la problemática central (p.e.: elevado nivel de deserción escolar en la educación media superior).
• Hace una referencia cuantitativa que permite una verificación empírica. (p.e.: deserción del 60% de los estudiantes en educación media superior).
El problema no debe ser expresado como la ausencia de un servicio o de un bien; es decir, no se debe confundir el problema con la falta de una solución</t>
    </r>
  </si>
  <si>
    <t>PROBLEMÁTICA IDENTIFICADA</t>
  </si>
  <si>
    <t>CAUSAS PRIMARIAS</t>
  </si>
  <si>
    <r>
      <rPr>
        <b/>
        <sz val="12"/>
        <color theme="1"/>
        <rFont val="Aptos Display"/>
        <family val="2"/>
        <scheme val="major"/>
      </rPr>
      <t xml:space="preserve">Causas
</t>
    </r>
    <r>
      <rPr>
        <sz val="12"/>
        <color theme="1"/>
        <rFont val="Aptos Display"/>
        <family val="2"/>
        <scheme val="major"/>
      </rPr>
      <t xml:space="preserve"> Se organizan en niveles:
-Causas intermedias (primarias). Identificar las condiciones que determinan o influyen en la aparición del problema. 
-Causas estructurales o profundas (secundarias). Las de fondo, de carácter institucional, normativo, cultural o económico (al menos escribir dos)
Consideraciones:
Se deben escribir siempre en afirmativo y en tiempo presente.
Describen hechos reales, observables, no se escriben como “falta de” o “carencia de”.
Ejemplo:
❌ Falta de capacitación a los policías.
✅  Cuerpos policiales sin capacitación especializada en seguridad ciudadana.
✅ Policías municipales con capacitación limitada en prevención del delito.
</t>
    </r>
    <r>
      <rPr>
        <b/>
        <sz val="12"/>
        <color theme="1"/>
        <rFont val="Aptos Display"/>
        <family val="2"/>
        <scheme val="major"/>
      </rPr>
      <t xml:space="preserve">
</t>
    </r>
    <r>
      <rPr>
        <sz val="12"/>
        <color theme="1"/>
        <rFont val="Aptos Display"/>
        <family val="2"/>
        <scheme val="major"/>
      </rPr>
      <t xml:space="preserve">
Es importante mencionar que las causas primarias, dentro de la Matriz de Indicadores para Resultados derivan en los Componentes necesarios para lograr el Propósito; las causas secundarias, una vez plasmadas en la MIR, deben estar directamente relacionadas con las Actividades que producen cada bien o servicio (Componentes).</t>
    </r>
  </si>
  <si>
    <t>CAUSAS SECUNDARIAS</t>
  </si>
  <si>
    <t xml:space="preserve"> Árbol de Objetivos</t>
  </si>
  <si>
    <t>FINES</t>
  </si>
  <si>
    <t>FIN SUPERIOR</t>
  </si>
  <si>
    <t>OBJETIVO CENTRAL</t>
  </si>
  <si>
    <t>MEDIOS DIRECTOS</t>
  </si>
  <si>
    <t>MEDIOS INDIRECTOS</t>
  </si>
  <si>
    <r>
      <t xml:space="preserve">
</t>
    </r>
    <r>
      <rPr>
        <b/>
        <sz val="12"/>
        <color theme="1"/>
        <rFont val="Aptos Display"/>
        <family val="2"/>
        <scheme val="major"/>
      </rPr>
      <t xml:space="preserve">ÁRBOL DE OBJETIVOS
</t>
    </r>
    <r>
      <rPr>
        <sz val="12"/>
        <color theme="1"/>
        <rFont val="Aptos Display"/>
        <family val="2"/>
        <scheme val="major"/>
      </rPr>
      <t>Representa una parte de la proyección de la situación futura deseada que se alcanzará mediante la atención o solución del problema principal mediante un Programa.
Hay que cambiar las condiciones negativas del Árbol de Problema a condiciones positivas que se estime son deseadas y viables de ser alcanzadas. Para estos efectos, se requiere verificar la lógica y pertinencia del Árbol de Objetivos: si el contrario no es inmediato, ello implica que existe un error en el Árbol de Problemas.
Una vez que se ha construido el Árbol de Objetivos, es necesario examinar las relaciones entre medios y fines para garantizar la validezlógica vertical del esquema de análisis.</t>
    </r>
  </si>
  <si>
    <r>
      <rPr>
        <b/>
        <sz val="12"/>
        <color theme="1"/>
        <rFont val="Aptos Display"/>
        <family val="2"/>
        <scheme val="major"/>
      </rPr>
      <t xml:space="preserve">Fines
</t>
    </r>
    <r>
      <rPr>
        <sz val="12"/>
        <color theme="1"/>
        <rFont val="Aptos Display"/>
        <family val="2"/>
        <scheme val="major"/>
      </rPr>
      <t xml:space="preserve">Son los fines que perseguimos con el logro del objetivo.
Consideraciones
-Siempre en afirmativo y en tiempo presente.
-Redacción como situación observable.
-Escalables.
Pueden tener efectos inmediatos (cercanos al problema central) </t>
    </r>
    <r>
      <rPr>
        <b/>
        <sz val="12"/>
        <color theme="1"/>
        <rFont val="Aptos Display"/>
        <family val="2"/>
        <scheme val="major"/>
      </rPr>
      <t>y efectos finales o de mayor alcance.</t>
    </r>
  </si>
  <si>
    <r>
      <rPr>
        <b/>
        <sz val="12"/>
        <color theme="1"/>
        <rFont val="Aptos Display"/>
        <family val="2"/>
        <scheme val="major"/>
      </rPr>
      <t xml:space="preserve">Objetivo Central
</t>
    </r>
    <r>
      <rPr>
        <sz val="12"/>
        <color theme="1"/>
        <rFont val="Aptos Display"/>
        <family val="2"/>
        <scheme val="major"/>
      </rPr>
      <t>El objetivo se define a partir del problema central identificado anteriormente.
• La solución de este problema, expresado en el objetivo y el resultado esperado que comprenderá el
programa, se convierte en la razón de ser del programa. 
Un objetivo se define para:
• Fijar claramente el resultado esperado o solución precisa a la que se debe llegar;
• Movilizar y hacer converger los diversos esfuerzos hacia dicho resultado esperado; y
• Servir de referencia para monitorear los avances y evaluar el logro alcanzado.
Los elementos mínimos que debemos establecer en la expresión del objetivo son:
1. Población o área de enfoque.
2. Descripción del resultado esperado o de la solución precisa del problema a la cual se debe llegar.
3. Magnitud de la nueva situación: meta</t>
    </r>
  </si>
  <si>
    <r>
      <rPr>
        <b/>
        <sz val="12"/>
        <color theme="1"/>
        <rFont val="Aptos Display"/>
        <family val="2"/>
        <scheme val="major"/>
      </rPr>
      <t>Medios</t>
    </r>
    <r>
      <rPr>
        <sz val="12"/>
        <color theme="1"/>
        <rFont val="Aptos Display"/>
        <family val="2"/>
        <scheme val="major"/>
      </rPr>
      <t xml:space="preserve">
Aquellos que permitan alcanzar dicho objetivo.</t>
    </r>
    <r>
      <rPr>
        <b/>
        <sz val="12"/>
        <color theme="1"/>
        <rFont val="Aptos Display"/>
        <family val="2"/>
        <scheme val="major"/>
      </rPr>
      <t xml:space="preserve">
</t>
    </r>
    <r>
      <rPr>
        <sz val="12"/>
        <color theme="1"/>
        <rFont val="Aptos Display"/>
        <family val="2"/>
        <scheme val="major"/>
      </rPr>
      <t>Estos medios deben formularse para solucionar las causas del problema.
Consideraciones:
Se deben escribir siempre en afirmativo y en tiempo presente.
Constatar que los medios son precisos tanto para la solución de cada una de las causas del
problema como para el logro del objetivo.
Causas para las cuales no se puede definir la situación opuesta pasan a ser factores de contexto que eventualmente dan origen a “supuestos”.</t>
    </r>
  </si>
  <si>
    <r>
      <rPr>
        <b/>
        <sz val="12"/>
        <color theme="1"/>
        <rFont val="Aptos Display"/>
        <family val="2"/>
        <scheme val="major"/>
      </rPr>
      <t xml:space="preserve">Selección de la alternativa
</t>
    </r>
    <r>
      <rPr>
        <sz val="12"/>
        <color theme="1"/>
        <rFont val="Aptos Display"/>
        <family val="2"/>
        <scheme val="major"/>
      </rPr>
      <t xml:space="preserve">En este punto se deben formular acciones para solucionar el problema planteado, para esto se debe utilizar como herramienta el árbol de objetivos (medios) con el fin de buscar de manera creativa, una acción que lo concrete efectivamente en la práctica. </t>
    </r>
    <r>
      <rPr>
        <b/>
        <sz val="12"/>
        <color theme="1"/>
        <rFont val="Aptos Display"/>
        <family val="2"/>
        <scheme val="major"/>
      </rPr>
      <t xml:space="preserve">
</t>
    </r>
    <r>
      <rPr>
        <sz val="12"/>
        <color theme="1"/>
        <rFont val="Aptos Display"/>
        <family val="2"/>
        <scheme val="major"/>
      </rPr>
      <t xml:space="preserve">
Tomando en cuenta los medios propuestos para alcanzar el objetivo, s</t>
    </r>
    <r>
      <rPr>
        <b/>
        <sz val="12"/>
        <color theme="1"/>
        <rFont val="Aptos Display"/>
        <family val="2"/>
        <scheme val="major"/>
      </rPr>
      <t xml:space="preserve">e consideran aquéllos que están en el ámbito de competencia de la unidad responsable del programa. En este proceso se definen acciones concretas tendientes a materializarlos.
</t>
    </r>
    <r>
      <rPr>
        <sz val="12"/>
        <color theme="1"/>
        <rFont val="Aptos Display"/>
        <family val="2"/>
        <scheme val="major"/>
      </rPr>
      <t xml:space="preserve">
La selección de la alternativa se realiza aplicando la siguiente secuencia sobre el árbol de objetivos:
• Identificar la cadena de medios-objetivo–fines que puede tener mayor incidencia sobre las causas– problema–efecto, que se pretende superar;
• Identificar la cadena de medios–objetivo-fines que tiene mayor aceptación social y consenso entre los involucrados;
• Identificar la cadena de medios–objetivo-fines que está dentro del ámbito de competencia de la
Unidad Responsable del programa.
Una vez definidas las alternativas de solución, se analizará en forma preliminar la factibilidad de cada una, considerando los siguientes aspectos:
• Cumplimiento con la normatividad.
• Viabilidad técnica de construirla o implementarla.
• Aceptabilidad de la alternativa por la comunidad.
• Financiamiento requerido versus disponible.
• Capacidad institucional para ejecutar y administrar la alternativa de programa.
• Impacto ambiental, entre otras. 
De las alternativas identificadas se seleccionará la que cuente con mayor pertinencia eficiencia y eficacia.</t>
    </r>
  </si>
  <si>
    <t xml:space="preserve"> Árbol de Alternativas</t>
  </si>
  <si>
    <t>MATRIZ DE SELECCIÓN DE ALTERNATIVAS</t>
  </si>
  <si>
    <t>Unidad Administrativa responsable</t>
  </si>
  <si>
    <t>Descripción de la alternativa</t>
  </si>
  <si>
    <t>Orden de prioridad</t>
  </si>
  <si>
    <t>Fin superior</t>
  </si>
  <si>
    <t>Objetivo</t>
  </si>
  <si>
    <t>Medio Directo 1</t>
  </si>
  <si>
    <t>Medio indirecto 1.1</t>
  </si>
  <si>
    <t>Medio indirecto 1.1.1</t>
  </si>
  <si>
    <t>Medio indirecto 1.1.2</t>
  </si>
  <si>
    <t>Medio indirecto 1.2</t>
  </si>
  <si>
    <t>Medio indirecto 1.2.1</t>
  </si>
  <si>
    <t>Medio indirecto 1.2.2</t>
  </si>
  <si>
    <t>Medio indirecto 1.3</t>
  </si>
  <si>
    <t>Medio Directo 2</t>
  </si>
  <si>
    <t>Medio indirecto 2.1</t>
  </si>
  <si>
    <t>Medio indirecto 2.1.1</t>
  </si>
  <si>
    <t>Medio indirecto 2.1.2</t>
  </si>
  <si>
    <t>Medio Directo 3</t>
  </si>
  <si>
    <t>Medio indirecto 3.1</t>
  </si>
  <si>
    <t>Medio indirecto 3.1.1</t>
  </si>
  <si>
    <t>Medio indirecto 3.1.2</t>
  </si>
  <si>
    <t>Medio indirecto 3.2</t>
  </si>
  <si>
    <t>Medio indirecto 3.2.1</t>
  </si>
  <si>
    <t>Medio indirecto 3.2.2</t>
  </si>
  <si>
    <t>Medio indirecto 3.3</t>
  </si>
  <si>
    <t>Medio indirecto 3.3.1</t>
  </si>
  <si>
    <t>Medio indirecto 3.3.2</t>
  </si>
  <si>
    <t>Medio Directo 4</t>
  </si>
  <si>
    <t>Medio indirecto 4.1</t>
  </si>
  <si>
    <t>Medio indirecto 4.2</t>
  </si>
  <si>
    <t>Medio indirecto 4.3</t>
  </si>
  <si>
    <t>Árbol de alternativas</t>
  </si>
  <si>
    <t>Medio indirecto 1.3.1</t>
  </si>
  <si>
    <t>Medio indirecto 1.3.2</t>
  </si>
  <si>
    <t>Medio Directo 5</t>
  </si>
  <si>
    <t>Medio indirecto 2.2</t>
  </si>
  <si>
    <t>Medio indirecto 2.2.1</t>
  </si>
  <si>
    <t>Medio indirecto 2.2.2</t>
  </si>
  <si>
    <t>Medio indirecto 2.3</t>
  </si>
  <si>
    <t>Medio indirecto 2.3.1</t>
  </si>
  <si>
    <t>Medio indirecto 2.3.2</t>
  </si>
  <si>
    <t>Medio indirecto 4.1.1</t>
  </si>
  <si>
    <t>Medio indirecto 4.1.2</t>
  </si>
  <si>
    <t>Medio indirecto 4.2.1</t>
  </si>
  <si>
    <t>Medio indirecto 4.2.2</t>
  </si>
  <si>
    <t>Medio indirecto 4.3.1</t>
  </si>
  <si>
    <t>Medio indirecto 4.3.2</t>
  </si>
  <si>
    <t>Medio indirecto 5.1</t>
  </si>
  <si>
    <t>Medio indirecto 5.1.1</t>
  </si>
  <si>
    <t>Medio indirecto 5.1.2</t>
  </si>
  <si>
    <t>Medio indirecto 5.2</t>
  </si>
  <si>
    <t>Medio indirecto 5.2.1</t>
  </si>
  <si>
    <t>Medio indirecto 5.2.2</t>
  </si>
  <si>
    <t>Medio indirecto 5.3</t>
  </si>
  <si>
    <t>Medio indirecto 5.3.1</t>
  </si>
  <si>
    <t>Medio indirecto 5.3.2</t>
  </si>
  <si>
    <t>MATRIZ DE INDICADORES PARA RESULTADOS
PROGRAMA PRESUPUESTARIO 2025 - 2027</t>
  </si>
  <si>
    <t>OBJETIVO</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</si>
  <si>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</si>
  <si>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</si>
  <si>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 xml:space="preserve">Línea base del Indicador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</si>
  <si>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</si>
  <si>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t>FIN</t>
  </si>
  <si>
    <t>Ascendente</t>
  </si>
  <si>
    <t>Criterios de valoración</t>
  </si>
  <si>
    <t>Factibilidad</t>
  </si>
  <si>
    <t>Marco institucional</t>
  </si>
  <si>
    <t>Contexto de implementación</t>
  </si>
  <si>
    <t>Otro</t>
  </si>
  <si>
    <t>Menor costo de implementación</t>
  </si>
  <si>
    <t>Mayor financiamiento disponible</t>
  </si>
  <si>
    <t>Menor tiempo para obtener resultados</t>
  </si>
  <si>
    <t>Mayor capacidad técnica</t>
  </si>
  <si>
    <t>Se encuentra en el marco de las atribuciones de la dependencia o entidad que implementa el Pp</t>
  </si>
  <si>
    <t>Mayor contribución a los ojetivos de la dependencia o entidad y de la Planeación Nacional/Estatal de Desarrollo</t>
  </si>
  <si>
    <t>Entorno político favorable</t>
  </si>
  <si>
    <t>Mejor percepción social</t>
  </si>
  <si>
    <t>Menor impacto ambiental</t>
  </si>
  <si>
    <t>Mayor pertinencia cultural y territorial</t>
  </si>
  <si>
    <t>Otros criterios aplicables</t>
  </si>
  <si>
    <t>Escala: 4 = muy alto, 3 = alto, 2 = bajo, 1 = muy bajo</t>
  </si>
  <si>
    <r>
      <rPr>
        <b/>
        <sz val="16"/>
        <color theme="1"/>
        <rFont val="Arial Nova Cond"/>
        <family val="2"/>
      </rPr>
      <t>Selección de la Alternativa:</t>
    </r>
    <r>
      <rPr>
        <sz val="16"/>
        <color theme="1"/>
        <rFont val="Arial Nova Cond"/>
        <family val="2"/>
      </rPr>
      <t xml:space="preserve"> 
Conceptualmente, las “alternativas” son cada uno de los elementos procedentes del Árbol de Objetivos y las acciones necesarias para su generación o entrega.
Para verdaderamente poder determinar la viabilidad de la entrega de estos productos, es importante que el análisis se haga partiendo de las acciones, ya que, la mejor forma de saber si se pueden obtener los productos, es analizando si se pueden realizar las actividades necesarias y suficientes para su obtención.
Por esta razón, en las columnas de la Matriz de Alternativas se colocarán cada una de las acciones que se requiere realizar para la obtención de los productos.
Por su parte, en las filas, se enunciarán los criterios de valoración a partir de los cuales se seleccionarán las mejores alternativas. Estos criterios de valoración dependerán de las características de cada Programa presupuestario;</t>
    </r>
    <r>
      <rPr>
        <b/>
        <sz val="16"/>
        <color theme="1"/>
        <rFont val="Arial Nova Cond"/>
        <family val="2"/>
      </rPr>
      <t xml:space="preserve"> se enuncian algunos criterios genéricos que se pueden tomar como base para la construcción del Programa que se esté diseñando.</t>
    </r>
  </si>
  <si>
    <t>Tras obtener los valores numéricos resultantes del análisis, se harán dos verificaciones:
Primeramente, se determinará si las acciones seleccionadas son las suficientes y necesarias para la generación de los productos.
De ser así, los productos se seleccionarán para continuar a la siguiente etapa de la Metodología. De lo contrario, tendrán que ser descartados. Posteriormente, se determinará si todos los productos seleccionados son los suficientes y necesarios para el cumplimiento del Objetivo Central del Programa; de ser así, concluye el análisis de alternativas. 
De lo contrario, será necesario revisar la ponderación para identificar productos y actividades que se deberán entregar y realizar respectivamente para el cumplimiento del Objetivo Central del Programa.
De forma complementaria al análisis que se realiza a través de la Matriz de Alternativas, se recomienda tomar en cuenta dos aspectos para hacer la selección final:
El primero es que, en los Programas presupuestarios hay productos cuya entrega es estratégica u obligatoria de acuerdo la normativa aplicable, por lo que, aunque no sean las mejores opciones en términos de costo – beneficio o viabilidad, se tienen que entregar. Este tipo de productos no se deberán eliminar derivado del análisis de alternativas. 
El segundo aspecto a considerar es que, algunos Componentes que se entregan con el Programa, contribuyen de forma sustantiva a la mejora de la situación de cierta población vulnerable, por lo que su eliminación derivaría en una afectación importante para esta. Por esta razón, al igual que en el caso anterior, esos Componentes deben conservarse a pesar de no ser la mejor opción de acuerdo con el análisis</t>
  </si>
  <si>
    <r>
      <t xml:space="preserve">
</t>
    </r>
    <r>
      <rPr>
        <b/>
        <sz val="14"/>
        <color theme="1"/>
        <rFont val="Aptos Display"/>
        <family val="2"/>
        <scheme val="major"/>
      </rPr>
      <t>ÁRBOL DE ALTERNATIVAS
A partir del árbol de objetivos</t>
    </r>
    <r>
      <rPr>
        <sz val="14"/>
        <color theme="1"/>
        <rFont val="Aptos Display"/>
        <family val="2"/>
        <scheme val="major"/>
      </rPr>
      <t xml:space="preserve">, se identifican y evalúan las posibles estrategias o grupos de objetivos que podrían convertirse en el diseño de un programa o proyecto específico. 
Generalmente, los medios directos serán los Componentes, que son los bienes o servicios a entregar por el Programa; y los medios indirectos serán las Actividades que se deberán realizar para poder hacer la entrega de dichos bienes o servicios.
Sin embargo, frecuentemente los medios directos o indirectos no cuentan con las características para conformarse como Componentes y Actividades. Por esta razón, es importante hacer una nueva revisión para identificar si los medios del Árbol de Objetivos pueden convertirse en Componentes y Actividades para después hacer la selección de alternativas. El proceso a llevar a cabo se presenta en la Figura  
El primer paso a seguir, es seleccionar una de las ramas causales del Árbol de Objetivos; es decir, uno de los Medios Directos. Con el fin de que se ubique la posición que ocupan los Medios Directos en el Árbol.
A este Medio Directo se le hará el siguiente cuestionamiento: ¿es un bien o servicio que al otorgarse a la población objetivo o área de enfoque se contribuye al cumplimiento del objetivo del Programa? Si la respuesta es “sí”, entonces el producto se perfila como Componente, y se está en la disposición de pasar a la siguiente etapa del proceso. Si, por el contrario, la respuesta es “no”, entonces se hace el mismo cuestionamiento en el nivel de Medios Indirectos. Esto se deberá repetir para todos los niveles de Medios Indirectos.
Si incluso en este nivel de Medios Indirectos no se encuentra un bien o servicio a entregar, la línea causal se tendrá que eliminar por ser imposible de implementar. Este tipo de casos suceden especialmente cuando en el Árbol de Objetivos se incluyen factores culturales o raíces demasiado profundas que son difíciles de operar. También es importante considerar que se tendrán que perfilar tantos Componentes como productos se identifiquen.
Una vez que se concluye con el perfilamiento de los Componentes, es momento de identificar las acciones a realizar para obtenerlos; esto es, se procede a perfilar las Actividades. Para ello se planteará el cuestionamiento: ¿en los Medios Indirectos, se identifican acciones para la generación del producto? Si la respuesta es “sí”, entonces se pasa a la siguiente etapa del proceso. Si la respuesta es que “no”, entonces, al igual que se hizo en el perfilamiento de los Componentes, se indaga un nivel más abajo que, en este caso, sería un segundo de Medios Indirectos. Si no existe este segundo nivel de Medios Indirectos, se puede agregar al Árbol de Objetivos. Sin embargo, si después de agregar más niveles de Medios Indirectos, todavía es imposible identificar las acciones necesarias y suficientes, se deberá descartar el Producto.
Este ejercicio de identificación de acciones se deberá repetir tantas veces como sea necesario hasta que se cuente con las suficientes y necesarias, lo cual dependerá del tipo de producto y de la forma como se está logrando su obtención. 
Una vez que se cuenta con productos y acciones perfectamente identificados y vinculados causalmente, se tendrán las condiciones óptimas para iniciar con el análisis de alternativas, que consiste en la selección de las soluciones que son más viables, que generan los mayores beneficios para la población objetivo y al menor costo posible
Se debe considerar que, en la primera línea causal, ya no aparece el Medio Directo original ya que su lugar lo ocupan los que antes eran Medios Indirectos, pero en donde se identificaron productos a entregar. Esto no quiere decir que este Medio Directo original desaparece o se elimina, simplemente ya no es visible, pero sigue estando presente en la línea causal.
</t>
    </r>
  </si>
  <si>
    <t>PROGRAMACIÓN DE LAS METAS 2025-2027 POR TRIMESTRE</t>
  </si>
  <si>
    <t>OBJETIVOS DE LA MIR, METAS Y LÍNEA BASE</t>
  </si>
  <si>
    <t>ESTRUCTURA ANALÍTICA DEL PROGRAMA PRESUPUESTARIO</t>
  </si>
  <si>
    <t>Situaciones negativas derivadas del árbol del problema</t>
  </si>
  <si>
    <t>Solución óptima derivada del árbol de objetivos</t>
  </si>
  <si>
    <t>Causa Directa 1</t>
  </si>
  <si>
    <t>Causa indirecta 1.1</t>
  </si>
  <si>
    <t>Causa indirecta 1.1.1</t>
  </si>
  <si>
    <t>Causa indirecta 1.1.2</t>
  </si>
  <si>
    <t>Causa indirecta 1.2</t>
  </si>
  <si>
    <t>Causa indirecta 1.2.1</t>
  </si>
  <si>
    <t>Causa indirecta 1.2.2</t>
  </si>
  <si>
    <t>Causa indirecta 1.3</t>
  </si>
  <si>
    <t>Causa indirecta 1.3.1</t>
  </si>
  <si>
    <t>Causa indirecta 1.3.2</t>
  </si>
  <si>
    <t>Causa indirecta 2.2</t>
  </si>
  <si>
    <t>Causa Directa 1
xxxxx</t>
  </si>
  <si>
    <t>Medio Directo 1
xxxxx</t>
  </si>
  <si>
    <t>Causa indirecta 1.1 
xxxxx</t>
  </si>
  <si>
    <r>
      <t xml:space="preserve">Objetivo Central
</t>
    </r>
    <r>
      <rPr>
        <sz val="12"/>
        <color theme="0"/>
        <rFont val="Calibri"/>
        <family val="2"/>
      </rPr>
      <t>xxxxxxx</t>
    </r>
  </si>
  <si>
    <r>
      <rPr>
        <b/>
        <sz val="12"/>
        <color theme="0"/>
        <rFont val="Calibri"/>
        <family val="2"/>
      </rPr>
      <t xml:space="preserve">Problema Central
</t>
    </r>
    <r>
      <rPr>
        <sz val="12"/>
        <color theme="0"/>
        <rFont val="Calibri"/>
        <family val="2"/>
      </rPr>
      <t>xxxxxxx</t>
    </r>
  </si>
  <si>
    <t>Matriz de Indicadores para Resultados</t>
  </si>
  <si>
    <t>Resumen Narrativo</t>
  </si>
  <si>
    <t>PROPÓSITO</t>
  </si>
  <si>
    <t>COMPONENTE</t>
  </si>
  <si>
    <t>ACTIVIDAD</t>
  </si>
  <si>
    <r>
      <rPr>
        <b/>
        <sz val="14"/>
        <color theme="1"/>
        <rFont val="Calibri"/>
        <family val="2"/>
      </rPr>
      <t>Estructura Analítica del Programa presupuestario (EAPp)</t>
    </r>
    <r>
      <rPr>
        <sz val="11"/>
        <color theme="1"/>
        <rFont val="Calibri"/>
        <family val="2"/>
      </rPr>
      <t xml:space="preserve">
</t>
    </r>
    <r>
      <rPr>
        <sz val="12"/>
        <color theme="1"/>
        <rFont val="Calibri"/>
        <family val="2"/>
      </rPr>
      <t>En este apartado se debe presentar la EAPp, la cual explica la razón de ser del Pp, mediante la descripción de la coherencia entre el problema público identificado y los objetivos y medios para su atención, así como la secuencia lógica entre los mismos.
En otras palabras, la EAPp permite verificar que la alternativa de atención que ya se ha seleccionado para alcanzar el objetivo central, y que resulta ser la óptima en términos presupuestales, técnicos, normativos, entre otros criterios; es también la elección que permite atender el problema público identificado, sus causas y efectos, para avanzar hacia la definición del diseño del Pp.
Para establecer la EAPp, se deben considerar los siguientes elementos:
•	Partir de la alternativa óptima de atención seleccionada en el apartado anterior.
•	Construir la tabla de EAPp al comparar la cadena de medios-objetivo-fines seleccionada, con la cadena de causas-problema-efectos que le corresponde, derivada de los árboles del problema y objetivos ya especificados.
La información de este apartado debe ser consistente con la incluida en los árboles del problema y de objetivos y el análisis de alternativas.</t>
    </r>
  </si>
  <si>
    <r>
      <rPr>
        <b/>
        <sz val="14"/>
        <color theme="0"/>
        <rFont val="Calibri"/>
        <family val="2"/>
      </rPr>
      <t>Medios de verificación.</t>
    </r>
    <r>
      <rPr>
        <sz val="14"/>
        <color theme="0"/>
        <rFont val="Calibri"/>
        <family val="2"/>
      </rPr>
      <t xml:space="preserve">
(fuentes de información de donde se obtendrán los datos del indicador)</t>
    </r>
  </si>
  <si>
    <r>
      <rPr>
        <b/>
        <sz val="14"/>
        <color theme="0"/>
        <rFont val="Calibri"/>
        <family val="2"/>
      </rPr>
      <t>Supuestos.</t>
    </r>
    <r>
      <rPr>
        <sz val="14"/>
        <color theme="0"/>
        <rFont val="Calibri"/>
        <family val="2"/>
      </rPr>
      <t xml:space="preserve">
(situaciones que necesariamente tienen que suceder, en positivo, para que el objetivo por nivel se cumpla pero que están fuera de las manos de la Unidad Responsable)</t>
    </r>
  </si>
  <si>
    <r>
      <rPr>
        <b/>
        <sz val="14"/>
        <color theme="0"/>
        <rFont val="Calibri"/>
        <family val="2"/>
      </rPr>
      <t xml:space="preserve">Vinculación Objetivos de Desarrollo Sostenible 
(Agenda 2030) 
</t>
    </r>
    <r>
      <rPr>
        <sz val="14"/>
        <color theme="0"/>
        <rFont val="Calibri"/>
        <family val="2"/>
      </rPr>
      <t xml:space="preserve">
(solo donde aplique)</t>
    </r>
  </si>
  <si>
    <r>
      <rPr>
        <b/>
        <sz val="14"/>
        <color theme="0"/>
        <rFont val="Calibri"/>
        <family val="2"/>
      </rPr>
      <t>Definición.</t>
    </r>
    <r>
      <rPr>
        <sz val="14"/>
        <color theme="0"/>
        <rFont val="Calibri"/>
        <family val="2"/>
      </rPr>
      <t xml:space="preserve">
(Precisar qué se pretende medir del objetivo al que está asociado; debe ayudar a entender la utilidad, finalidad o uso del indicador.
Explicar brevemente y en términos sencillos, qué es lo que mide el indicador.)</t>
    </r>
  </si>
  <si>
    <r>
      <rPr>
        <b/>
        <sz val="14"/>
        <color theme="0"/>
        <rFont val="Calibri"/>
        <family val="2"/>
      </rPr>
      <t>Dimensión.</t>
    </r>
    <r>
      <rPr>
        <sz val="14"/>
        <color theme="0"/>
        <rFont val="Calibri"/>
        <family val="2"/>
      </rPr>
      <t xml:space="preserve">
(Eficiencia, Eficacia, Economía, Calidad)</t>
    </r>
  </si>
  <si>
    <r>
      <t xml:space="preserve">
</t>
    </r>
    <r>
      <rPr>
        <b/>
        <sz val="14"/>
        <color theme="0"/>
        <rFont val="Calibri"/>
        <family val="2"/>
      </rPr>
      <t xml:space="preserve">Frecuencia de medición del Indicador.
</t>
    </r>
    <r>
      <rPr>
        <sz val="14"/>
        <color theme="0"/>
        <rFont val="Calibri"/>
        <family val="2"/>
      </rPr>
      <t xml:space="preserve">
Con base a las recomendaciones del nivel de objetivos.</t>
    </r>
  </si>
  <si>
    <r>
      <t xml:space="preserve">Método de cálculo del Indicador.
</t>
    </r>
    <r>
      <rPr>
        <sz val="14"/>
        <color theme="0"/>
        <rFont val="Calibri"/>
        <family val="2"/>
      </rPr>
      <t>Descripción de las variables.</t>
    </r>
  </si>
  <si>
    <r>
      <rPr>
        <b/>
        <sz val="14"/>
        <color theme="0"/>
        <rFont val="Calibri"/>
        <family val="2"/>
      </rPr>
      <t>Unidad de medida</t>
    </r>
    <r>
      <rPr>
        <sz val="14"/>
        <color theme="0"/>
        <rFont val="Calibri"/>
        <family val="2"/>
      </rPr>
      <t xml:space="preserve"> del Indicador y unidad de medida de sus variables.</t>
    </r>
  </si>
  <si>
    <r>
      <rPr>
        <b/>
        <sz val="14"/>
        <color theme="0"/>
        <rFont val="Calibri"/>
        <family val="2"/>
      </rPr>
      <t>Sentido del Indicador.</t>
    </r>
    <r>
      <rPr>
        <sz val="14"/>
        <color theme="0"/>
        <rFont val="Calibri"/>
        <family val="2"/>
      </rPr>
      <t xml:space="preserve">
(ascendente, descendente o constante)</t>
    </r>
  </si>
  <si>
    <r>
      <rPr>
        <b/>
        <sz val="14"/>
        <color theme="0"/>
        <rFont val="Calibri"/>
        <family val="2"/>
      </rPr>
      <t>Meta del Indicador.</t>
    </r>
    <r>
      <rPr>
        <sz val="14"/>
        <color theme="0"/>
        <rFont val="Calibri"/>
        <family val="2"/>
      </rPr>
      <t xml:space="preserve">
Lo que se quiere alcanzar con la intervención. Considerar el punto de partida (línea base) y los recursos con los que se cuenta. Realistas y retadoras.</t>
    </r>
  </si>
  <si>
    <r>
      <rPr>
        <b/>
        <sz val="14"/>
        <color theme="0"/>
        <rFont val="Calibri"/>
        <family val="2"/>
      </rPr>
      <t>Línea base del Indicador.</t>
    </r>
    <r>
      <rPr>
        <sz val="14"/>
        <color theme="0"/>
        <rFont val="Calibri"/>
        <family val="2"/>
      </rPr>
      <t xml:space="preserve">
A diciembre del 2024.
 (Punto de partida para evaluar y dar seguimiento al indicador).
Si el indicador es nuevo definir como línea base el primer valor obtenido de su aplicación.</t>
    </r>
  </si>
  <si>
    <t>Efecto superior 
xxxxx</t>
  </si>
  <si>
    <t>Fin Superior
xxxxxx</t>
  </si>
  <si>
    <t>ANÁLISIS DE SIMILITUDES, COMPLEMENTARIEDADES Y DUPLICIDADES CON OTROS PROGRAMAS PRESUPUESTARIOS DEL MISMO U OTROS ÓRDENES DE GOBIERNO</t>
  </si>
  <si>
    <t>Matriz de similitudes, complementariedades y duplicidades</t>
  </si>
  <si>
    <t>Nombre y clave del Pp</t>
  </si>
  <si>
    <t>Dependencia o entidad</t>
  </si>
  <si>
    <t>Problema público</t>
  </si>
  <si>
    <t>Objetivo central</t>
  </si>
  <si>
    <t>Cobertura geográfica</t>
  </si>
  <si>
    <t>Relación identificada (Similitud, complementariedad o duplicidad)</t>
  </si>
  <si>
    <t>Explicación</t>
  </si>
  <si>
    <t>Población o área de enfoque</t>
  </si>
  <si>
    <t>En este apartado se debe realizar un análisis de Pp vigentes en la Estructura Programática para identificar aquellos que cuenten con objetivos similares al del Pp en cuestión, o bien, que generen bienes y/o servicios con características similares para el logro de objetivos diferenciados, y, a partir de ello, identificar posible complementariedad o duplicidad.
A partir del análisis realizado, se debe incorporar lo siguiente:
•	Identificación de clave del ramo y Pp con el (los) que se identifica una potencial similitud, complementariedad o duplicidad.
•	Justificación de la relación identificada para cada Pp.
•	En el caso de detectar posibles complementariedades, se deberá señalar las acciones de coordinación con los operadores de los Pp y, en su caso, con otros actores que se determine para fomentar la sinergia entre los Pp y hacer más eficiente el uso de los recursos públicos, indicando las actividades que cada uno realizará.
•	Adicionalmente, en los casos en los que se identifique posible similitud y duplicidad, se deberá argumentar por qué es necesaria la existencia del Pp aun cuando existan dichos riesgos.
Los criterios considerados para el análisis son:
•	Complementariedad: atienden a una misma población mediante la generación de diferentes bienes y/o servicios para el logro de objetivos con características similares.
•	Similitud: se identifican características comunes en el objetivo central que persiguen, pero los bienes y/o servicios que generan son diferentes, o bien, generan bienes y/o servicios con características similares para el logro de objetivos diferenciados.
•	Duplicidad: persiguen un mismo objetivo central, mediante la generación de bienes y/o servicios con características iguales, o bien, se atiende a una misma población mediante el mismo tipo de bien y/o servicio.
Como resultado de este análisis se deberá argumentar por qué es necesaria la creación o cambio sustancial del programa, aun cuando exista posibilidad de similitud o  complementariedad entre los programas identificados. Asimismo, se deberán señalar las acciones de coordinación a realizar con los operadores de los programas en los que se identifiquen complementariedades o posibles riesgos de similitud.
Con el objetivo de fomentar la sinergia entre los programas y hacer más eficiente el uso de los recursos, en los casos en que sea pertinente, se identificarán mecanismos de coordinación con otras dependencias o entidades municipales o de otro orden de gobierno que puedan coadyuvar en la atención del problema que da origen al programa, así como los actores que deberían participar, determinando cuáles serán las acciones por desempeñar por cada uno de los actores involucrados</t>
  </si>
  <si>
    <t>VINCULACIÓN PROGRAMA DERIVADO DEL PLAN MUNICIPAL DE DESARROLLO  2024-2027</t>
  </si>
  <si>
    <t>NOMBRE DEL PROGRAMA DERIVADO</t>
  </si>
  <si>
    <t>LÍNEA DE ACCIÓN</t>
  </si>
  <si>
    <t>ESTRATEGIA</t>
  </si>
  <si>
    <t>JUSTIFICACION  TRIMESTRAL DE AVANCE DE RESULTADOS 2026</t>
  </si>
  <si>
    <t>Trianual</t>
  </si>
  <si>
    <t>A diciembre de 2027 se cuenta con la información actualizada de los 10 indicadores que integran el Indice.</t>
  </si>
  <si>
    <t>"ODS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t>
  </si>
  <si>
    <r>
      <rPr>
        <b/>
        <sz val="13"/>
        <color theme="1"/>
        <rFont val="Calibri"/>
        <family val="2"/>
      </rPr>
      <t xml:space="preserve">UNIDAD DE MEDIDA DEL INDICADOR: </t>
    </r>
    <r>
      <rPr>
        <sz val="13"/>
        <color theme="1"/>
        <rFont val="Calibri"/>
        <family val="2"/>
      </rPr>
      <t xml:space="preserve">
Porcentaje
</t>
    </r>
  </si>
  <si>
    <r>
      <rPr>
        <b/>
        <sz val="15"/>
        <color theme="0"/>
        <rFont val="Calibri"/>
        <family val="2"/>
      </rPr>
      <t>Línea base del Indicador.</t>
    </r>
    <r>
      <rPr>
        <sz val="15"/>
        <color theme="0"/>
        <rFont val="Calibri"/>
        <family val="2"/>
      </rPr>
      <t xml:space="preserve">
</t>
    </r>
    <r>
      <rPr>
        <sz val="12"/>
        <color theme="0"/>
        <rFont val="Calibri"/>
        <family val="2"/>
      </rPr>
      <t xml:space="preserve">
A diciembre del 2025
 (Punto de partida para evaluar y dar seguimiento al indicador).
Si el indicador es nuevo definir como línea base el primer valor obtenido de su aplicación.</t>
    </r>
  </si>
  <si>
    <t>EJE 1. GOBIERNO HUMANISTA Y DE RESULTADOS</t>
  </si>
  <si>
    <t>NOMBRE DEL PROGRAMA</t>
  </si>
  <si>
    <t>NOMBRE DE LA DEPENDENCIA</t>
  </si>
  <si>
    <t>Combinar un profundo compromiso con el bienestar de las personas y un enfoque pragmático y profesional en la gestión pública, de forma que los beneﬁcios sean palpables y sostenibles en el tiempo</t>
  </si>
  <si>
    <r>
      <rPr>
        <b/>
        <sz val="13"/>
        <color theme="1"/>
        <rFont val="Calibri"/>
        <family val="2"/>
      </rPr>
      <t xml:space="preserve">IGOB_HUM_R: </t>
    </r>
    <r>
      <rPr>
        <sz val="13"/>
        <color theme="1"/>
        <rFont val="Calibri"/>
        <family val="2"/>
      </rPr>
      <t>Índice de Gobierno Humanista y de Resultados</t>
    </r>
  </si>
  <si>
    <t>El Índice de Gobierno Humanista y de Resultados mide el progreso en Bienestar ciudadano, Transparencia y rendición de cuentas, Participación ciudadana, Avance PbR-SED e Inclusión social y equidad.</t>
  </si>
  <si>
    <r>
      <rPr>
        <b/>
        <sz val="13"/>
        <color theme="1"/>
        <rFont val="Calibri"/>
        <family val="2"/>
      </rPr>
      <t xml:space="preserve">IGOB_HUM_R: </t>
    </r>
    <r>
      <rPr>
        <sz val="13"/>
        <color theme="1"/>
        <rFont val="Calibri"/>
        <family val="2"/>
      </rPr>
      <t xml:space="preserve">80.06% A DICIEMBRE DEL 2027.
</t>
    </r>
  </si>
  <si>
    <r>
      <rPr>
        <b/>
        <sz val="13"/>
        <color theme="1"/>
        <rFont val="Calibri"/>
        <family val="2"/>
      </rPr>
      <t xml:space="preserve">Línea Base: 
</t>
    </r>
    <r>
      <rPr>
        <sz val="13"/>
        <color theme="1"/>
        <rFont val="Calibri"/>
        <family val="2"/>
      </rPr>
      <t>No cuenta con Línea Base ya que es un indicador nuevo.</t>
    </r>
  </si>
  <si>
    <r>
      <t xml:space="preserve">Nombre completo del Documento que sustenta la información: 
</t>
    </r>
    <r>
      <rPr>
        <sz val="13"/>
        <color rgb="FF000000"/>
        <rFont val="Calibri"/>
        <family val="2"/>
      </rPr>
      <t>Metodología para la construcción de indicadores estrategicos por Eje de Desarrollo</t>
    </r>
    <r>
      <rPr>
        <b/>
        <sz val="13"/>
        <color rgb="FF000000"/>
        <rFont val="Calibri"/>
        <family val="2"/>
      </rPr>
      <t xml:space="preserve">
Nombre del área que genera o publica la información: 
</t>
    </r>
    <r>
      <rPr>
        <sz val="13"/>
        <color rgb="FF000000"/>
        <rFont val="Calibri"/>
        <family val="2"/>
      </rPr>
      <t>Dirección de Planeación</t>
    </r>
    <r>
      <rPr>
        <b/>
        <sz val="13"/>
        <color rgb="FF000000"/>
        <rFont val="Calibri"/>
        <family val="2"/>
      </rPr>
      <t xml:space="preserve">
Periodicidad con que se genera el documento: 
</t>
    </r>
    <r>
      <rPr>
        <sz val="13"/>
        <color rgb="FF000000"/>
        <rFont val="Calibri"/>
        <family val="2"/>
      </rPr>
      <t>Trianual</t>
    </r>
    <r>
      <rPr>
        <b/>
        <sz val="13"/>
        <color rgb="FF000000"/>
        <rFont val="Calibri"/>
        <family val="2"/>
      </rPr>
      <t xml:space="preserve">
Liga de la página de la que se obtiene la información:
</t>
    </r>
    <r>
      <rPr>
        <sz val="13"/>
        <color rgb="FF000000"/>
        <rFont val="Calibri"/>
        <family val="2"/>
      </rPr>
      <t>https://onedrive.live.com/view.aspx?resid=84F4E4FFF988A5F5%21105392&amp;authkey=!AAI512qQ2fNa5As</t>
    </r>
  </si>
  <si>
    <t>LÍNEA BASE TRIANUAL</t>
  </si>
  <si>
    <t>JUSTIFICACION ANUAL Y  TRIMESTRAL DE AVANCE DE LOS RESULTADOS</t>
  </si>
  <si>
    <t>Oficialía Mayor</t>
  </si>
  <si>
    <t>1.4.1.1  Las dependencias e instituciones de la Administración Pública Municipal reciben atención a sus solicitudes administrativas de bienes, servicios y apoyo institucional por parte de la Oficialía Mayor, contribuyendo al fortalecimiento de su operación y al cumplimiento de sus funciones.</t>
  </si>
  <si>
    <t>Trimestral</t>
  </si>
  <si>
    <t xml:space="preserve"> 
Con esta información, se contribuye a medir el porcentaje de avance en las diversas solicitudes de las instituciones municipales así como proyectar la resolución de los apoyos por parte de la Oficialía Mayor.</t>
  </si>
  <si>
    <t>Las dependencias municipales realizan sus solicitudes en el tiempo y forma establecida para su atención.</t>
  </si>
  <si>
    <t>Meta 16.6 
Para 2030, crear instituciones eficaces, responsables y transparentes a todos los niveles.</t>
  </si>
  <si>
    <r>
      <rPr>
        <b/>
        <sz val="11"/>
        <color theme="1"/>
        <rFont val="Arial"/>
        <family val="2"/>
      </rPr>
      <t>1.4.1.1.1.1</t>
    </r>
    <r>
      <rPr>
        <sz val="11"/>
        <color theme="1"/>
        <rFont val="Arial"/>
        <family val="2"/>
      </rPr>
      <t xml:space="preserve">  Realización de eventos especiales oficiales municipales mediante la provisión y aplicación de insumos para su operatividad, a fin de garantizar su adecuada organización y desarrollo.</t>
    </r>
  </si>
  <si>
    <r>
      <rPr>
        <b/>
        <sz val="11"/>
        <color theme="1"/>
        <rFont val="Arial"/>
        <family val="2"/>
      </rPr>
      <t>PEEOMA=</t>
    </r>
    <r>
      <rPr>
        <sz val="11"/>
        <color theme="1"/>
        <rFont val="Arial"/>
        <family val="2"/>
      </rPr>
      <t xml:space="preserve"> Porcentaje de eventos especiales oficiales municipales atendidos</t>
    </r>
  </si>
  <si>
    <r>
      <rPr>
        <b/>
        <sz val="11"/>
        <color theme="1"/>
        <rFont val="Arial"/>
        <family val="2"/>
      </rPr>
      <t>MÉTODO DE CÁLCULO
PEEOMA=</t>
    </r>
    <r>
      <rPr>
        <sz val="11"/>
        <color theme="1"/>
        <rFont val="Arial"/>
        <family val="2"/>
      </rPr>
      <t xml:space="preserve"> (NEER/NEEP)*100      </t>
    </r>
    <r>
      <rPr>
        <b/>
        <sz val="11"/>
        <color theme="1"/>
        <rFont val="Arial"/>
        <family val="2"/>
      </rPr>
      <t xml:space="preserve">  
</t>
    </r>
    <r>
      <rPr>
        <sz val="11"/>
        <color theme="1"/>
        <rFont val="Arial"/>
        <family val="2"/>
      </rPr>
      <t xml:space="preserve">
</t>
    </r>
    <r>
      <rPr>
        <b/>
        <sz val="11"/>
        <color theme="1"/>
        <rFont val="Arial"/>
        <family val="2"/>
      </rPr>
      <t xml:space="preserve">VARIABLES 
PEEOMA= </t>
    </r>
    <r>
      <rPr>
        <sz val="11"/>
        <color theme="1"/>
        <rFont val="Arial"/>
        <family val="2"/>
      </rPr>
      <t>Porcentaje de Eventos Especiales Oficiales Municipales Atendidos</t>
    </r>
    <r>
      <rPr>
        <b/>
        <sz val="11"/>
        <color theme="1"/>
        <rFont val="Arial"/>
        <family val="2"/>
      </rPr>
      <t xml:space="preserve">
NEER= </t>
    </r>
    <r>
      <rPr>
        <sz val="11"/>
        <color theme="1"/>
        <rFont val="Arial"/>
        <family val="2"/>
      </rPr>
      <t xml:space="preserve">Número de Eventos Especiales Realizados 
</t>
    </r>
    <r>
      <rPr>
        <b/>
        <sz val="11"/>
        <color theme="1"/>
        <rFont val="Arial"/>
        <family val="2"/>
      </rPr>
      <t>NEEP=</t>
    </r>
    <r>
      <rPr>
        <sz val="11"/>
        <color theme="1"/>
        <rFont val="Arial"/>
        <family val="2"/>
      </rPr>
      <t xml:space="preserve"> Número de Eventos Especiales Programados                  </t>
    </r>
  </si>
  <si>
    <r>
      <t xml:space="preserve">UNIDAD DE MEDIDA DEL INDICADOR:
</t>
    </r>
    <r>
      <rPr>
        <sz val="11"/>
        <color theme="1"/>
        <rFont val="Arial"/>
        <family val="2"/>
      </rPr>
      <t>Porcentaje</t>
    </r>
    <r>
      <rPr>
        <b/>
        <sz val="11"/>
        <color theme="1"/>
        <rFont val="Arial"/>
        <family val="2"/>
      </rPr>
      <t xml:space="preserve">
UNIDAD DE MEDIDA DE LAS VARIABLES: 
</t>
    </r>
    <r>
      <rPr>
        <sz val="11"/>
        <color theme="1"/>
        <rFont val="Arial"/>
        <family val="2"/>
      </rPr>
      <t>Eventos Especiales Oficiales</t>
    </r>
  </si>
  <si>
    <r>
      <rPr>
        <b/>
        <sz val="11"/>
        <color theme="1"/>
        <rFont val="Arial"/>
        <family val="2"/>
      </rPr>
      <t xml:space="preserve">PEEOMA: </t>
    </r>
    <r>
      <rPr>
        <sz val="11"/>
        <color theme="1"/>
        <rFont val="Arial"/>
        <family val="2"/>
      </rPr>
      <t xml:space="preserve">Del 1 de enero de 2025 al 31 de diciembre de 2027 se  atenderán 12 eventos especiales oficiales.
</t>
    </r>
    <r>
      <rPr>
        <b/>
        <sz val="11"/>
        <color theme="1"/>
        <rFont val="Arial"/>
        <family val="2"/>
      </rPr>
      <t xml:space="preserve">VARIACIÓN DE LA META EN RELACIÓN A LA LÍNEA BASE
</t>
    </r>
    <r>
      <rPr>
        <sz val="11"/>
        <color theme="1"/>
        <rFont val="Arial"/>
        <family val="2"/>
      </rPr>
      <t xml:space="preserve">
</t>
    </r>
    <r>
      <rPr>
        <b/>
        <sz val="11"/>
        <color theme="1"/>
        <rFont val="Arial"/>
        <family val="2"/>
      </rPr>
      <t>Meta Absoluta:</t>
    </r>
    <r>
      <rPr>
        <sz val="11"/>
        <color theme="1"/>
        <rFont val="Arial"/>
        <family val="2"/>
      </rPr>
      <t xml:space="preserve"> 0 eventos
</t>
    </r>
    <r>
      <rPr>
        <b/>
        <sz val="11"/>
        <color theme="1"/>
        <rFont val="Arial"/>
        <family val="2"/>
      </rPr>
      <t>Meta Relativa:</t>
    </r>
    <r>
      <rPr>
        <sz val="11"/>
        <color theme="1"/>
        <rFont val="Arial"/>
        <family val="2"/>
      </rPr>
      <t xml:space="preserve"> 0% </t>
    </r>
  </si>
  <si>
    <r>
      <rPr>
        <b/>
        <sz val="11"/>
        <color theme="1"/>
        <rFont val="Arial"/>
        <family val="2"/>
      </rPr>
      <t>PEEOMA:</t>
    </r>
    <r>
      <rPr>
        <sz val="11"/>
        <color theme="1"/>
        <rFont val="Arial"/>
        <family val="2"/>
      </rPr>
      <t xml:space="preserve">  De enero de 2022 a diciembre de 2024  se atendieron 12 eventos especiales oficiales durante ese periodo. 
2022: 3
2023: 4
2024: 5
</t>
    </r>
    <r>
      <rPr>
        <b/>
        <sz val="11"/>
        <color theme="1"/>
        <rFont val="Arial"/>
        <family val="2"/>
      </rPr>
      <t xml:space="preserve">Total: </t>
    </r>
    <r>
      <rPr>
        <sz val="11"/>
        <color theme="1"/>
        <rFont val="Arial"/>
        <family val="2"/>
      </rPr>
      <t>12</t>
    </r>
  </si>
  <si>
    <r>
      <rPr>
        <b/>
        <sz val="11"/>
        <color theme="1"/>
        <rFont val="Arial"/>
        <family val="2"/>
      </rPr>
      <t>Nombre del Documento:</t>
    </r>
    <r>
      <rPr>
        <sz val="11"/>
        <color theme="1"/>
        <rFont val="Arial"/>
        <family val="2"/>
      </rPr>
      <t xml:space="preserve"> 
Expediente de apoyo informativo de los eventos especiales municipales  (oficios, fotos, listas de invitaciones).
</t>
    </r>
    <r>
      <rPr>
        <b/>
        <sz val="11"/>
        <color theme="1"/>
        <rFont val="Arial"/>
        <family val="2"/>
      </rPr>
      <t>Nombre de quien genera la información:</t>
    </r>
    <r>
      <rPr>
        <sz val="11"/>
        <color theme="1"/>
        <rFont val="Arial"/>
        <family val="2"/>
      </rPr>
      <t xml:space="preserve"> 
Oficialía Mayor
</t>
    </r>
    <r>
      <rPr>
        <b/>
        <sz val="11"/>
        <color theme="1"/>
        <rFont val="Arial"/>
        <family val="2"/>
      </rPr>
      <t xml:space="preserve">Periodicidad con que se genera la información:
</t>
    </r>
    <r>
      <rPr>
        <sz val="11"/>
        <color theme="1"/>
        <rFont val="Arial"/>
        <family val="2"/>
      </rPr>
      <t xml:space="preserve">Trimestral
</t>
    </r>
    <r>
      <rPr>
        <b/>
        <sz val="11"/>
        <color theme="1"/>
        <rFont val="Arial"/>
        <family val="2"/>
      </rPr>
      <t xml:space="preserve">Liga de la página donde se localiza la información o ubicación:
</t>
    </r>
    <r>
      <rPr>
        <sz val="11"/>
        <color theme="1"/>
        <rFont val="Arial"/>
        <family val="2"/>
      </rPr>
      <t>Archivos de Oficialía Mayor  Lefort Tomo 2</t>
    </r>
  </si>
  <si>
    <t>Las condiciones climatológicas, sanitarias y socioeconómicas son las idóneas para la realización de los eventos.</t>
  </si>
  <si>
    <t>Meta 11.4 
Para 2030, redoblar los esfuerzos para proteger y salvaguardar el patrimonio cultural y natural del mundo.</t>
  </si>
  <si>
    <r>
      <rPr>
        <b/>
        <sz val="11"/>
        <color theme="1"/>
        <rFont val="Arial"/>
        <family val="2"/>
      </rPr>
      <t xml:space="preserve">1.4.1.1.1.2 </t>
    </r>
    <r>
      <rPr>
        <sz val="11"/>
        <color theme="1"/>
        <rFont val="Arial"/>
        <family val="2"/>
      </rPr>
      <t>Cumplimiento de los acuerdos establecidos entre la Administración Pública Municipal e instituciones externas, mediante la atención y seguimiento de los compromisos.</t>
    </r>
  </si>
  <si>
    <r>
      <rPr>
        <b/>
        <sz val="11"/>
        <color theme="1"/>
        <rFont val="Arial"/>
        <family val="2"/>
      </rPr>
      <t>PCAE=</t>
    </r>
    <r>
      <rPr>
        <sz val="11"/>
        <color theme="1"/>
        <rFont val="Arial"/>
        <family val="2"/>
      </rPr>
      <t xml:space="preserve"> Porcentaje de cumplimiento de los acuerdos establecidos. </t>
    </r>
  </si>
  <si>
    <r>
      <rPr>
        <b/>
        <sz val="11"/>
        <color theme="1"/>
        <rFont val="Arial"/>
        <family val="2"/>
      </rPr>
      <t xml:space="preserve">
MÉTODO DE CÁLCULO  
PCAE= (NAR/NAP)*100     
</t>
    </r>
    <r>
      <rPr>
        <sz val="11"/>
        <color theme="1"/>
        <rFont val="Arial"/>
        <family val="2"/>
      </rPr>
      <t xml:space="preserve">
</t>
    </r>
    <r>
      <rPr>
        <b/>
        <sz val="11"/>
        <color theme="1"/>
        <rFont val="Arial"/>
        <family val="2"/>
      </rPr>
      <t xml:space="preserve">VARIABLES
PCAE= </t>
    </r>
    <r>
      <rPr>
        <sz val="11"/>
        <color theme="1"/>
        <rFont val="Arial"/>
        <family val="2"/>
      </rPr>
      <t xml:space="preserve">Porcentaje de Cumplimiento de los Acuerdos Establecidos. </t>
    </r>
    <r>
      <rPr>
        <b/>
        <sz val="11"/>
        <color theme="1"/>
        <rFont val="Arial"/>
        <family val="2"/>
      </rPr>
      <t xml:space="preserve">
NAR=</t>
    </r>
    <r>
      <rPr>
        <sz val="11"/>
        <color theme="1"/>
        <rFont val="Arial"/>
        <family val="2"/>
      </rPr>
      <t xml:space="preserve"> Número de Acuerdos Cumplidos
</t>
    </r>
    <r>
      <rPr>
        <b/>
        <sz val="11"/>
        <color theme="1"/>
        <rFont val="Arial"/>
        <family val="2"/>
      </rPr>
      <t>NAP=</t>
    </r>
    <r>
      <rPr>
        <sz val="11"/>
        <color theme="1"/>
        <rFont val="Arial"/>
        <family val="2"/>
      </rPr>
      <t xml:space="preserve"> Número de Acuerdos Programados
     </t>
    </r>
  </si>
  <si>
    <r>
      <t xml:space="preserve">UNIDAD DE MEDIDA DEL INDICADOR:
</t>
    </r>
    <r>
      <rPr>
        <sz val="11"/>
        <color theme="1"/>
        <rFont val="Arial"/>
        <family val="2"/>
      </rPr>
      <t>Porcentaje</t>
    </r>
    <r>
      <rPr>
        <b/>
        <sz val="11"/>
        <color theme="1"/>
        <rFont val="Arial"/>
        <family val="2"/>
      </rPr>
      <t xml:space="preserve">
UNIDAD DE MEDIDA DE LAS VARIABLES:  
</t>
    </r>
    <r>
      <rPr>
        <sz val="11"/>
        <color theme="1"/>
        <rFont val="Arial"/>
        <family val="2"/>
      </rPr>
      <t>Acuerdos Establecidos.</t>
    </r>
  </si>
  <si>
    <r>
      <rPr>
        <b/>
        <sz val="11"/>
        <color theme="1"/>
        <rFont val="Arial"/>
        <family val="2"/>
      </rPr>
      <t>Nombre del Documento:</t>
    </r>
    <r>
      <rPr>
        <sz val="11"/>
        <color theme="1"/>
        <rFont val="Arial"/>
        <family val="2"/>
      </rPr>
      <t xml:space="preserve"> 
Expediente de apoyo informativo de los acuerdos establecidos.
</t>
    </r>
    <r>
      <rPr>
        <b/>
        <sz val="11"/>
        <color theme="1"/>
        <rFont val="Arial"/>
        <family val="2"/>
      </rPr>
      <t>Nombre de quien genera la información:</t>
    </r>
    <r>
      <rPr>
        <sz val="11"/>
        <color theme="1"/>
        <rFont val="Arial"/>
        <family val="2"/>
      </rPr>
      <t xml:space="preserve"> 
Oficialía Mayor
</t>
    </r>
    <r>
      <rPr>
        <b/>
        <sz val="11"/>
        <color theme="1"/>
        <rFont val="Arial"/>
        <family val="2"/>
      </rPr>
      <t xml:space="preserve">Periodicidad con que se genera la información:
</t>
    </r>
    <r>
      <rPr>
        <sz val="11"/>
        <color theme="1"/>
        <rFont val="Arial"/>
        <family val="2"/>
      </rPr>
      <t xml:space="preserve">Trimestral
</t>
    </r>
    <r>
      <rPr>
        <b/>
        <sz val="11"/>
        <color theme="1"/>
        <rFont val="Arial"/>
        <family val="2"/>
      </rPr>
      <t xml:space="preserve">Liga de la página donde se localiza la información o ubicación:
</t>
    </r>
    <r>
      <rPr>
        <sz val="11"/>
        <color theme="1"/>
        <rFont val="Arial"/>
        <family val="2"/>
      </rPr>
      <t>Archivos de Oficialía Mayor Lefort Tomo 3.</t>
    </r>
  </si>
  <si>
    <t>Las dependencias e instituciones externas cumplan con los requerimientos y tiempos para recibir los apoyos solicitados.</t>
  </si>
  <si>
    <t>Meta 17.17 
Para 2030, alentar y promover la constitución de alianzas eficaces en las esferas pública, público-privada y de la sociedad civil.</t>
  </si>
  <si>
    <t>Dirección General de Recursos Materiales</t>
  </si>
  <si>
    <t>Mide el grado de cumplimiento en la gestión oportuna de los servicios de suministro de recursos materiales y atención de requisiciones a las dependencias municipales, mediante la ejecución de procesos administrativos como licitaciones, integración de expedientes, atención de requisiciones, pagos y servicios operativos, respecto a lo programado en el periodo.</t>
  </si>
  <si>
    <t>Meta 12.7
Para 2030, promover prácticas de contratación pública que sean sostenibles, de conformidad con las políticas y prioridades nacionales.
Meta 16.6 
Para 2030, crear instituciones eficaces, responsables y transparentes a todos los niveles.</t>
  </si>
  <si>
    <r>
      <rPr>
        <b/>
        <sz val="11"/>
        <rFont val="Arial"/>
        <family val="2"/>
      </rPr>
      <t>1.4.1.1.2.1</t>
    </r>
    <r>
      <rPr>
        <sz val="11"/>
        <rFont val="Arial"/>
        <family val="2"/>
      </rPr>
      <t xml:space="preserve">  Tramitación de licitaciones para el suministro de recursos materiales conforme a la normatividad aplicable.</t>
    </r>
  </si>
  <si>
    <t>Mide el grado de cumplimiento en la tramitación de los procedimientos de licitación para el suministro de recursos materiales, verificando que se lleven a cabo conforme a lo programado en el periodo y en apego a la normatividad aplicable.</t>
  </si>
  <si>
    <r>
      <rPr>
        <b/>
        <sz val="11"/>
        <color rgb="FF000000"/>
        <rFont val="Arial"/>
        <family val="2"/>
      </rPr>
      <t>MÉTODO DE CÁLCULO
PLTRM =</t>
    </r>
    <r>
      <rPr>
        <sz val="11"/>
        <color rgb="FF000000"/>
        <rFont val="Arial"/>
        <family val="2"/>
      </rPr>
      <t xml:space="preserve"> (NLTE / NLTP) × 100
</t>
    </r>
    <r>
      <rPr>
        <b/>
        <sz val="11"/>
        <color rgb="FF000000"/>
        <rFont val="Arial"/>
        <family val="2"/>
      </rPr>
      <t>VARIABLES:</t>
    </r>
    <r>
      <rPr>
        <sz val="11"/>
        <color rgb="FF000000"/>
        <rFont val="Arial"/>
        <family val="2"/>
      </rPr>
      <t xml:space="preserve">
</t>
    </r>
    <r>
      <rPr>
        <b/>
        <sz val="11"/>
        <color rgb="FF000000"/>
        <rFont val="Arial"/>
        <family val="2"/>
      </rPr>
      <t>PLTRM:</t>
    </r>
    <r>
      <rPr>
        <sz val="11"/>
        <color rgb="FF000000"/>
        <rFont val="Arial"/>
        <family val="2"/>
      </rPr>
      <t xml:space="preserve"> Porcentaje de licitaciones tramitadas.
</t>
    </r>
    <r>
      <rPr>
        <b/>
        <sz val="11"/>
        <color rgb="FF000000"/>
        <rFont val="Arial"/>
        <family val="2"/>
      </rPr>
      <t>NLTE:</t>
    </r>
    <r>
      <rPr>
        <sz val="11"/>
        <color rgb="FF000000"/>
        <rFont val="Arial"/>
        <family val="2"/>
      </rPr>
      <t xml:space="preserve"> Número de licitaciones tramitadas para el suministro de recursos materiales en el periodo.
</t>
    </r>
    <r>
      <rPr>
        <b/>
        <sz val="11"/>
        <color rgb="FF000000"/>
        <rFont val="Arial"/>
        <family val="2"/>
      </rPr>
      <t xml:space="preserve">NLTP: </t>
    </r>
    <r>
      <rPr>
        <sz val="11"/>
        <color rgb="FF000000"/>
        <rFont val="Arial"/>
        <family val="2"/>
      </rPr>
      <t>Número de licitaciones programadas para el suministro de recursos materiales en el periodo.</t>
    </r>
  </si>
  <si>
    <r>
      <rPr>
        <b/>
        <sz val="11"/>
        <color rgb="FF000000"/>
        <rFont val="Arial"/>
        <family val="2"/>
      </rPr>
      <t>UNIDAD DE MEDIDA DEL INDICADOR:</t>
    </r>
    <r>
      <rPr>
        <sz val="11"/>
        <color rgb="FF000000"/>
        <rFont val="Arial"/>
        <family val="2"/>
      </rPr>
      <t xml:space="preserve">
Porcentaje
</t>
    </r>
    <r>
      <rPr>
        <b/>
        <sz val="11"/>
        <color rgb="FF000000"/>
        <rFont val="Arial"/>
        <family val="2"/>
      </rPr>
      <t>UNIDAD DE MEDIDA DE LAS VARIABLES</t>
    </r>
    <r>
      <rPr>
        <sz val="11"/>
        <color rgb="FF000000"/>
        <rFont val="Arial"/>
        <family val="2"/>
      </rPr>
      <t xml:space="preserve">:
Licitaciones </t>
    </r>
  </si>
  <si>
    <r>
      <t xml:space="preserve">PLTRM = </t>
    </r>
    <r>
      <rPr>
        <sz val="11"/>
        <color rgb="FF000000"/>
        <rFont val="Arial"/>
        <family val="2"/>
      </rPr>
      <t>Del 1 de enero de 2026 al 31 de diciembre de 2027, se alcanzará al menos el 95% de cumplimiento en la tramitación de licitaciones programadas para el suministro de recursos materiales.</t>
    </r>
    <r>
      <rPr>
        <b/>
        <sz val="11"/>
        <color rgb="FF000000"/>
        <rFont val="Arial"/>
        <family val="2"/>
      </rPr>
      <t xml:space="preserve">
Meta Absoluta: </t>
    </r>
    <r>
      <rPr>
        <sz val="11"/>
        <color rgb="FF000000"/>
        <rFont val="Arial"/>
        <family val="2"/>
      </rPr>
      <t>NA</t>
    </r>
    <r>
      <rPr>
        <b/>
        <sz val="11"/>
        <color rgb="FF000000"/>
        <rFont val="Arial"/>
        <family val="2"/>
      </rPr>
      <t xml:space="preserve">
Meta Relativa:  </t>
    </r>
    <r>
      <rPr>
        <sz val="11"/>
        <color rgb="FF000000"/>
        <rFont val="Arial"/>
        <family val="2"/>
      </rPr>
      <t>NA</t>
    </r>
  </si>
  <si>
    <r>
      <t xml:space="preserve">PLTRM = </t>
    </r>
    <r>
      <rPr>
        <sz val="11"/>
        <color rgb="FF000000"/>
        <rFont val="Arial"/>
        <family val="2"/>
      </rPr>
      <t>NA</t>
    </r>
    <r>
      <rPr>
        <b/>
        <sz val="11"/>
        <color rgb="FF000000"/>
        <rFont val="Arial"/>
        <family val="2"/>
      </rPr>
      <t xml:space="preserve">
</t>
    </r>
    <r>
      <rPr>
        <sz val="11"/>
        <color rgb="FF000000"/>
        <rFont val="Arial"/>
        <family val="2"/>
      </rPr>
      <t>Se establecerá en el primer periodo de medición (2026), debido a que no se cuenta con información histórica programada homogénea que permita determinar el porcentaje de cumplimiento.</t>
    </r>
  </si>
  <si>
    <r>
      <rPr>
        <b/>
        <sz val="11"/>
        <color rgb="FF000000"/>
        <rFont val="Arial"/>
        <family val="2"/>
      </rPr>
      <t xml:space="preserve">Nombre del Documento: </t>
    </r>
    <r>
      <rPr>
        <sz val="11"/>
        <color rgb="FF000000"/>
        <rFont val="Arial"/>
        <family val="2"/>
      </rPr>
      <t xml:space="preserve">Reporte de Licitaciones Tramitadas
</t>
    </r>
    <r>
      <rPr>
        <b/>
        <sz val="11"/>
        <color rgb="FF000000"/>
        <rFont val="Arial"/>
        <family val="2"/>
      </rPr>
      <t xml:space="preserve">Nombre de quien genera la información:  </t>
    </r>
    <r>
      <rPr>
        <sz val="11"/>
        <color rgb="FF000000"/>
        <rFont val="Arial"/>
        <family val="2"/>
      </rPr>
      <t xml:space="preserve">
Dirección General de Recursos Materiales
</t>
    </r>
    <r>
      <rPr>
        <b/>
        <sz val="11"/>
        <color rgb="FF000000"/>
        <rFont val="Arial"/>
        <family val="2"/>
      </rPr>
      <t xml:space="preserve">Periodicidad con que se genera la información:
</t>
    </r>
    <r>
      <rPr>
        <sz val="11"/>
        <color rgb="FF000000"/>
        <rFont val="Arial"/>
        <family val="2"/>
      </rPr>
      <t>Trimestral</t>
    </r>
    <r>
      <rPr>
        <b/>
        <sz val="11"/>
        <color rgb="FF000000"/>
        <rFont val="Arial"/>
        <family val="2"/>
      </rPr>
      <t xml:space="preserve"> </t>
    </r>
    <r>
      <rPr>
        <sz val="11"/>
        <color rgb="FF000000"/>
        <rFont val="Arial"/>
        <family val="2"/>
      </rPr>
      <t xml:space="preserve">
</t>
    </r>
    <r>
      <rPr>
        <b/>
        <sz val="11"/>
        <color rgb="FF000000"/>
        <rFont val="Arial"/>
        <family val="2"/>
      </rPr>
      <t>Liga de la página donde se localiza la información o ubicación:</t>
    </r>
    <r>
      <rPr>
        <sz val="11"/>
        <color rgb="FF000000"/>
        <rFont val="Arial"/>
        <family val="2"/>
      </rPr>
      <t xml:space="preserve">
Archivos de oficialía Mayor, Dirección General de Recursos Materiales.  Reporte de Licitaciones Tramitadas.  
</t>
    </r>
    <r>
      <rPr>
        <b/>
        <sz val="11"/>
        <color theme="1"/>
        <rFont val="Arial"/>
        <family val="2"/>
      </rPr>
      <t>CLAVE DE EXPEDIENTE:</t>
    </r>
    <r>
      <rPr>
        <sz val="11"/>
        <color theme="1"/>
        <rFont val="Arial"/>
        <family val="2"/>
      </rPr>
      <t xml:space="preserve">
MBJ/PM/OM/DGRM/LIC/0002</t>
    </r>
  </si>
  <si>
    <t xml:space="preserve">Los proveedores entregan la documentación completa para participar en los procesos de licitación. </t>
  </si>
  <si>
    <r>
      <t xml:space="preserve">1.4.1.1.2.2 </t>
    </r>
    <r>
      <rPr>
        <sz val="11"/>
        <rFont val="Arial"/>
        <family val="2"/>
      </rPr>
      <t>Atención a las requisiciones de los diferentes eventos públicos y privados celebrados por el Municipio de Benito Juárez.</t>
    </r>
  </si>
  <si>
    <t>Este indicador mide las solicitudes para la atención a los diversos eventos soliciados por las diferentes dependencias municipales, lo que refleja la capacidad para surtir de manera eficaz los suministros necesarios para su realización.</t>
  </si>
  <si>
    <r>
      <rPr>
        <b/>
        <sz val="11"/>
        <color rgb="FF000000"/>
        <rFont val="Arial"/>
        <family val="2"/>
      </rPr>
      <t>UNIDAD DE MEDIDA DEL INDICADOR:</t>
    </r>
    <r>
      <rPr>
        <sz val="11"/>
        <color rgb="FF000000"/>
        <rFont val="Arial"/>
        <family val="2"/>
      </rPr>
      <t xml:space="preserve">
Porcentaje
</t>
    </r>
    <r>
      <rPr>
        <b/>
        <sz val="11"/>
        <color rgb="FF000000"/>
        <rFont val="Arial"/>
        <family val="2"/>
      </rPr>
      <t>UNIDAD DE MEDIDA DE LAS VARIABLES:</t>
    </r>
    <r>
      <rPr>
        <sz val="11"/>
        <color rgb="FF000000"/>
        <rFont val="Arial"/>
        <family val="2"/>
      </rPr>
      <t xml:space="preserve">
Requisiciones para eventos</t>
    </r>
  </si>
  <si>
    <r>
      <rPr>
        <b/>
        <sz val="11"/>
        <color rgb="FF000000"/>
        <rFont val="Arial"/>
        <family val="2"/>
      </rPr>
      <t xml:space="preserve">Nombre del Documento:  </t>
    </r>
    <r>
      <rPr>
        <sz val="11"/>
        <color rgb="FF000000"/>
        <rFont val="Arial"/>
        <family val="2"/>
      </rPr>
      <t xml:space="preserve">Reporte de Resolucion de Requisiciones de Eventos
</t>
    </r>
    <r>
      <rPr>
        <b/>
        <sz val="11"/>
        <color rgb="FF000000"/>
        <rFont val="Arial"/>
        <family val="2"/>
      </rPr>
      <t xml:space="preserve">Nombre de quien genera la información: </t>
    </r>
    <r>
      <rPr>
        <sz val="11"/>
        <color rgb="FF000000"/>
        <rFont val="Arial"/>
        <family val="2"/>
      </rPr>
      <t xml:space="preserve">
Dirección General de Recursos Materiales
</t>
    </r>
    <r>
      <rPr>
        <b/>
        <sz val="11"/>
        <color rgb="FF000000"/>
        <rFont val="Arial"/>
        <family val="2"/>
      </rPr>
      <t xml:space="preserve">Periodicidad con que se genera la información:
</t>
    </r>
    <r>
      <rPr>
        <sz val="11"/>
        <color rgb="FF000000"/>
        <rFont val="Arial"/>
        <family val="2"/>
      </rPr>
      <t>Trimestral</t>
    </r>
    <r>
      <rPr>
        <b/>
        <sz val="11"/>
        <color rgb="FF000000"/>
        <rFont val="Arial"/>
        <family val="2"/>
      </rPr>
      <t xml:space="preserve"> </t>
    </r>
    <r>
      <rPr>
        <sz val="11"/>
        <color rgb="FF000000"/>
        <rFont val="Arial"/>
        <family val="2"/>
      </rPr>
      <t xml:space="preserve">
</t>
    </r>
    <r>
      <rPr>
        <b/>
        <sz val="11"/>
        <color rgb="FF000000"/>
        <rFont val="Arial"/>
        <family val="2"/>
      </rPr>
      <t>Liga de la página donde se localiza la información o ubicación:</t>
    </r>
    <r>
      <rPr>
        <sz val="11"/>
        <color rgb="FF000000"/>
        <rFont val="Arial"/>
        <family val="2"/>
      </rPr>
      <t xml:space="preserve">
Archivos de oficialía Mayor, Dirección General de Recursos Materiales.  Reporte de Resolución de Requisiciones de Eventos. 
</t>
    </r>
    <r>
      <rPr>
        <b/>
        <sz val="11"/>
        <color rgb="FF000000"/>
        <rFont val="Arial"/>
        <family val="2"/>
      </rPr>
      <t>CLAVE DE EXPEDIENTE:</t>
    </r>
    <r>
      <rPr>
        <sz val="11"/>
        <color rgb="FF000000"/>
        <rFont val="Arial"/>
        <family val="2"/>
      </rPr>
      <t xml:space="preserve">
MBJ/PM/OM/DGRM/EVE/0001          </t>
    </r>
  </si>
  <si>
    <t>Los proveedores brindan los recursos y servicios que se requieren para el desarrollo de los eventos.</t>
  </si>
  <si>
    <t>Meta 12.5 
Para 2030, disminuir de manera sustancial la generación de desechos mediante políticas de prevención, reducción, reciclaje y reutilización.</t>
  </si>
  <si>
    <r>
      <rPr>
        <b/>
        <sz val="11"/>
        <color theme="1"/>
        <rFont val="Arial"/>
        <family val="2"/>
      </rPr>
      <t xml:space="preserve">PSP: </t>
    </r>
    <r>
      <rPr>
        <sz val="11"/>
        <color theme="1"/>
        <rFont val="Arial"/>
        <family val="2"/>
      </rPr>
      <t xml:space="preserve">Porcentaje de las Solicitudes de Pago elaboradas. </t>
    </r>
  </si>
  <si>
    <t>Este indicador mide el número de solicitudes con el fin de solventar el proceso de pago de los proveedores y se contibuye a mostrar como las diferentes dependencias que conforma el Municipio de Benito Juárez adquieren sus recursos.</t>
  </si>
  <si>
    <r>
      <rPr>
        <b/>
        <sz val="11"/>
        <color rgb="FF000000"/>
        <rFont val="Arial"/>
        <family val="2"/>
      </rPr>
      <t xml:space="preserve">MÉTODO DE CÁLCULO
PSP= </t>
    </r>
    <r>
      <rPr>
        <sz val="11"/>
        <color rgb="FF000000"/>
        <rFont val="Arial"/>
        <family val="2"/>
      </rPr>
      <t xml:space="preserve">(NSPE/NSPP)*100     </t>
    </r>
    <r>
      <rPr>
        <b/>
        <sz val="11"/>
        <color rgb="FF000000"/>
        <rFont val="Arial"/>
        <family val="2"/>
      </rPr>
      <t xml:space="preserve">                                                                                      
VARIABLES
PSP: </t>
    </r>
    <r>
      <rPr>
        <sz val="11"/>
        <color rgb="FF000000"/>
        <rFont val="Arial"/>
        <family val="2"/>
      </rPr>
      <t xml:space="preserve">Porcentaje de  las Solicitudes de Pago elaboradas
</t>
    </r>
    <r>
      <rPr>
        <b/>
        <sz val="11"/>
        <color rgb="FF000000"/>
        <rFont val="Arial"/>
        <family val="2"/>
      </rPr>
      <t>NSPE:</t>
    </r>
    <r>
      <rPr>
        <sz val="11"/>
        <color rgb="FF000000"/>
        <rFont val="Arial"/>
        <family val="2"/>
      </rPr>
      <t xml:space="preserve"> Número de Solicitudes de Pago elaboradas
</t>
    </r>
    <r>
      <rPr>
        <b/>
        <sz val="11"/>
        <color rgb="FF000000"/>
        <rFont val="Arial"/>
        <family val="2"/>
      </rPr>
      <t>NSPP:</t>
    </r>
    <r>
      <rPr>
        <sz val="11"/>
        <color rgb="FF000000"/>
        <rFont val="Arial"/>
        <family val="2"/>
      </rPr>
      <t xml:space="preserve"> Número de Solicitudes de Pago programadas
</t>
    </r>
  </si>
  <si>
    <r>
      <rPr>
        <b/>
        <sz val="11"/>
        <color rgb="FF000000"/>
        <rFont val="Arial"/>
        <family val="2"/>
      </rPr>
      <t>UNIDAD DE MEDIDA DEL INDICADOR:</t>
    </r>
    <r>
      <rPr>
        <sz val="11"/>
        <color rgb="FF000000"/>
        <rFont val="Arial"/>
        <family val="2"/>
      </rPr>
      <t xml:space="preserve">
Porcentaje
</t>
    </r>
    <r>
      <rPr>
        <b/>
        <sz val="11"/>
        <color rgb="FF000000"/>
        <rFont val="Arial"/>
        <family val="2"/>
      </rPr>
      <t xml:space="preserve">
UNIDAD DE MEDIDA DE LAS VARIABLES:</t>
    </r>
    <r>
      <rPr>
        <sz val="11"/>
        <color rgb="FF000000"/>
        <rFont val="Arial"/>
        <family val="2"/>
      </rPr>
      <t xml:space="preserve">
Solicitudes de pago </t>
    </r>
  </si>
  <si>
    <r>
      <t xml:space="preserve">PSP: </t>
    </r>
    <r>
      <rPr>
        <sz val="11"/>
        <color rgb="FF000000"/>
        <rFont val="Arial"/>
        <family val="2"/>
      </rPr>
      <t xml:space="preserve">Del 1 de enero de 2025 al 31 de diciembre de 2027  se elaborarán 1,127 solicitudes de pagos.
</t>
    </r>
    <r>
      <rPr>
        <b/>
        <sz val="11"/>
        <color rgb="FF000000"/>
        <rFont val="Arial"/>
        <family val="2"/>
      </rPr>
      <t xml:space="preserve">
VARIACIÓN DE LA META EN RELACIÓN A LA LÍNEA BASE 
Meta Absoluta:</t>
    </r>
    <r>
      <rPr>
        <sz val="11"/>
        <color rgb="FF000000"/>
        <rFont val="Arial"/>
        <family val="2"/>
      </rPr>
      <t xml:space="preserve"> -642 solicitudes de pago.</t>
    </r>
    <r>
      <rPr>
        <b/>
        <sz val="11"/>
        <color rgb="FF000000"/>
        <rFont val="Arial"/>
        <family val="2"/>
      </rPr>
      <t xml:space="preserve">
Meta Relativa:</t>
    </r>
    <r>
      <rPr>
        <sz val="11"/>
        <color rgb="FF000000"/>
        <rFont val="Arial"/>
        <family val="2"/>
      </rPr>
      <t xml:space="preserve"> -36.29% inferior a la línea base                       </t>
    </r>
    <r>
      <rPr>
        <b/>
        <sz val="11"/>
        <color rgb="FF000000"/>
        <rFont val="Arial"/>
        <family val="2"/>
      </rPr>
      <t xml:space="preserve">                                                                     </t>
    </r>
  </si>
  <si>
    <r>
      <t xml:space="preserve">PSP: </t>
    </r>
    <r>
      <rPr>
        <sz val="11"/>
        <color rgb="FF000000"/>
        <rFont val="Arial"/>
        <family val="2"/>
      </rPr>
      <t xml:space="preserve">De enero de 2022 a diciembre de 2024 se atendieron 1,769 solicitudes de pagos. 
2022: 886
2023: 523
2024: 360
</t>
    </r>
    <r>
      <rPr>
        <b/>
        <sz val="11"/>
        <color rgb="FF000000"/>
        <rFont val="Arial"/>
        <family val="2"/>
      </rPr>
      <t xml:space="preserve">Total: </t>
    </r>
    <r>
      <rPr>
        <sz val="11"/>
        <color rgb="FF000000"/>
        <rFont val="Arial"/>
        <family val="2"/>
      </rPr>
      <t>1,769</t>
    </r>
  </si>
  <si>
    <r>
      <rPr>
        <b/>
        <sz val="11"/>
        <color rgb="FF000000"/>
        <rFont val="Arial"/>
        <family val="2"/>
      </rPr>
      <t xml:space="preserve">Nombre del Documento: </t>
    </r>
    <r>
      <rPr>
        <sz val="11"/>
        <color rgb="FF000000"/>
        <rFont val="Arial"/>
        <family val="2"/>
      </rPr>
      <t xml:space="preserve">
Reporte de Elaboración de Solicitudes de Pagos
</t>
    </r>
    <r>
      <rPr>
        <b/>
        <sz val="11"/>
        <color rgb="FF000000"/>
        <rFont val="Arial"/>
        <family val="2"/>
      </rPr>
      <t xml:space="preserve">Nombre de quien genera la información: </t>
    </r>
    <r>
      <rPr>
        <sz val="11"/>
        <color rgb="FF000000"/>
        <rFont val="Arial"/>
        <family val="2"/>
      </rPr>
      <t xml:space="preserve">
Dirección General de Recursos Materiales
</t>
    </r>
    <r>
      <rPr>
        <b/>
        <sz val="11"/>
        <color rgb="FF000000"/>
        <rFont val="Arial"/>
        <family val="2"/>
      </rPr>
      <t xml:space="preserve">Periodicidad con que se genera la información:
</t>
    </r>
    <r>
      <rPr>
        <sz val="11"/>
        <color rgb="FF000000"/>
        <rFont val="Arial"/>
        <family val="2"/>
      </rPr>
      <t>Trimestral</t>
    </r>
    <r>
      <rPr>
        <b/>
        <sz val="11"/>
        <color rgb="FF000000"/>
        <rFont val="Arial"/>
        <family val="2"/>
      </rPr>
      <t xml:space="preserve"> </t>
    </r>
    <r>
      <rPr>
        <sz val="11"/>
        <color rgb="FF000000"/>
        <rFont val="Arial"/>
        <family val="2"/>
      </rPr>
      <t xml:space="preserve">
</t>
    </r>
    <r>
      <rPr>
        <b/>
        <sz val="11"/>
        <color rgb="FF000000"/>
        <rFont val="Arial"/>
        <family val="2"/>
      </rPr>
      <t>Liga de la página donde se localiza la información o ubicación:</t>
    </r>
    <r>
      <rPr>
        <sz val="11"/>
        <color rgb="FF000000"/>
        <rFont val="Arial"/>
        <family val="2"/>
      </rPr>
      <t xml:space="preserve">
Archivos de oficialía Mayor, Dirección General de Recursos Materiales. Reporte de Elaboración de Solicitudes de Pago.
</t>
    </r>
    <r>
      <rPr>
        <b/>
        <sz val="11"/>
        <color rgb="FF000000"/>
        <rFont val="Arial"/>
        <family val="2"/>
      </rPr>
      <t>CLAVE DE EXPEDIENTE:</t>
    </r>
    <r>
      <rPr>
        <sz val="11"/>
        <color rgb="FF000000"/>
        <rFont val="Arial"/>
        <family val="2"/>
      </rPr>
      <t xml:space="preserve">
MBJ/PM/OM/DGRM/COMP/0001</t>
    </r>
  </si>
  <si>
    <t>Existen los proveedores para el suministro de los recursos y servicios especificados por las dependencias municipales.</t>
  </si>
  <si>
    <r>
      <t xml:space="preserve">1.4.1.1.2.4 </t>
    </r>
    <r>
      <rPr>
        <sz val="11"/>
        <rFont val="Arial"/>
        <family val="2"/>
      </rPr>
      <t>Atención</t>
    </r>
    <r>
      <rPr>
        <sz val="11"/>
        <color theme="1"/>
        <rFont val="Arial"/>
        <family val="2"/>
      </rPr>
      <t xml:space="preserve"> a los siniestros reportados por las diferentes dependencias del Municipio de Benito Juárez.</t>
    </r>
  </si>
  <si>
    <r>
      <rPr>
        <b/>
        <sz val="11"/>
        <color theme="1"/>
        <rFont val="Arial"/>
        <family val="2"/>
      </rPr>
      <t>PASA:</t>
    </r>
    <r>
      <rPr>
        <sz val="11"/>
        <color theme="1"/>
        <rFont val="Arial"/>
        <family val="2"/>
      </rPr>
      <t xml:space="preserve"> Porcentaje de Asistencia de los Siniestros Atendidos.</t>
    </r>
  </si>
  <si>
    <t>Este indicador mide la asistencia de los sinietros reportados por las diferentes dependencias del Municipio de Benito Juárez y contibuye a verificar que se solventa en tiempo y forma el suceso reportado.</t>
  </si>
  <si>
    <r>
      <rPr>
        <b/>
        <sz val="11"/>
        <color rgb="FF000000"/>
        <rFont val="Arial"/>
        <family val="2"/>
      </rPr>
      <t xml:space="preserve">
MÉTODO DE CÁLCULO
PASA=</t>
    </r>
    <r>
      <rPr>
        <sz val="11"/>
        <color rgb="FF000000"/>
        <rFont val="Arial"/>
        <family val="2"/>
      </rPr>
      <t xml:space="preserve"> (NSA/NSN)*100                                                      
</t>
    </r>
    <r>
      <rPr>
        <b/>
        <sz val="11"/>
        <color rgb="FF000000"/>
        <rFont val="Arial"/>
        <family val="2"/>
      </rPr>
      <t>VARIABLES
PASA:</t>
    </r>
    <r>
      <rPr>
        <sz val="11"/>
        <color rgb="FF000000"/>
        <rFont val="Arial"/>
        <family val="2"/>
      </rPr>
      <t xml:space="preserve"> Porcentaje de Asistencia de los Siniestros Atendidos. 
</t>
    </r>
    <r>
      <rPr>
        <b/>
        <sz val="11"/>
        <color rgb="FF000000"/>
        <rFont val="Arial"/>
        <family val="2"/>
      </rPr>
      <t>NSA:</t>
    </r>
    <r>
      <rPr>
        <sz val="11"/>
        <color rgb="FF000000"/>
        <rFont val="Arial"/>
        <family val="2"/>
      </rPr>
      <t xml:space="preserve"> Número de Siniestros Atendidos.            
</t>
    </r>
    <r>
      <rPr>
        <b/>
        <sz val="11"/>
        <color rgb="FF000000"/>
        <rFont val="Arial"/>
        <family val="2"/>
      </rPr>
      <t>NSN:</t>
    </r>
    <r>
      <rPr>
        <sz val="11"/>
        <color rgb="FF000000"/>
        <rFont val="Arial"/>
        <family val="2"/>
      </rPr>
      <t xml:space="preserve"> Número de Siniestros Notificados
</t>
    </r>
  </si>
  <si>
    <r>
      <rPr>
        <b/>
        <sz val="11"/>
        <color rgb="FF000000"/>
        <rFont val="Arial"/>
        <family val="2"/>
      </rPr>
      <t>UNIDAD DE MEDIDA DEL INDICADOR:</t>
    </r>
    <r>
      <rPr>
        <sz val="11"/>
        <color rgb="FF000000"/>
        <rFont val="Arial"/>
        <family val="2"/>
      </rPr>
      <t xml:space="preserve">
Porcentaje
</t>
    </r>
    <r>
      <rPr>
        <b/>
        <sz val="11"/>
        <color rgb="FF000000"/>
        <rFont val="Arial"/>
        <family val="2"/>
      </rPr>
      <t xml:space="preserve">
UNIDAD DE MEDIDA DE LAS VARIABLES</t>
    </r>
    <r>
      <rPr>
        <sz val="11"/>
        <color rgb="FF000000"/>
        <rFont val="Arial"/>
        <family val="2"/>
      </rPr>
      <t>:
Asistencias de Siniestros.</t>
    </r>
  </si>
  <si>
    <t xml:space="preserve">La aseguradora cumple con los acuerdos establecidos para la cobertura de los siniestros.                                 </t>
  </si>
  <si>
    <t>Meta 11.5 
Para 2030, reducir de forma significativa el número de muertes y de personas afectadas por los desastres y reducir las pérdidas económicas directas vinculadas al PIB.</t>
  </si>
  <si>
    <r>
      <rPr>
        <b/>
        <sz val="11"/>
        <color theme="1"/>
        <rFont val="Arial"/>
        <family val="2"/>
      </rPr>
      <t>1.4.1.1.2.5</t>
    </r>
    <r>
      <rPr>
        <sz val="11"/>
        <color theme="1"/>
        <rFont val="Arial"/>
        <family val="2"/>
      </rPr>
      <t xml:space="preserve"> Atención y seguimiento de solicitudes de servicios  de suministro de combustible y mantenimiento vehicular para las dependencias municipales.</t>
    </r>
  </si>
  <si>
    <r>
      <rPr>
        <b/>
        <sz val="11"/>
        <color theme="1"/>
        <rFont val="Arial"/>
        <family val="2"/>
      </rPr>
      <t xml:space="preserve">PSSA: </t>
    </r>
    <r>
      <rPr>
        <sz val="11"/>
        <color theme="1"/>
        <rFont val="Arial"/>
        <family val="2"/>
      </rPr>
      <t>Porcentaje de solicitudes de servicios atendidas</t>
    </r>
  </si>
  <si>
    <t>Este indicador mide el grado de atención, control y seguimiento de las solicitudes de servicios de suministro de combustible y mantenimiento vehicular, asegurando su atención oportuna y eficiente conforme a las necesidades de las dependencias municipales.</t>
  </si>
  <si>
    <r>
      <rPr>
        <b/>
        <sz val="11"/>
        <color rgb="FF000000"/>
        <rFont val="Arial"/>
        <family val="2"/>
      </rPr>
      <t>MÉTODO DE CÁLCULO</t>
    </r>
    <r>
      <rPr>
        <sz val="11"/>
        <color rgb="FF000000"/>
        <rFont val="Arial"/>
        <family val="2"/>
      </rPr>
      <t xml:space="preserve">
</t>
    </r>
    <r>
      <rPr>
        <b/>
        <sz val="11"/>
        <color rgb="FF000000"/>
        <rFont val="Arial"/>
        <family val="2"/>
      </rPr>
      <t>PSSA</t>
    </r>
    <r>
      <rPr>
        <sz val="11"/>
        <color rgb="FF000000"/>
        <rFont val="Arial"/>
        <family val="2"/>
      </rPr>
      <t xml:space="preserve"> = (NSSA/NSSR)*100
</t>
    </r>
    <r>
      <rPr>
        <b/>
        <sz val="11"/>
        <color rgb="FF000000"/>
        <rFont val="Arial"/>
        <family val="2"/>
      </rPr>
      <t>VARIABLES</t>
    </r>
    <r>
      <rPr>
        <sz val="11"/>
        <color rgb="FF000000"/>
        <rFont val="Arial"/>
        <family val="2"/>
      </rPr>
      <t xml:space="preserve">
</t>
    </r>
    <r>
      <rPr>
        <b/>
        <sz val="11"/>
        <color rgb="FF000000"/>
        <rFont val="Arial"/>
        <family val="2"/>
      </rPr>
      <t xml:space="preserve">PSSA: </t>
    </r>
    <r>
      <rPr>
        <sz val="11"/>
        <color rgb="FF000000"/>
        <rFont val="Arial"/>
        <family val="2"/>
      </rPr>
      <t xml:space="preserve">Porcentaje de solicitudes de servicios atendidas (Combustible + mantenimiento vehicular).
</t>
    </r>
    <r>
      <rPr>
        <b/>
        <sz val="11"/>
        <color rgb="FF000000"/>
        <rFont val="Arial"/>
        <family val="2"/>
      </rPr>
      <t>NSSA:</t>
    </r>
    <r>
      <rPr>
        <sz val="11"/>
        <color rgb="FF000000"/>
        <rFont val="Arial"/>
        <family val="2"/>
      </rPr>
      <t xml:space="preserve"> Número de solicitudes de servicios atendidas 
</t>
    </r>
    <r>
      <rPr>
        <b/>
        <sz val="11"/>
        <color rgb="FF000000"/>
        <rFont val="Arial"/>
        <family val="2"/>
      </rPr>
      <t>NSSR:</t>
    </r>
    <r>
      <rPr>
        <sz val="11"/>
        <color rgb="FF000000"/>
        <rFont val="Arial"/>
        <family val="2"/>
      </rPr>
      <t xml:space="preserve"> Número de solicitudes de servicios recibidas</t>
    </r>
  </si>
  <si>
    <r>
      <rPr>
        <b/>
        <sz val="11"/>
        <color rgb="FF000000"/>
        <rFont val="Arial"/>
        <family val="2"/>
      </rPr>
      <t>UNIDAD DE MEDIDA DEL INDICADOR:</t>
    </r>
    <r>
      <rPr>
        <sz val="11"/>
        <color rgb="FF000000"/>
        <rFont val="Arial"/>
        <family val="2"/>
      </rPr>
      <t xml:space="preserve">
Porcentaje
</t>
    </r>
    <r>
      <rPr>
        <b/>
        <sz val="11"/>
        <color rgb="FF000000"/>
        <rFont val="Arial"/>
        <family val="2"/>
      </rPr>
      <t>UNIDAD DE MEDIDA DE LAS VARIABLES:</t>
    </r>
    <r>
      <rPr>
        <sz val="11"/>
        <color rgb="FF000000"/>
        <rFont val="Arial"/>
        <family val="2"/>
      </rPr>
      <t xml:space="preserve">
Solicitudes</t>
    </r>
  </si>
  <si>
    <r>
      <t xml:space="preserve">PSSA : </t>
    </r>
    <r>
      <rPr>
        <sz val="11"/>
        <color rgb="FF000000"/>
        <rFont val="Arial"/>
        <family val="2"/>
      </rPr>
      <t>NA</t>
    </r>
    <r>
      <rPr>
        <b/>
        <sz val="11"/>
        <color rgb="FF000000"/>
        <rFont val="Arial"/>
        <family val="2"/>
      </rPr>
      <t xml:space="preserve">
</t>
    </r>
    <r>
      <rPr>
        <sz val="11"/>
        <color rgb="FF000000"/>
        <rFont val="Arial"/>
        <family val="2"/>
      </rPr>
      <t>No se cuenta con línea base debido a que el indicador es de nueva creación, derivado de la integración de servicios previamente medidos de forma independiente (suministro de combustible y mantenimiento vehicular), lo que implica un cambio metodológico que impide la comparabilidad con ejercicios anteriores.</t>
    </r>
  </si>
  <si>
    <r>
      <rPr>
        <b/>
        <sz val="11"/>
        <color rgb="FF000000"/>
        <rFont val="Arial"/>
        <family val="2"/>
      </rPr>
      <t xml:space="preserve">Nombre del Documento: </t>
    </r>
    <r>
      <rPr>
        <sz val="11"/>
        <color rgb="FF000000"/>
        <rFont val="Arial"/>
        <family val="2"/>
      </rPr>
      <t xml:space="preserve">
Reporte Trimestral de Atención, Control y Seguimiento de Solicitudes de Servicios de Combustible y Mantenimiento Vehicular.
</t>
    </r>
    <r>
      <rPr>
        <b/>
        <sz val="11"/>
        <color rgb="FF000000"/>
        <rFont val="Arial"/>
        <family val="2"/>
      </rPr>
      <t xml:space="preserve">Nombre de quien genera la información: </t>
    </r>
    <r>
      <rPr>
        <sz val="11"/>
        <color rgb="FF000000"/>
        <rFont val="Arial"/>
        <family val="2"/>
      </rPr>
      <t xml:space="preserve">
Dirección General de Recursos Materiales
</t>
    </r>
    <r>
      <rPr>
        <b/>
        <sz val="11"/>
        <color rgb="FF000000"/>
        <rFont val="Arial"/>
        <family val="2"/>
      </rPr>
      <t xml:space="preserve">Periodicidad con que se genera la información:
</t>
    </r>
    <r>
      <rPr>
        <sz val="11"/>
        <color rgb="FF000000"/>
        <rFont val="Arial"/>
        <family val="2"/>
      </rPr>
      <t>Trimestral</t>
    </r>
    <r>
      <rPr>
        <b/>
        <sz val="11"/>
        <color rgb="FF000000"/>
        <rFont val="Arial"/>
        <family val="2"/>
      </rPr>
      <t xml:space="preserve"> </t>
    </r>
    <r>
      <rPr>
        <sz val="11"/>
        <color rgb="FF000000"/>
        <rFont val="Arial"/>
        <family val="2"/>
      </rPr>
      <t xml:space="preserve">
</t>
    </r>
    <r>
      <rPr>
        <b/>
        <sz val="11"/>
        <color rgb="FF000000"/>
        <rFont val="Arial"/>
        <family val="2"/>
      </rPr>
      <t>Liga de la página donde se localiza la información o ubicación:</t>
    </r>
    <r>
      <rPr>
        <sz val="11"/>
        <color rgb="FF000000"/>
        <rFont val="Arial"/>
        <family val="2"/>
      </rPr>
      <t xml:space="preserve">
Archivos de oficialía Mayor, Dirección General de Recursos Materiales.
</t>
    </r>
    <r>
      <rPr>
        <b/>
        <sz val="11"/>
        <color rgb="FF000000"/>
        <rFont val="Arial"/>
        <family val="2"/>
      </rPr>
      <t>CLAVE DE EXPEDIENTE:</t>
    </r>
    <r>
      <rPr>
        <sz val="11"/>
        <color rgb="FF000000"/>
        <rFont val="Arial"/>
        <family val="2"/>
      </rPr>
      <t xml:space="preserve">
MBJ/PM/OM/DGRM/PV/0002</t>
    </r>
  </si>
  <si>
    <t>Las dependencias realizan solicitudes en tiempo y forma
Existe disponibilidad presupuestal
Se cuenta con proveedores y capacidad operativa
Los servicios solicitados son técnicamente atendibles</t>
  </si>
  <si>
    <t>Meta 12.7
Para 2030, promover prácticas de contratación pública que sean sostenibles, de conformidad con las políticas y prioridades nacionales.
Meta 9.1 
Para 2030, desarrollar infraestructuras fiables, sostenibles, resilientes y de calidad.</t>
  </si>
  <si>
    <t>Dirección General de Patrimonio Municipal</t>
  </si>
  <si>
    <t xml:space="preserve">Componente  </t>
  </si>
  <si>
    <t>Mide el grado de cumplimiento en la gestión de los bienes patrimoniales del municipio, mediante la ejecución de acciones de registro, actualización, resguardo, verificación y conservación, conforme a la normatividad aplicable, respecto a lo programado en el periodo.</t>
  </si>
  <si>
    <t>Las dependencias municipales proporcionan información oportuna y veraz sobre los bienes patrimoniales, y existe coordinación institucional para su registro, control y actualización conforme a la normatividad aplicable.</t>
  </si>
  <si>
    <t>Meta 16.6 
Para 2030, crear instituciones eficaces, responsables y transparentes a todos los niveles.
Meta 12.2
ara 2030, lograr la gestión sostenible y el uso eficiente de los recursos naturales.
Meta 11.4  
Redoblar los esfuerzos para proteger y salvaguardar el patrimonio cultural y natural del mundo.</t>
  </si>
  <si>
    <r>
      <rPr>
        <b/>
        <sz val="11"/>
        <color theme="1"/>
        <rFont val="Arial"/>
        <family val="2"/>
      </rPr>
      <t xml:space="preserve">1.4.1.1.3.1 </t>
    </r>
    <r>
      <rPr>
        <sz val="11"/>
        <color theme="1"/>
        <rFont val="Arial"/>
        <family val="2"/>
      </rPr>
      <t>Mantenimiento del área de trabajo y mercados a cargo de la Dirección General de Patrimonio Municipal.</t>
    </r>
  </si>
  <si>
    <r>
      <rPr>
        <b/>
        <sz val="11"/>
        <color theme="1"/>
        <rFont val="Arial"/>
        <family val="2"/>
      </rPr>
      <t>PAMA=</t>
    </r>
    <r>
      <rPr>
        <sz val="11"/>
        <color theme="1"/>
        <rFont val="Arial"/>
        <family val="2"/>
      </rPr>
      <t xml:space="preserve"> Porcentaje de acciones de Mantenimiento de las Áreas.</t>
    </r>
  </si>
  <si>
    <t xml:space="preserve">Mide el número de acciones de mantenimiento realizadas en las áreas y mercados a cargo de Patrimonio Municipal, verificando su ejecución en tiempo y forma.      </t>
  </si>
  <si>
    <r>
      <rPr>
        <b/>
        <sz val="11"/>
        <color theme="1"/>
        <rFont val="Arial"/>
        <family val="2"/>
      </rPr>
      <t>MÉTODO DE CÁLCULO
PAMA=</t>
    </r>
    <r>
      <rPr>
        <sz val="11"/>
        <color theme="1"/>
        <rFont val="Arial"/>
        <family val="2"/>
      </rPr>
      <t xml:space="preserve"> (NAME/NAMP)*100                                                                                                                                                                                                                                                                                                                        </t>
    </r>
    <r>
      <rPr>
        <b/>
        <sz val="11"/>
        <color theme="1"/>
        <rFont val="Arial"/>
        <family val="2"/>
      </rPr>
      <t>VARIABLES                                        
PAMA=</t>
    </r>
    <r>
      <rPr>
        <sz val="11"/>
        <color theme="1"/>
        <rFont val="Arial"/>
        <family val="2"/>
      </rPr>
      <t xml:space="preserve">Porcentaje de Avance en el Mantenimiento de las Áreas                                                                                    </t>
    </r>
    <r>
      <rPr>
        <b/>
        <sz val="11"/>
        <color theme="1"/>
        <rFont val="Arial"/>
        <family val="2"/>
      </rPr>
      <t xml:space="preserve">NAME= </t>
    </r>
    <r>
      <rPr>
        <sz val="11"/>
        <color theme="1"/>
        <rFont val="Arial"/>
        <family val="2"/>
      </rPr>
      <t xml:space="preserve">Número de Acciones de Mantenimiento Ejecutadas
</t>
    </r>
    <r>
      <rPr>
        <b/>
        <sz val="11"/>
        <color theme="1"/>
        <rFont val="Arial"/>
        <family val="2"/>
      </rPr>
      <t xml:space="preserve">NAMP= </t>
    </r>
    <r>
      <rPr>
        <sz val="11"/>
        <color theme="1"/>
        <rFont val="Arial"/>
        <family val="2"/>
      </rPr>
      <t xml:space="preserve">Número de Acciones de Mantenimiento Programadas                                                                                                                                                               </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</si>
  <si>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LAS VARIABLES:
</t>
    </r>
    <r>
      <rPr>
        <sz val="11"/>
        <color theme="1"/>
        <rFont val="Arial"/>
        <family val="2"/>
      </rPr>
      <t xml:space="preserve">Acciones de Mantenimiento </t>
    </r>
  </si>
  <si>
    <r>
      <rPr>
        <b/>
        <sz val="11"/>
        <color theme="1"/>
        <rFont val="Arial"/>
        <family val="2"/>
      </rPr>
      <t>PAMA:</t>
    </r>
    <r>
      <rPr>
        <sz val="11"/>
        <color theme="1"/>
        <rFont val="Arial"/>
        <family val="2"/>
      </rPr>
      <t xml:space="preserve"> Del 1 de enero de 2025 al 31 de diciembre de 2027 se realizarán 12 acciones de mantenimiento.
</t>
    </r>
    <r>
      <rPr>
        <b/>
        <sz val="11"/>
        <color theme="1"/>
        <rFont val="Arial"/>
        <family val="2"/>
      </rPr>
      <t>VARIACIÓN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1 acción de mantenimiento.
</t>
    </r>
    <r>
      <rPr>
        <b/>
        <sz val="11"/>
        <color theme="1"/>
        <rFont val="Arial"/>
        <family val="2"/>
      </rPr>
      <t xml:space="preserve">
Meta Relativa:</t>
    </r>
    <r>
      <rPr>
        <sz val="11"/>
        <color theme="1"/>
        <rFont val="Arial"/>
        <family val="2"/>
      </rPr>
      <t xml:space="preserve">  9% superior a la línea base.
</t>
    </r>
  </si>
  <si>
    <r>
      <rPr>
        <b/>
        <sz val="11"/>
        <color theme="1"/>
        <rFont val="Arial"/>
        <family val="2"/>
      </rPr>
      <t>PAMA:</t>
    </r>
    <r>
      <rPr>
        <sz val="11"/>
        <color theme="1"/>
        <rFont val="Arial"/>
        <family val="2"/>
      </rPr>
      <t xml:space="preserve"> De enero de 2022 a diciembre de 2024   se realizaron 11 acciones de mantenimiento.
2022: 3
2023: 4
2024: 4
</t>
    </r>
    <r>
      <rPr>
        <b/>
        <sz val="11"/>
        <color theme="1"/>
        <rFont val="Arial"/>
        <family val="2"/>
      </rPr>
      <t xml:space="preserve">Total: </t>
    </r>
    <r>
      <rPr>
        <sz val="11"/>
        <color theme="1"/>
        <rFont val="Arial"/>
        <family val="2"/>
      </rPr>
      <t>11</t>
    </r>
  </si>
  <si>
    <r>
      <rPr>
        <b/>
        <sz val="11"/>
        <color theme="1"/>
        <rFont val="Arial"/>
        <family val="2"/>
      </rPr>
      <t>Nombre del Documento:</t>
    </r>
    <r>
      <rPr>
        <sz val="11"/>
        <color theme="1"/>
        <rFont val="Arial"/>
        <family val="2"/>
      </rPr>
      <t xml:space="preserve"> Reporte Trimestral de Avance de Mantenimiento de las Áreas y mercados.
</t>
    </r>
    <r>
      <rPr>
        <b/>
        <sz val="11"/>
        <color theme="1"/>
        <rFont val="Arial"/>
        <family val="2"/>
      </rPr>
      <t xml:space="preserve">
Nombre de quien genera la información:</t>
    </r>
    <r>
      <rPr>
        <sz val="11"/>
        <color theme="1"/>
        <rFont val="Arial"/>
        <family val="2"/>
      </rPr>
      <t xml:space="preserve"> Dirección General de Patrimonio Municipal / Área técnica de mantenimiento.
</t>
    </r>
    <r>
      <rPr>
        <b/>
        <sz val="11"/>
        <color theme="1"/>
        <rFont val="Arial"/>
        <family val="2"/>
      </rPr>
      <t xml:space="preserve">
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Lefort Reportes Trimestrales MIR</t>
    </r>
  </si>
  <si>
    <t>Se cuenta con disponibilidad presupuestal, materiales y acceso a las áreas y mercados para la ejecución oportuna de las acciones de mantenimiento.</t>
  </si>
  <si>
    <t>Meta 11.7
Para 2030, proporcionar acceso universal a zonas verdes y espacios públicos seguros, inclusivos y accesibles.
Meta 12.2
ara 2030, lograr la gestión sostenible y el uso eficiente de los recursos naturales.</t>
  </si>
  <si>
    <r>
      <rPr>
        <b/>
        <sz val="11"/>
        <color theme="1"/>
        <rFont val="Arial"/>
        <family val="2"/>
      </rPr>
      <t>1.4.1.1.3.2</t>
    </r>
    <r>
      <rPr>
        <sz val="11"/>
        <color theme="1"/>
        <rFont val="Arial"/>
        <family val="2"/>
      </rPr>
      <t xml:space="preserve"> Actualización y regularización de expedientes de bienes inmuebles del patrimonio municipal.</t>
    </r>
  </si>
  <si>
    <r>
      <rPr>
        <b/>
        <sz val="11"/>
        <color theme="1"/>
        <rFont val="Arial"/>
        <family val="2"/>
      </rPr>
      <t xml:space="preserve">PAER: </t>
    </r>
    <r>
      <rPr>
        <sz val="11"/>
        <color theme="1"/>
        <rFont val="Arial"/>
        <family val="2"/>
      </rPr>
      <t>Porcentaje de expedientes actualizados y regularizados.</t>
    </r>
  </si>
  <si>
    <t>Mide el avance en la actualización, verificación y regularización de los expedientes de bienes inmuebles del patrimonio municipal, asegurando que cuenten con información jurídica, catastral, administrativa y contable vigente, conforme a la normatividad aplicable.</t>
  </si>
  <si>
    <r>
      <rPr>
        <b/>
        <sz val="11"/>
        <color theme="1"/>
        <rFont val="Arial"/>
        <family val="2"/>
      </rPr>
      <t>MÉTODO DE CÁLCULO
PAER =</t>
    </r>
    <r>
      <rPr>
        <sz val="11"/>
        <color theme="1"/>
        <rFont val="Arial"/>
        <family val="2"/>
      </rPr>
      <t xml:space="preserve"> (NEAR/NEP)*100
</t>
    </r>
    <r>
      <rPr>
        <b/>
        <sz val="11"/>
        <color theme="1"/>
        <rFont val="Arial"/>
        <family val="2"/>
      </rPr>
      <t xml:space="preserve">VARIABLES
PAER: </t>
    </r>
    <r>
      <rPr>
        <sz val="11"/>
        <color theme="1"/>
        <rFont val="Arial"/>
        <family val="2"/>
      </rPr>
      <t>Porcentaje de expedientes actualizados y regularizados</t>
    </r>
    <r>
      <rPr>
        <b/>
        <sz val="11"/>
        <color theme="1"/>
        <rFont val="Arial"/>
        <family val="2"/>
      </rPr>
      <t xml:space="preserve">
NEAR: </t>
    </r>
    <r>
      <rPr>
        <sz val="11"/>
        <color theme="1"/>
        <rFont val="Arial"/>
        <family val="2"/>
      </rPr>
      <t>Número de expedientes actualizados y regularizados</t>
    </r>
    <r>
      <rPr>
        <b/>
        <sz val="11"/>
        <color theme="1"/>
        <rFont val="Arial"/>
        <family val="2"/>
      </rPr>
      <t xml:space="preserve">
NEP: </t>
    </r>
    <r>
      <rPr>
        <sz val="11"/>
        <color theme="1"/>
        <rFont val="Arial"/>
        <family val="2"/>
      </rPr>
      <t>Número de expedientes programados</t>
    </r>
  </si>
  <si>
    <r>
      <rPr>
        <b/>
        <sz val="11"/>
        <color theme="1"/>
        <rFont val="Arial"/>
        <family val="2"/>
      </rPr>
      <t>UNIDAD DE MEDIDA DEL INDICADOR:</t>
    </r>
    <r>
      <rPr>
        <sz val="11"/>
        <color theme="1"/>
        <rFont val="Arial"/>
        <family val="2"/>
      </rPr>
      <t xml:space="preserve">
Porcentaje
</t>
    </r>
    <r>
      <rPr>
        <b/>
        <sz val="11"/>
        <color theme="1"/>
        <rFont val="Arial"/>
        <family val="2"/>
      </rPr>
      <t xml:space="preserve">UNIDAD DE MEDIDA DE LAS VARIABLES:
</t>
    </r>
    <r>
      <rPr>
        <sz val="11"/>
        <color theme="1"/>
        <rFont val="Arial"/>
        <family val="2"/>
      </rPr>
      <t xml:space="preserve">Expedientes 
</t>
    </r>
  </si>
  <si>
    <r>
      <rPr>
        <b/>
        <sz val="11"/>
        <color theme="1"/>
        <rFont val="Arial"/>
        <family val="2"/>
      </rPr>
      <t xml:space="preserve">PAER: </t>
    </r>
    <r>
      <rPr>
        <sz val="11"/>
        <color theme="1"/>
        <rFont val="Arial"/>
        <family val="2"/>
      </rPr>
      <t xml:space="preserve">De enero de 2022 a diciembre de 2024 se actualizaron y regularizaron 8,367 expedientes.
2022: 2,832
2023: 2,642
2024: 2,893
</t>
    </r>
    <r>
      <rPr>
        <b/>
        <sz val="11"/>
        <color theme="1"/>
        <rFont val="Arial"/>
        <family val="2"/>
      </rPr>
      <t xml:space="preserve">Total: </t>
    </r>
    <r>
      <rPr>
        <sz val="11"/>
        <color theme="1"/>
        <rFont val="Arial"/>
        <family val="2"/>
      </rPr>
      <t>8,367</t>
    </r>
  </si>
  <si>
    <r>
      <rPr>
        <b/>
        <sz val="11"/>
        <color theme="1"/>
        <rFont val="Arial"/>
        <family val="2"/>
      </rPr>
      <t xml:space="preserve">Nombre del Documento: </t>
    </r>
    <r>
      <rPr>
        <sz val="11"/>
        <color theme="1"/>
        <rFont val="Arial"/>
        <family val="2"/>
      </rPr>
      <t xml:space="preserve">Reporte Trimestral de Avance en la Actualización y Regularización de Expedientes de Bienes Inmuebles.
</t>
    </r>
    <r>
      <rPr>
        <b/>
        <sz val="11"/>
        <color theme="1"/>
        <rFont val="Arial"/>
        <family val="2"/>
      </rPr>
      <t xml:space="preserve">
Nombre de quien genera la información:</t>
    </r>
    <r>
      <rPr>
        <sz val="11"/>
        <color theme="1"/>
        <rFont val="Arial"/>
        <family val="2"/>
      </rPr>
      <t xml:space="preserve">  Jefatura de Departamento de Bienes Inmuebles y Desincorporacion de Activos
</t>
    </r>
    <r>
      <rPr>
        <b/>
        <sz val="11"/>
        <color theme="1"/>
        <rFont val="Arial"/>
        <family val="2"/>
      </rPr>
      <t>Periodicidad con que se genera la información:</t>
    </r>
    <r>
      <rPr>
        <sz val="11"/>
        <color theme="1"/>
        <rFont val="Arial"/>
        <family val="2"/>
      </rPr>
      <t xml:space="preserve"> Trimestral
</t>
    </r>
    <r>
      <rPr>
        <b/>
        <sz val="11"/>
        <color theme="1"/>
        <rFont val="Arial"/>
        <family val="2"/>
      </rPr>
      <t xml:space="preserve">
Liga de la página donde se localiza la información o ubicación:</t>
    </r>
    <r>
      <rPr>
        <sz val="11"/>
        <color theme="1"/>
        <rFont val="Arial"/>
        <family val="2"/>
      </rPr>
      <t xml:space="preserve"> Lefort Reportes Trimestrales MIR</t>
    </r>
  </si>
  <si>
    <t>Se cuenta con disponibilidad de información jurídica, catastral y administrativa de los bienes inmuebles.
Las instancias correspondientes validan y autorizan los procesos de regularización.
Existe coordinación interinstitucional para la integración de expedientes.
Se dispone de recursos técnicos y humanos para ejecutar los procesos.</t>
  </si>
  <si>
    <t xml:space="preserve">
Meta 16.6 
Para 2030, crear instituciones eficaces, responsables y transparentes a todos los niveles.
Meta 12.2
ara 2030, lograr la gestión sostenible y el uso eficiente de los recursos naturales.
</t>
  </si>
  <si>
    <r>
      <rPr>
        <b/>
        <sz val="11"/>
        <color theme="1"/>
        <rFont val="Arial"/>
        <family val="2"/>
      </rPr>
      <t xml:space="preserve">1.4.1.1.3.3 </t>
    </r>
    <r>
      <rPr>
        <sz val="11"/>
        <color theme="1"/>
        <rFont val="Arial"/>
        <family val="2"/>
      </rPr>
      <t>Generación de claves y elaboración de resguardos e inventarios de bienes muebles derivados de su adquisición.</t>
    </r>
  </si>
  <si>
    <r>
      <rPr>
        <b/>
        <sz val="11"/>
        <color theme="1"/>
        <rFont val="Arial"/>
        <family val="2"/>
      </rPr>
      <t>PACRIM:</t>
    </r>
    <r>
      <rPr>
        <sz val="11"/>
        <color theme="1"/>
        <rFont val="Arial"/>
        <family val="2"/>
      </rPr>
      <t xml:space="preserve"> Porcentaje de avance en la generación de claves y elaboración de resguardos e inventarios de bienes muebles</t>
    </r>
  </si>
  <si>
    <t>Mide el avance en la generación de claves de registro, así como en la elaboración de resguardos e inventarios de los bienes muebles adquiridos por el Ayuntamiento, garantizando su adecuado control, identificación, asignación y resguardo conforme a la normatividad aplicable.</t>
  </si>
  <si>
    <r>
      <rPr>
        <b/>
        <sz val="11"/>
        <color theme="1"/>
        <rFont val="Arial"/>
        <family val="2"/>
      </rPr>
      <t>MÉTODO DE CÁLCULO</t>
    </r>
    <r>
      <rPr>
        <sz val="11"/>
        <color theme="1"/>
        <rFont val="Arial"/>
        <family val="2"/>
      </rPr>
      <t xml:space="preserve">
</t>
    </r>
    <r>
      <rPr>
        <b/>
        <sz val="11"/>
        <color theme="1"/>
        <rFont val="Arial"/>
        <family val="2"/>
      </rPr>
      <t xml:space="preserve">PACRIM:  = </t>
    </r>
    <r>
      <rPr>
        <sz val="11"/>
        <color theme="1"/>
        <rFont val="Arial"/>
        <family val="2"/>
      </rPr>
      <t xml:space="preserve">(NBCR/NBP)*100
</t>
    </r>
    <r>
      <rPr>
        <b/>
        <sz val="11"/>
        <color theme="1"/>
        <rFont val="Arial"/>
        <family val="2"/>
      </rPr>
      <t xml:space="preserve">VARIABLES
PACRIM: : </t>
    </r>
    <r>
      <rPr>
        <sz val="11"/>
        <color theme="1"/>
        <rFont val="Arial"/>
        <family val="2"/>
      </rPr>
      <t xml:space="preserve">Porcentaje de avance en resguardos e inventarios
</t>
    </r>
    <r>
      <rPr>
        <b/>
        <sz val="11"/>
        <color theme="1"/>
        <rFont val="Arial"/>
        <family val="2"/>
      </rPr>
      <t xml:space="preserve">NBCR: </t>
    </r>
    <r>
      <rPr>
        <sz val="11"/>
        <color theme="1"/>
        <rFont val="Arial"/>
        <family val="2"/>
      </rPr>
      <t>Número de bienes muebles con clave generada y resguardo elaborado.</t>
    </r>
    <r>
      <rPr>
        <b/>
        <sz val="11"/>
        <color theme="1"/>
        <rFont val="Arial"/>
        <family val="2"/>
      </rPr>
      <t xml:space="preserve">
NBP: </t>
    </r>
    <r>
      <rPr>
        <sz val="11"/>
        <color theme="1"/>
        <rFont val="Arial"/>
        <family val="2"/>
      </rPr>
      <t>Número de bienes muebles programados a registrar y resguardar.</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</si>
  <si>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LAS VARIABLES:
</t>
    </r>
    <r>
      <rPr>
        <sz val="11"/>
        <color theme="1"/>
        <rFont val="Arial"/>
        <family val="2"/>
      </rPr>
      <t>Bienes Muebles</t>
    </r>
  </si>
  <si>
    <r>
      <rPr>
        <b/>
        <sz val="11"/>
        <color theme="1"/>
        <rFont val="Arial"/>
        <family val="2"/>
      </rPr>
      <t xml:space="preserve">PACRIM: </t>
    </r>
    <r>
      <rPr>
        <sz val="11"/>
        <color theme="1"/>
        <rFont val="Arial"/>
        <family val="2"/>
      </rPr>
      <t xml:space="preserve">NA, Se establecerá en el primer periodo de medición (2026).
No se cuenta con línea base debido a que el indicador es de nueva creación, derivado de la integración de los procesos de generación de claves y elaboración de resguardos e inventarios de bienes muebles, lo que implica un cambio metodológico que impide la comparabilidad con ejercicios anteriores.
</t>
    </r>
  </si>
  <si>
    <r>
      <rPr>
        <b/>
        <sz val="11"/>
        <color theme="1"/>
        <rFont val="Arial"/>
        <family val="2"/>
      </rPr>
      <t>Nombre del Documento:</t>
    </r>
    <r>
      <rPr>
        <sz val="11"/>
        <color theme="1"/>
        <rFont val="Arial"/>
        <family val="2"/>
      </rPr>
      <t xml:space="preserve"> </t>
    </r>
    <r>
      <rPr>
        <sz val="11"/>
        <rFont val="Arial"/>
        <family val="2"/>
      </rPr>
      <t>Reporte Trimestral de Generación de Claves y Resguardos de Bienes Muebles.</t>
    </r>
    <r>
      <rPr>
        <sz val="11"/>
        <color theme="1"/>
        <rFont val="Arial"/>
        <family val="2"/>
      </rPr>
      <t xml:space="preserve">
</t>
    </r>
    <r>
      <rPr>
        <b/>
        <sz val="11"/>
        <color theme="1"/>
        <rFont val="Arial"/>
        <family val="2"/>
      </rPr>
      <t xml:space="preserve">
Nombre de quien genera la información:  </t>
    </r>
    <r>
      <rPr>
        <sz val="11"/>
        <color theme="1"/>
        <rFont val="Arial"/>
        <family val="2"/>
      </rPr>
      <t xml:space="preserve">Jefatura de Departamento de Bienes Muebles y Jefatura de Departamento Parque Vehicular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Lefort Reportes Trimestrales MIR 
</t>
    </r>
  </si>
  <si>
    <t>Los bienes muebles adquiridos cuentan con documentación soporte para su registro.
Las áreas usuarias formalizan la asignación mediante resguardos.
Existe disponibilidad de sistemas y herramientas para el control patrimonial.
Se cumple con la normatividad aplicable en materia de contabilidad gubernamental (CONAC).</t>
  </si>
  <si>
    <t>Meta 16.6
Para 2030, crear instituciones eficaces, responsables y transparentes a todos los niveles.</t>
  </si>
  <si>
    <r>
      <rPr>
        <b/>
        <sz val="11"/>
        <color theme="1"/>
        <rFont val="Arial"/>
        <family val="2"/>
      </rPr>
      <t>1.4.1.1.3.4</t>
    </r>
    <r>
      <rPr>
        <sz val="11"/>
        <color theme="1"/>
        <rFont val="Arial"/>
        <family val="2"/>
      </rPr>
      <t xml:space="preserve">  Revisión física de bienes muebles del patrimonio del H. Ayuntamiento de Benito Juárez.</t>
    </r>
  </si>
  <si>
    <r>
      <rPr>
        <b/>
        <sz val="11"/>
        <color theme="1"/>
        <rFont val="Arial"/>
        <family val="2"/>
      </rPr>
      <t>PRFBM:</t>
    </r>
    <r>
      <rPr>
        <sz val="11"/>
        <color theme="1"/>
        <rFont val="Arial"/>
        <family val="2"/>
      </rPr>
      <t xml:space="preserve"> Porcentaje de revisiones físicas de bienes muebles realizadas.</t>
    </r>
  </si>
  <si>
    <t>Mide el grado de cumplimiento en la ejecución de revisiones físicas de bienes muebles del patrimonio municipal, respecto a las revisiones programadas en un periodo determinado.</t>
  </si>
  <si>
    <r>
      <rPr>
        <b/>
        <sz val="11"/>
        <color theme="1"/>
        <rFont val="Arial"/>
        <family val="2"/>
      </rPr>
      <t>MÉTODO DE CÁLCULO</t>
    </r>
    <r>
      <rPr>
        <sz val="11"/>
        <color theme="1"/>
        <rFont val="Arial"/>
        <family val="2"/>
      </rPr>
      <t xml:space="preserve">
</t>
    </r>
    <r>
      <rPr>
        <b/>
        <sz val="11"/>
        <color theme="1"/>
        <rFont val="Arial"/>
        <family val="2"/>
      </rPr>
      <t>PRFBM =</t>
    </r>
    <r>
      <rPr>
        <sz val="11"/>
        <color theme="1"/>
        <rFont val="Arial"/>
        <family val="2"/>
      </rPr>
      <t xml:space="preserve"> (RFR/RFP)*100
</t>
    </r>
    <r>
      <rPr>
        <b/>
        <sz val="11"/>
        <color theme="1"/>
        <rFont val="Arial"/>
        <family val="2"/>
      </rPr>
      <t xml:space="preserve">VARIABLES
PRFBM: </t>
    </r>
    <r>
      <rPr>
        <sz val="11"/>
        <color theme="1"/>
        <rFont val="Arial"/>
        <family val="2"/>
      </rPr>
      <t xml:space="preserve">Porcentaje de revisiones físicas de bienes muebles realizadas.
</t>
    </r>
    <r>
      <rPr>
        <b/>
        <sz val="11"/>
        <color theme="1"/>
        <rFont val="Arial"/>
        <family val="2"/>
      </rPr>
      <t>RFR:</t>
    </r>
    <r>
      <rPr>
        <sz val="11"/>
        <color theme="1"/>
        <rFont val="Arial"/>
        <family val="2"/>
      </rPr>
      <t xml:space="preserve"> Número de revisiones físicas realizadas
</t>
    </r>
    <r>
      <rPr>
        <b/>
        <sz val="11"/>
        <color theme="1"/>
        <rFont val="Arial"/>
        <family val="2"/>
      </rPr>
      <t xml:space="preserve">RFP: </t>
    </r>
    <r>
      <rPr>
        <sz val="11"/>
        <color theme="1"/>
        <rFont val="Arial"/>
        <family val="2"/>
      </rPr>
      <t>Revisiones físicas programadas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</si>
  <si>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Revisiones físicas </t>
    </r>
  </si>
  <si>
    <r>
      <rPr>
        <b/>
        <sz val="11"/>
        <color theme="1"/>
        <rFont val="Arial"/>
        <family val="2"/>
      </rPr>
      <t xml:space="preserve">PAEBA: </t>
    </r>
    <r>
      <rPr>
        <sz val="11"/>
        <color theme="1"/>
        <rFont val="Arial"/>
        <family val="2"/>
      </rPr>
      <t xml:space="preserve">De enero de 2022 a diciembre de 2024 se realizaron  370 revisiones físicas de bienes muebles.
2022: 125
2023: 119
2024: 126
</t>
    </r>
    <r>
      <rPr>
        <b/>
        <sz val="11"/>
        <color theme="1"/>
        <rFont val="Arial"/>
        <family val="2"/>
      </rPr>
      <t xml:space="preserve">Total: </t>
    </r>
    <r>
      <rPr>
        <sz val="11"/>
        <color theme="1"/>
        <rFont val="Arial"/>
        <family val="2"/>
      </rPr>
      <t>370</t>
    </r>
  </si>
  <si>
    <r>
      <rPr>
        <b/>
        <sz val="11"/>
        <color theme="1"/>
        <rFont val="Arial"/>
        <family val="2"/>
      </rPr>
      <t xml:space="preserve">Nombre del Documento: </t>
    </r>
    <r>
      <rPr>
        <sz val="11"/>
        <color theme="1"/>
        <rFont val="Arial"/>
        <family val="2"/>
      </rPr>
      <t xml:space="preserve">Reporte Trimestral de Revisiones de Bienes Muebles.
</t>
    </r>
    <r>
      <rPr>
        <b/>
        <sz val="11"/>
        <color theme="1"/>
        <rFont val="Arial"/>
        <family val="2"/>
      </rPr>
      <t xml:space="preserve">
Nombre de quien genera la información:</t>
    </r>
    <r>
      <rPr>
        <sz val="11"/>
        <color theme="1"/>
        <rFont val="Arial"/>
        <family val="2"/>
      </rPr>
      <t xml:space="preserve">  Jefatura de Departamento de Bienes Muebles y Jefatura de Departamento Parque Vehicular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Lefort Reportes Trimestrales MIR</t>
    </r>
  </si>
  <si>
    <t>Los lineamientos emitidos por el Consejo Nacional de Armonización Contable (CONAC) se mantienen vigentes, y las dependencias municipales proporcionan acceso oportuno a los bienes muebles para su revisión física.
Se cuenta con el personal, recursos materiales y condiciones operativas necesarias para realizar las revisiones físicas programadas.</t>
  </si>
  <si>
    <t>Meta 11.4  
Redoblar los esfuerzos para proteger y salvaguardar el patrimonio cultural y natural del mundo.
Meta 12.2  
Para 2030, lograr la gestión sostenible y el uso eficiente de los recursos naturales.
Meta 16.6  
Desarrollar instituciones eficaces, responsables y transparentes a todos los niveles.</t>
  </si>
  <si>
    <t>Dirección General de Capacitacion en Calidad</t>
  </si>
  <si>
    <t xml:space="preserve">Este indicador mide el número del personal municipal  profesionalizado con el objetivo de fortalecer sus competencias laborales y profesionales y así contribuir en el servicio que brindan las dependencias gubernamentales a la ciudadanía benitojuarense. 
</t>
  </si>
  <si>
    <t xml:space="preserve">Se cuenta con la participación e interés del personal municipale para su profesionalización. 
Se cuentan con los insumos adecuados y  necesarios como servidores y equipos para la profesionalización digital. </t>
  </si>
  <si>
    <r>
      <t>1.4.1.1.4.1.</t>
    </r>
    <r>
      <rPr>
        <sz val="11"/>
        <color rgb="FF000000"/>
        <rFont val="Arial"/>
        <family val="2"/>
      </rPr>
      <t xml:space="preserve"> Impartición de  Cursos de Capacitación Integral Institucional</t>
    </r>
  </si>
  <si>
    <r>
      <rPr>
        <b/>
        <sz val="11"/>
        <color rgb="FF000000"/>
        <rFont val="Arial"/>
        <family val="2"/>
      </rPr>
      <t>PPCI:</t>
    </r>
    <r>
      <rPr>
        <sz val="11"/>
        <color rgb="FF000000"/>
        <rFont val="Arial"/>
        <family val="2"/>
      </rPr>
      <t xml:space="preserve"> Porcentaje de Cursos de Capacitación Integral Institucional impartidos</t>
    </r>
  </si>
  <si>
    <t xml:space="preserve">Con esta información, se mide el número de cursos de  capacitación en modalidad presencial y virtual  dirigidos a las y los servidores públicos que busca responder a sus necesidades de profesionalización, dichos cursos serán publicados en la Convocatoria de Eventos de Cursos.
</t>
  </si>
  <si>
    <r>
      <rPr>
        <b/>
        <sz val="11"/>
        <rFont val="Arial"/>
        <family val="2"/>
      </rPr>
      <t xml:space="preserve">MÉTODO DE CÁLCULO
PPCI= </t>
    </r>
    <r>
      <rPr>
        <sz val="11"/>
        <rFont val="Arial"/>
        <family val="2"/>
      </rPr>
      <t>(NCI/NCE)*100</t>
    </r>
    <r>
      <rPr>
        <b/>
        <sz val="11"/>
        <rFont val="Arial"/>
        <family val="2"/>
      </rPr>
      <t xml:space="preserve">
VARIABLES 
PPCI: </t>
    </r>
    <r>
      <rPr>
        <sz val="11"/>
        <rFont val="Arial"/>
        <family val="2"/>
      </rPr>
      <t xml:space="preserve">Porcentaje de Cursos de Capacitación Integral Institucional impartidos
</t>
    </r>
    <r>
      <rPr>
        <b/>
        <sz val="11"/>
        <rFont val="Arial"/>
        <family val="2"/>
      </rPr>
      <t>NCI:</t>
    </r>
    <r>
      <rPr>
        <sz val="11"/>
        <rFont val="Arial"/>
        <family val="2"/>
      </rPr>
      <t xml:space="preserve"> Número de cursos impartidos.
</t>
    </r>
    <r>
      <rPr>
        <b/>
        <sz val="11"/>
        <rFont val="Arial"/>
        <family val="2"/>
      </rPr>
      <t xml:space="preserve">NCE: </t>
    </r>
    <r>
      <rPr>
        <sz val="11"/>
        <rFont val="Arial"/>
        <family val="2"/>
      </rPr>
      <t xml:space="preserve">Número de cursos estimados (programados)
</t>
    </r>
  </si>
  <si>
    <r>
      <rPr>
        <b/>
        <sz val="11"/>
        <rFont val="Arial"/>
        <family val="2"/>
      </rPr>
      <t>UNIDAD DE MEDIDA DEL INDICADOR:</t>
    </r>
    <r>
      <rPr>
        <sz val="11"/>
        <rFont val="Arial"/>
        <family val="2"/>
      </rPr>
      <t xml:space="preserve">
Porcentaje
</t>
    </r>
    <r>
      <rPr>
        <b/>
        <sz val="11"/>
        <rFont val="Arial"/>
        <family val="2"/>
      </rPr>
      <t>UNIDAD DE MEDIDA DE LAS VARIABLES:</t>
    </r>
    <r>
      <rPr>
        <sz val="11"/>
        <rFont val="Arial"/>
        <family val="2"/>
      </rPr>
      <t xml:space="preserve">
Cursos de Capacitación Integral Institucional.</t>
    </r>
  </si>
  <si>
    <r>
      <rPr>
        <b/>
        <sz val="11"/>
        <rFont val="Arial"/>
        <family val="2"/>
      </rPr>
      <t xml:space="preserve">Nombre del Documento:  </t>
    </r>
    <r>
      <rPr>
        <sz val="11"/>
        <rFont val="Arial"/>
        <family val="2"/>
      </rPr>
      <t xml:space="preserve">
Carpeta de Drive con el Informe de Cursos Impartidos y Personal Capacitado.
</t>
    </r>
    <r>
      <rPr>
        <b/>
        <sz val="11"/>
        <rFont val="Arial"/>
        <family val="2"/>
      </rPr>
      <t>Nombre de quien genera la información:</t>
    </r>
    <r>
      <rPr>
        <sz val="11"/>
        <rFont val="Arial"/>
        <family val="2"/>
      </rPr>
      <t xml:space="preserve"> 
Dirección General de Capacitación en Calidad, Departamento de Capacitación
</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https://drive.google.com/drive/folders/1p8ik4KpBoXDqoW1aGF7JJknU3OUXng_J?usp=drive_link</t>
    </r>
  </si>
  <si>
    <t xml:space="preserve">Las dependencias municipales solicitan los cursos de capacitación integral llenando correctamente los formatos de la Detección de Necesidades de Capacitación. </t>
  </si>
  <si>
    <r>
      <t>1.4.1.1.4.2</t>
    </r>
    <r>
      <rPr>
        <sz val="11"/>
        <color rgb="FF000000"/>
        <rFont val="Arial"/>
        <family val="2"/>
      </rPr>
      <t xml:space="preserve"> Formalización de convenios de colaboración para la capacitación.</t>
    </r>
  </si>
  <si>
    <t xml:space="preserve">Este indicador mide el número de convenios de colaboración con Instituciones Educativas y/o Prestadores de servicios aliadas para la capacitación al funcionariado público, con ello se contribuye a reforzar la profesionalización del personal del Municipio de Benito Juárez.
</t>
  </si>
  <si>
    <r>
      <rPr>
        <b/>
        <sz val="11"/>
        <rFont val="Arial"/>
        <family val="2"/>
      </rPr>
      <t xml:space="preserve">
MÉTODO DE CÁLCULO:
PCC= </t>
    </r>
    <r>
      <rPr>
        <sz val="11"/>
        <rFont val="Arial"/>
        <family val="2"/>
      </rPr>
      <t>(NCCf/NCCP)*100</t>
    </r>
    <r>
      <rPr>
        <b/>
        <sz val="11"/>
        <rFont val="Arial"/>
        <family val="2"/>
      </rPr>
      <t xml:space="preserve">
VARIABLES
PCC: </t>
    </r>
    <r>
      <rPr>
        <sz val="11"/>
        <rFont val="Arial"/>
        <family val="2"/>
      </rPr>
      <t>Porcentaje de convenios de colaboración para la capacitación formalizados</t>
    </r>
    <r>
      <rPr>
        <b/>
        <sz val="11"/>
        <rFont val="Arial"/>
        <family val="2"/>
      </rPr>
      <t xml:space="preserve">
NCCF: </t>
    </r>
    <r>
      <rPr>
        <sz val="11"/>
        <rFont val="Arial"/>
        <family val="2"/>
      </rPr>
      <t>Número de convenios de colaboración para la capacitación formalizados</t>
    </r>
    <r>
      <rPr>
        <b/>
        <sz val="11"/>
        <rFont val="Arial"/>
        <family val="2"/>
      </rPr>
      <t xml:space="preserve">
NCCP: </t>
    </r>
    <r>
      <rPr>
        <sz val="11"/>
        <rFont val="Arial"/>
        <family val="2"/>
      </rPr>
      <t>Número de convenios de colaboración para la capacitación programados</t>
    </r>
  </si>
  <si>
    <r>
      <rPr>
        <b/>
        <sz val="11"/>
        <rFont val="Arial"/>
        <family val="2"/>
      </rPr>
      <t>UNIDAD DE MEDIDA DEL INDICADOR:</t>
    </r>
    <r>
      <rPr>
        <sz val="11"/>
        <rFont val="Arial"/>
        <family val="2"/>
      </rPr>
      <t xml:space="preserve">
Porcentaje
</t>
    </r>
    <r>
      <rPr>
        <b/>
        <sz val="11"/>
        <rFont val="Arial"/>
        <family val="2"/>
      </rPr>
      <t>UNIDAD DE MEDIDA DE LAS VARIABLES:</t>
    </r>
    <r>
      <rPr>
        <sz val="11"/>
        <rFont val="Arial"/>
        <family val="2"/>
      </rPr>
      <t xml:space="preserve">
Convenios de colaboración</t>
    </r>
  </si>
  <si>
    <r>
      <rPr>
        <b/>
        <sz val="11"/>
        <rFont val="Arial"/>
        <family val="2"/>
      </rPr>
      <t xml:space="preserve">PCC: </t>
    </r>
    <r>
      <rPr>
        <sz val="11"/>
        <rFont val="Arial"/>
        <family val="2"/>
      </rPr>
      <t xml:space="preserve">De enero de 2022 a diciembre de 2024 se celebraron 29 convenios de colaboración durante este periodo.
2022: 15
2023: 11
2024: 3
</t>
    </r>
    <r>
      <rPr>
        <b/>
        <sz val="11"/>
        <rFont val="Arial"/>
        <family val="2"/>
      </rPr>
      <t xml:space="preserve">Total: </t>
    </r>
    <r>
      <rPr>
        <sz val="11"/>
        <rFont val="Arial"/>
        <family val="2"/>
      </rPr>
      <t>29</t>
    </r>
  </si>
  <si>
    <r>
      <rPr>
        <b/>
        <sz val="11"/>
        <rFont val="Arial"/>
        <family val="2"/>
      </rPr>
      <t xml:space="preserve">Nombre del Documento:   </t>
    </r>
    <r>
      <rPr>
        <sz val="11"/>
        <rFont val="Arial"/>
        <family val="2"/>
      </rPr>
      <t xml:space="preserve">
Carpeta de Contratos y convenios, la cual contiene: Convenios de colaboración con Instituciones Educativas y/o prestadores de servicios de capacitación.
</t>
    </r>
    <r>
      <rPr>
        <b/>
        <sz val="11"/>
        <rFont val="Arial"/>
        <family val="2"/>
      </rPr>
      <t>Nombre de quien genera la información:</t>
    </r>
    <r>
      <rPr>
        <sz val="11"/>
        <rFont val="Arial"/>
        <family val="2"/>
      </rPr>
      <t xml:space="preserve"> 
Dirección General de Capacitación en Calidad. Área de Estudios y Proyectos
</t>
    </r>
    <r>
      <rPr>
        <b/>
        <sz val="11"/>
        <rFont val="Arial"/>
        <family val="2"/>
      </rPr>
      <t xml:space="preserve">
Periodicidad con que se genera la información:  
</t>
    </r>
    <r>
      <rPr>
        <sz val="11"/>
        <rFont val="Arial"/>
        <family val="2"/>
      </rPr>
      <t xml:space="preserve">Trimestral
</t>
    </r>
    <r>
      <rPr>
        <b/>
        <sz val="11"/>
        <rFont val="Arial"/>
        <family val="2"/>
      </rPr>
      <t xml:space="preserve">Liga de la página donde se localiza la información o ubicación:  
</t>
    </r>
    <r>
      <rPr>
        <sz val="11"/>
        <rFont val="Arial"/>
        <family val="2"/>
      </rPr>
      <t>Repisa 1, Área de Estudios y Proyectos. Carpeta de Convenios. Serie documental  MBJ/20/05/20C.4/2025</t>
    </r>
  </si>
  <si>
    <t xml:space="preserve">Existe la disponibilidad, honestidad y compromiso por parte de las y los servidores públicos respecto a evaluar su desempeño laboral. </t>
  </si>
  <si>
    <r>
      <t>1.4.1.1.4.3</t>
    </r>
    <r>
      <rPr>
        <sz val="11"/>
        <color rgb="FF000000"/>
        <rFont val="Arial"/>
        <family val="2"/>
      </rPr>
      <t xml:space="preserve"> Evaluación al desempeño laboral hacia servidores(as) públicos(as).</t>
    </r>
  </si>
  <si>
    <r>
      <rPr>
        <b/>
        <sz val="11"/>
        <color rgb="FF000000"/>
        <rFont val="Arial"/>
        <family val="2"/>
      </rPr>
      <t xml:space="preserve">PSPE: </t>
    </r>
    <r>
      <rPr>
        <sz val="11"/>
        <color rgb="FF000000"/>
        <rFont val="Arial"/>
        <family val="2"/>
      </rPr>
      <t>Porcentaje de servidores(as) públicos(as) evaluados(as)</t>
    </r>
  </si>
  <si>
    <t>Este indicador mide el número de las y los servidores públicos con evaluaciones respecto a sus competencias laborales, lo que busca se fomenten y fortalezcan mejores servicios a la ciudadania.</t>
  </si>
  <si>
    <r>
      <rPr>
        <b/>
        <sz val="11"/>
        <rFont val="Arial"/>
        <family val="2"/>
      </rPr>
      <t>UNIDAD DE MEDIDA DEL INDICADOR:</t>
    </r>
    <r>
      <rPr>
        <sz val="11"/>
        <rFont val="Arial"/>
        <family val="2"/>
      </rPr>
      <t xml:space="preserve">
Porcentaje
</t>
    </r>
    <r>
      <rPr>
        <b/>
        <sz val="11"/>
        <rFont val="Arial"/>
        <family val="2"/>
      </rPr>
      <t>UNIDAD DE MEDIDA DE LAS VARIABLES:</t>
    </r>
    <r>
      <rPr>
        <sz val="11"/>
        <rFont val="Arial"/>
        <family val="2"/>
      </rPr>
      <t xml:space="preserve">
Servidores(as) públicos(as) </t>
    </r>
  </si>
  <si>
    <r>
      <rPr>
        <b/>
        <sz val="11"/>
        <rFont val="Arial"/>
        <family val="2"/>
      </rPr>
      <t>PSPE:</t>
    </r>
    <r>
      <rPr>
        <sz val="11"/>
        <rFont val="Arial"/>
        <family val="2"/>
      </rPr>
      <t xml:space="preserve"> Del 1 de enero de 2025 al 31 de diciembre de 2027, se evaluarán a 3,000 servidores(as) públicos(as).
</t>
    </r>
    <r>
      <rPr>
        <b/>
        <sz val="11"/>
        <rFont val="Arial"/>
        <family val="2"/>
      </rPr>
      <t xml:space="preserve">
VARIACIÓN DE LA META EN RELACIÓN A LA LÍNEA BASE
Meta Absoluta: </t>
    </r>
    <r>
      <rPr>
        <sz val="11"/>
        <rFont val="Arial"/>
        <family val="2"/>
      </rPr>
      <t>3 evaluaciones a Servidores(as) públicos(as).</t>
    </r>
    <r>
      <rPr>
        <b/>
        <sz val="11"/>
        <rFont val="Arial"/>
        <family val="2"/>
      </rPr>
      <t xml:space="preserve">
Meta Relativa:</t>
    </r>
    <r>
      <rPr>
        <sz val="11"/>
        <rFont val="Arial"/>
        <family val="2"/>
      </rPr>
      <t xml:space="preserve"> 0.10% superior respecto a la línea base.</t>
    </r>
    <r>
      <rPr>
        <b/>
        <sz val="11"/>
        <rFont val="Arial"/>
        <family val="2"/>
      </rPr>
      <t xml:space="preserve">
</t>
    </r>
  </si>
  <si>
    <r>
      <rPr>
        <b/>
        <sz val="11"/>
        <rFont val="Arial"/>
        <family val="2"/>
      </rPr>
      <t xml:space="preserve">PSPE: </t>
    </r>
    <r>
      <rPr>
        <sz val="11"/>
        <rFont val="Arial"/>
        <family val="2"/>
      </rPr>
      <t xml:space="preserve">De enero de 2022 a diciembre de 2024 se evaluaron a 2,997 servidores (as) públicos .
2022: 1,130
2023: 1,074
2024: 793
</t>
    </r>
    <r>
      <rPr>
        <b/>
        <sz val="11"/>
        <rFont val="Arial"/>
        <family val="2"/>
      </rPr>
      <t xml:space="preserve">Total: </t>
    </r>
    <r>
      <rPr>
        <sz val="11"/>
        <rFont val="Arial"/>
        <family val="2"/>
      </rPr>
      <t>2,997</t>
    </r>
  </si>
  <si>
    <r>
      <rPr>
        <b/>
        <sz val="11"/>
        <rFont val="Arial"/>
        <family val="2"/>
      </rPr>
      <t xml:space="preserve">Nombre del Documento:    </t>
    </r>
    <r>
      <rPr>
        <sz val="11"/>
        <rFont val="Arial"/>
        <family val="2"/>
      </rPr>
      <t xml:space="preserve"> 
Carpeta de Informes de Evaluación de Desempeño  
</t>
    </r>
    <r>
      <rPr>
        <b/>
        <sz val="11"/>
        <rFont val="Arial"/>
        <family val="2"/>
      </rPr>
      <t xml:space="preserve">Nombre de quien genera la información: </t>
    </r>
    <r>
      <rPr>
        <sz val="11"/>
        <rFont val="Arial"/>
        <family val="2"/>
      </rPr>
      <t xml:space="preserve"> 
Área de Evaluación de Desempeño
</t>
    </r>
    <r>
      <rPr>
        <b/>
        <sz val="11"/>
        <rFont val="Arial"/>
        <family val="2"/>
      </rPr>
      <t xml:space="preserve">Periodicidad con que se genera la información:  
</t>
    </r>
    <r>
      <rPr>
        <sz val="11"/>
        <rFont val="Arial"/>
        <family val="2"/>
      </rPr>
      <t xml:space="preserve">Trimestral 
</t>
    </r>
    <r>
      <rPr>
        <b/>
        <sz val="11"/>
        <rFont val="Arial"/>
        <family val="2"/>
      </rPr>
      <t>Liga de la página donde se localiza la información o ubicación:</t>
    </r>
    <r>
      <rPr>
        <sz val="11"/>
        <rFont val="Arial"/>
        <family val="2"/>
      </rPr>
      <t xml:space="preserve"> 
Repisa 1, Área de Evaluación de Desempeño, Carpeta de Informes de Evaluación de Desempeño serie documental  MBJ/20/05/20C.21/2026</t>
    </r>
  </si>
  <si>
    <t>Dirección General de Tecnologias de Informacion y Comunicación</t>
  </si>
  <si>
    <t>Este indicador mide el grado de cumplimiento en la gestión y atención oportuna de los servicios de tecnologías de la información proporcionados a las dependencias municipales, mediante la ejecución de acciones de desarrollo y mantenimiento de sistemas, servicios de telecomunicaciones y soporte técnico, respecto a lo programado en el periodo.</t>
  </si>
  <si>
    <t>Existe disponibilidad de infraestructura tecnológica y conectividad.
Las dependencias municipales solicitan los servicios en tiempo y forma.
Se cuenta con personal técnico suficiente y capacitado.
No se presentan fallas críticas en energía eléctrica o sistemas centrales.
Los proveedores de servicios tecnológicos cumplen con los niveles de servicio establecidos.</t>
  </si>
  <si>
    <t>Meta 9.8 
Para 2030, Aumentar significativamente el acceso a la tecnología de la información y las comunicaciones y esforzarse por proporcionar acceso universal y asequible a Internet en los países menos adelantados.
Meta 16.6 
Para 2030, crear instituciones eficaces, responsables y transparentes a todos los niveles.</t>
  </si>
  <si>
    <r>
      <rPr>
        <b/>
        <sz val="11"/>
        <color rgb="FF000000"/>
        <rFont val="Arial"/>
        <family val="2"/>
      </rPr>
      <t>1.4.1.1.5.1</t>
    </r>
    <r>
      <rPr>
        <sz val="11"/>
        <color rgb="FF000000"/>
        <rFont val="Arial"/>
        <family val="2"/>
      </rPr>
      <t xml:space="preserve"> Desarrollo y mantenimiento de sistemas informáticos para las dependencias municipales. </t>
    </r>
  </si>
  <si>
    <r>
      <rPr>
        <b/>
        <sz val="11"/>
        <color rgb="FF000000"/>
        <rFont val="Arial"/>
        <family val="2"/>
      </rPr>
      <t>PSDMA=</t>
    </r>
    <r>
      <rPr>
        <sz val="11"/>
        <color rgb="FF000000"/>
        <rFont val="Arial"/>
        <family val="2"/>
      </rPr>
      <t xml:space="preserve"> Porcentaje de servicios de desarrollo y mantenimiento de sistemas informáticos atendidos</t>
    </r>
  </si>
  <si>
    <t>Mide el grado de cumplimiento en la atención de los servicios de desarrollo y mantenimiento de sistemas informáticos solicitados por las dependencias municipales, respecto a los servicios programados en el periodo.</t>
  </si>
  <si>
    <r>
      <rPr>
        <b/>
        <sz val="11"/>
        <color theme="1"/>
        <rFont val="Arial"/>
        <family val="2"/>
      </rPr>
      <t>MÉTODO DE CÁLCULO</t>
    </r>
    <r>
      <rPr>
        <sz val="11"/>
        <color theme="1"/>
        <rFont val="Arial"/>
        <family val="2"/>
      </rPr>
      <t xml:space="preserve">
</t>
    </r>
    <r>
      <rPr>
        <b/>
        <sz val="11"/>
        <color theme="1"/>
        <rFont val="Arial"/>
        <family val="2"/>
      </rPr>
      <t>PSDMA=</t>
    </r>
    <r>
      <rPr>
        <sz val="11"/>
        <color theme="1"/>
        <rFont val="Arial"/>
        <family val="2"/>
      </rPr>
      <t xml:space="preserve"> (NSDME/NSDMP)*100                                                                       
</t>
    </r>
    <r>
      <rPr>
        <b/>
        <sz val="11"/>
        <color theme="1"/>
        <rFont val="Arial"/>
        <family val="2"/>
      </rPr>
      <t>VARIABLES</t>
    </r>
    <r>
      <rPr>
        <sz val="11"/>
        <color theme="1"/>
        <rFont val="Arial"/>
        <family val="2"/>
      </rPr>
      <t xml:space="preserve">
</t>
    </r>
    <r>
      <rPr>
        <b/>
        <sz val="11"/>
        <color theme="1"/>
        <rFont val="Arial"/>
        <family val="2"/>
      </rPr>
      <t>PSDMA:</t>
    </r>
    <r>
      <rPr>
        <sz val="11"/>
        <color theme="1"/>
        <rFont val="Arial"/>
        <family val="2"/>
      </rPr>
      <t xml:space="preserve"> Porcentaje de servicios de desarrollo y mantenimiento de sistemas informáticos atendidos.
</t>
    </r>
    <r>
      <rPr>
        <b/>
        <sz val="11"/>
        <color theme="1"/>
        <rFont val="Arial"/>
        <family val="2"/>
      </rPr>
      <t>NSDME:</t>
    </r>
    <r>
      <rPr>
        <sz val="11"/>
        <color theme="1"/>
        <rFont val="Arial"/>
        <family val="2"/>
      </rPr>
      <t xml:space="preserve"> Número de servicios de desarrollo y mantenimiento ejecutados.</t>
    </r>
    <r>
      <rPr>
        <b/>
        <sz val="11"/>
        <color theme="1"/>
        <rFont val="Arial"/>
        <family val="2"/>
      </rPr>
      <t xml:space="preserve">
NSDMP: </t>
    </r>
    <r>
      <rPr>
        <sz val="11"/>
        <color theme="1"/>
        <rFont val="Arial"/>
        <family val="2"/>
      </rPr>
      <t>Número de servicios de desarrollo y mantenimiento programados.</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</si>
  <si>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LAS VARIABLES:</t>
    </r>
    <r>
      <rPr>
        <sz val="11"/>
        <color theme="1"/>
        <rFont val="Arial"/>
        <family val="2"/>
      </rPr>
      <t xml:space="preserve">
Servicios de Desarrollo y Mantenimiento.</t>
    </r>
  </si>
  <si>
    <r>
      <rPr>
        <b/>
        <sz val="11"/>
        <color theme="1"/>
        <rFont val="Arial"/>
        <family val="2"/>
      </rPr>
      <t>PSDMA:</t>
    </r>
    <r>
      <rPr>
        <sz val="11"/>
        <color theme="1"/>
        <rFont val="Arial"/>
        <family val="2"/>
      </rPr>
      <t xml:space="preserve"> Del 1 de enero de 2025 al 31 de diciembre de 2027, se realizarán 2,400 servicios de mantenimientos a sistemas informáticos. 
</t>
    </r>
    <r>
      <rPr>
        <b/>
        <sz val="11"/>
        <color theme="1"/>
        <rFont val="Arial"/>
        <family val="2"/>
      </rPr>
      <t xml:space="preserve">
VARIACIÓN DE LA META EN RELACIÓN A LA LÍNEA BASE</t>
    </r>
    <r>
      <rPr>
        <sz val="11"/>
        <color theme="1"/>
        <rFont val="Arial"/>
        <family val="2"/>
      </rPr>
      <t xml:space="preserve">
</t>
    </r>
    <r>
      <rPr>
        <b/>
        <sz val="11"/>
        <color theme="1"/>
        <rFont val="Arial"/>
        <family val="2"/>
      </rPr>
      <t xml:space="preserve">Meta Absoluta: </t>
    </r>
    <r>
      <rPr>
        <sz val="11"/>
        <color theme="1"/>
        <rFont val="Arial"/>
        <family val="2"/>
      </rPr>
      <t xml:space="preserve"> 1,279 
</t>
    </r>
    <r>
      <rPr>
        <b/>
        <sz val="11"/>
        <color theme="1"/>
        <rFont val="Arial"/>
        <family val="2"/>
      </rPr>
      <t xml:space="preserve">
Meta Relativa:</t>
    </r>
    <r>
      <rPr>
        <sz val="11"/>
        <color theme="1"/>
        <rFont val="Arial"/>
        <family val="2"/>
      </rPr>
      <t xml:space="preserve"> 114.09% superior respecto a la línea base. </t>
    </r>
  </si>
  <si>
    <r>
      <rPr>
        <b/>
        <sz val="11"/>
        <color theme="1"/>
        <rFont val="Arial"/>
        <family val="2"/>
      </rPr>
      <t xml:space="preserve">PSDMA: </t>
    </r>
    <r>
      <rPr>
        <sz val="11"/>
        <color theme="1"/>
        <rFont val="Arial"/>
        <family val="2"/>
      </rPr>
      <t xml:space="preserve">De enero de 2022 a diciembre de 2024  se brindaron    1,121  servicios a sistemas Informáticos.
2022: 273
2023: 380
2024: 468
</t>
    </r>
    <r>
      <rPr>
        <b/>
        <sz val="11"/>
        <color theme="1"/>
        <rFont val="Arial"/>
        <family val="2"/>
      </rPr>
      <t>Total:</t>
    </r>
    <r>
      <rPr>
        <sz val="11"/>
        <color theme="1"/>
        <rFont val="Arial"/>
        <family val="2"/>
      </rPr>
      <t xml:space="preserve"> 1,121</t>
    </r>
  </si>
  <si>
    <r>
      <t xml:space="preserve">Nombre completo del Documento que sustenta la información: 
</t>
    </r>
    <r>
      <rPr>
        <sz val="11"/>
        <color theme="1"/>
        <rFont val="Arial"/>
        <family val="2"/>
      </rPr>
      <t>Reporte Trimestral de Servicios de Tecnologías de la Información y Comunicación (Desarrollo y Mantenimiento).</t>
    </r>
    <r>
      <rPr>
        <b/>
        <sz val="11"/>
        <color theme="1"/>
        <rFont val="Arial"/>
        <family val="2"/>
      </rPr>
      <t xml:space="preserve">
Nombre del área que genera o publica la información: </t>
    </r>
    <r>
      <rPr>
        <sz val="11"/>
        <color theme="1"/>
        <rFont val="Arial"/>
        <family val="2"/>
      </rPr>
      <t>Departamento de Sistemas de Información</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de la que se obtiene la información: 
</t>
    </r>
    <r>
      <rPr>
        <sz val="11"/>
        <color theme="1"/>
        <rFont val="Arial"/>
        <family val="2"/>
      </rPr>
      <t>Archivos administrativos de la Dirección General de Tecnologías de la Información y Comunicación / Sistema interno de control y seguimiento de servicios, lefort MBJ-PM-OM-DGTIC-006-2026.</t>
    </r>
  </si>
  <si>
    <t xml:space="preserve">
Existe suministro continuo de energía eléctrica para la operación de los sistemas informáticos.
Las dependencias municipales definen y solicitan oportunamente sus requerimientos de sistemas.
Se cuenta con infraestructura tecnológica y plataformas adecuadas para el desarrollo y mantenimiento de sistemas.</t>
  </si>
  <si>
    <r>
      <rPr>
        <b/>
        <sz val="11"/>
        <color rgb="FF000000"/>
        <rFont val="Arial"/>
        <family val="2"/>
      </rPr>
      <t>1.4.1.1.5.2</t>
    </r>
    <r>
      <rPr>
        <sz val="11"/>
        <color rgb="FF000000"/>
        <rFont val="Arial"/>
        <family val="2"/>
      </rPr>
      <t xml:space="preserve"> Atención de  servicios de telecomunicaciones para las dependencias municipales.</t>
    </r>
  </si>
  <si>
    <t>Mide el grado de cumplimiento en la atención de los servicios de telecomunicaciones requeridos por las dependencias municipales, respecto a los servicios programados en el periodo.</t>
  </si>
  <si>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Servicios de Telecomunicaciones</t>
    </r>
  </si>
  <si>
    <r>
      <t xml:space="preserve">Nombre completo del Documento que sustenta la información: 
</t>
    </r>
    <r>
      <rPr>
        <sz val="11"/>
        <color theme="1"/>
        <rFont val="Arial"/>
        <family val="2"/>
      </rPr>
      <t>Reporte Trimestral de Servicios de Tecnologías de la Información y Comunicación (Telecomunicaciones).</t>
    </r>
    <r>
      <rPr>
        <b/>
        <sz val="11"/>
        <color theme="1"/>
        <rFont val="Arial"/>
        <family val="2"/>
      </rPr>
      <t xml:space="preserve">
Nombre del área que genera o publica la información: 
</t>
    </r>
    <r>
      <rPr>
        <sz val="11"/>
        <color theme="1"/>
        <rFont val="Arial"/>
        <family val="2"/>
      </rPr>
      <t>Departamento de Telecomunicaciones</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de la que se obtiene la información: 
</t>
    </r>
    <r>
      <rPr>
        <sz val="11"/>
        <color theme="1"/>
        <rFont val="Arial"/>
        <family val="2"/>
      </rPr>
      <t>Archivos administrativos de la Dirección General de Tecnologías de la Información y Comunicación / Sistema interno de control y seguimiento de servicios, lefort MBJ-PM-OM-DGTIC-006-2026</t>
    </r>
  </si>
  <si>
    <t>Los proveedores de servicios de telecomunicaciones garantizan la disponibilidad y calidad del servicio.
Existe infraestructura de red y conectividad suficiente para la prestación de los servicios.
No se presentan fallas externas que interrumpan los servicios de telecomunicaciones.</t>
  </si>
  <si>
    <r>
      <rPr>
        <b/>
        <sz val="11"/>
        <color rgb="FF000000"/>
        <rFont val="Arial"/>
        <family val="2"/>
      </rPr>
      <t>1.4.1.1.5.3</t>
    </r>
    <r>
      <rPr>
        <sz val="11"/>
        <color rgb="FF000000"/>
        <rFont val="Arial"/>
        <family val="2"/>
      </rPr>
      <t xml:space="preserve"> Atención de servicios de soporte técnico para las dependencias municipales.</t>
    </r>
  </si>
  <si>
    <t xml:space="preserve">Este indicador mide el grado de cumplimiento en la atención de los servicios de soporte técnico proporcionados a las dependencias municipales, respecto a los servicios programados en el periodo; problemas con los equipos de cómputo o sus periféricos, software y asesorías relacionadas con los programas básicos. </t>
  </si>
  <si>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Servicios de Soporte Técnico.</t>
    </r>
  </si>
  <si>
    <r>
      <t xml:space="preserve">Nombre completo del Documento que sustenta la información: 
</t>
    </r>
    <r>
      <rPr>
        <sz val="11"/>
        <color theme="1"/>
        <rFont val="Arial"/>
        <family val="2"/>
      </rPr>
      <t>Reporte Trimestral de Servicios de Tecnologías de la Información y Comunicación (Soporte Técnico).</t>
    </r>
    <r>
      <rPr>
        <b/>
        <sz val="11"/>
        <color theme="1"/>
        <rFont val="Arial"/>
        <family val="2"/>
      </rPr>
      <t xml:space="preserve">
Nombre del área que genera o publica la información: 
</t>
    </r>
    <r>
      <rPr>
        <sz val="11"/>
        <color theme="1"/>
        <rFont val="Arial"/>
        <family val="2"/>
      </rPr>
      <t>Departamento de Soporte Técnico</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de la que se obtiene la información: 
</t>
    </r>
    <r>
      <rPr>
        <sz val="11"/>
        <color theme="1"/>
        <rFont val="Arial"/>
        <family val="2"/>
      </rPr>
      <t>Archivos administrativos de la Dirección General de Tecnologías de la Información y Comunicación / Sistema interno de control y seguimiento de servicios, lefort MBJ-PM-OM-DGTIC-006-2026</t>
    </r>
  </si>
  <si>
    <t>Las dependencias municipales reportan oportunamente las incidencias técnicas.
Se cuenta con disponibilidad de equipos, refacciones y herramientas necesarias para la atención de servicios técnicos.
No se presentan fallas críticas generalizadas en la infraestructura tecnológica.</t>
  </si>
  <si>
    <t>Dirección General de Servicios Generales</t>
  </si>
  <si>
    <t xml:space="preserve"> 
Mide el grado de cumplimiento en la prestación de servicios de mantenimiento y logística a las dependencias municipales, mediante la ejecución de servicios programados en el periodo, incluyendo mantenimiento de infraestructura, logística de eventos oficiales especiales y atención de solicitudes de logística para eventos institucionales ordinarios, conforme a la normatividad aplicable.</t>
  </si>
  <si>
    <t>Las dependencias municipales realizan la programación oportuna de los servicios requeridos.
Se cuenta con disponibilidad presupuestal, recursos materiales y personal operativo.
Las condiciones climatológicas y sociales permiten la ejecución de los servicios programados.</t>
  </si>
  <si>
    <t>Meta 11.6 
Para 2030, reducir el impacto ambiental negativo per cápita de las ciudades, incluso prestando especial atención a la calidad del aire y la gestión de los desechos municipales y de otro tipo.
Meta 16.6 
Para 2030, crear instituciones eficaces, responsables y transparentes a todos los niveles.
Meta 12.2  
Para 2030, lograr la gestión sostenible y el uso eficiente de los recursos naturales.</t>
  </si>
  <si>
    <r>
      <rPr>
        <b/>
        <sz val="11"/>
        <color rgb="FF000000"/>
        <rFont val="Arial"/>
        <family val="2"/>
      </rPr>
      <t xml:space="preserve">1.4.1.1.6.1 </t>
    </r>
    <r>
      <rPr>
        <sz val="11"/>
        <color rgb="FF000000"/>
        <rFont val="Arial"/>
        <family val="2"/>
      </rPr>
      <t>Realización del mantenimiento del Edificio del Palacio Municipal y áreas comúnes.</t>
    </r>
  </si>
  <si>
    <r>
      <rPr>
        <b/>
        <sz val="11"/>
        <color rgb="FF000000"/>
        <rFont val="Arial"/>
        <family val="2"/>
      </rPr>
      <t>PSMR=</t>
    </r>
    <r>
      <rPr>
        <sz val="11"/>
        <color rgb="FF000000"/>
        <rFont val="Arial"/>
        <family val="2"/>
      </rPr>
      <t xml:space="preserve">Porcentaje de servicios de mantenimiento municipal realizados. </t>
    </r>
  </si>
  <si>
    <t>Con está información, se  mide el número de servicios de mantenimiento tanto preventivo como correctivo que se realizan en el edificio del Palacio Municipal y preservar así la imagen del Ayuntamiento.</t>
  </si>
  <si>
    <r>
      <rPr>
        <b/>
        <sz val="11"/>
        <color theme="1"/>
        <rFont val="Arial"/>
        <family val="2"/>
      </rPr>
      <t xml:space="preserve">MÉTODO DE CÁLCULO:
PSMR= </t>
    </r>
    <r>
      <rPr>
        <sz val="11"/>
        <color theme="1"/>
        <rFont val="Arial"/>
        <family val="2"/>
      </rPr>
      <t>(NSME/NSMP)*100</t>
    </r>
    <r>
      <rPr>
        <b/>
        <sz val="11"/>
        <color theme="1"/>
        <rFont val="Arial"/>
        <family val="2"/>
      </rPr>
      <t xml:space="preserve">
VARIABLES
PSMR: </t>
    </r>
    <r>
      <rPr>
        <sz val="11"/>
        <color theme="1"/>
        <rFont val="Arial"/>
        <family val="2"/>
      </rPr>
      <t>Porcentaje de servicios de mantenimiento realizados.</t>
    </r>
    <r>
      <rPr>
        <b/>
        <sz val="11"/>
        <color theme="1"/>
        <rFont val="Arial"/>
        <family val="2"/>
      </rPr>
      <t xml:space="preserve"> </t>
    </r>
    <r>
      <rPr>
        <sz val="11"/>
        <color theme="1"/>
        <rFont val="Arial"/>
        <family val="2"/>
      </rPr>
      <t xml:space="preserve">
</t>
    </r>
    <r>
      <rPr>
        <b/>
        <sz val="11"/>
        <color theme="1"/>
        <rFont val="Arial"/>
        <family val="2"/>
      </rPr>
      <t>NSME:</t>
    </r>
    <r>
      <rPr>
        <sz val="11"/>
        <color theme="1"/>
        <rFont val="Arial"/>
        <family val="2"/>
      </rPr>
      <t xml:space="preserve"> Número de servicios de mantenimiento ejecutados. 
</t>
    </r>
    <r>
      <rPr>
        <b/>
        <sz val="11"/>
        <color theme="1"/>
        <rFont val="Arial"/>
        <family val="2"/>
      </rPr>
      <t>NSMP=</t>
    </r>
    <r>
      <rPr>
        <sz val="11"/>
        <color theme="1"/>
        <rFont val="Arial"/>
        <family val="2"/>
      </rPr>
      <t xml:space="preserve"> Número de servicios de mantenimiento programados.
                                                                                                     </t>
    </r>
  </si>
  <si>
    <r>
      <t xml:space="preserve">UNIDAD DE MEDIDA DEL INDICADOR:
</t>
    </r>
    <r>
      <rPr>
        <sz val="11"/>
        <color rgb="FF000000"/>
        <rFont val="Arial"/>
        <family val="2"/>
      </rPr>
      <t>Porcentaje</t>
    </r>
    <r>
      <rPr>
        <b/>
        <sz val="11"/>
        <color rgb="FF000000"/>
        <rFont val="Arial"/>
        <family val="2"/>
      </rPr>
      <t xml:space="preserve">
UNIDAD DE MEDIDA DE LAS VARIABLES: 
</t>
    </r>
    <r>
      <rPr>
        <sz val="11"/>
        <color rgb="FF000000"/>
        <rFont val="Arial"/>
        <family val="2"/>
      </rPr>
      <t xml:space="preserve">Servicios de mantenimiento </t>
    </r>
  </si>
  <si>
    <r>
      <rPr>
        <b/>
        <sz val="11"/>
        <color theme="1"/>
        <rFont val="Arial"/>
        <family val="2"/>
      </rPr>
      <t xml:space="preserve">PSMR: </t>
    </r>
    <r>
      <rPr>
        <sz val="11"/>
        <color theme="1"/>
        <rFont val="Arial"/>
        <family val="2"/>
      </rPr>
      <t xml:space="preserve">De enero de 2022 a diciembre de 2024  se realizaron 5,584 servicios de mantenimiento.
2022: 1,056
2023: 2,372
2024: 2,156
</t>
    </r>
    <r>
      <rPr>
        <b/>
        <sz val="11"/>
        <color theme="1"/>
        <rFont val="Arial"/>
        <family val="2"/>
      </rPr>
      <t xml:space="preserve">Total: </t>
    </r>
    <r>
      <rPr>
        <sz val="11"/>
        <color theme="1"/>
        <rFont val="Arial"/>
        <family val="2"/>
      </rPr>
      <t>5,584</t>
    </r>
  </si>
  <si>
    <r>
      <rPr>
        <b/>
        <sz val="11"/>
        <color theme="1"/>
        <rFont val="Arial"/>
        <family val="2"/>
      </rPr>
      <t xml:space="preserve">Nombre del Documento:   
</t>
    </r>
    <r>
      <rPr>
        <sz val="11"/>
        <color theme="1"/>
        <rFont val="Arial"/>
        <family val="2"/>
      </rPr>
      <t xml:space="preserve">Reporte Trimestral de Servicios de Mantenimiento y Logística.
</t>
    </r>
    <r>
      <rPr>
        <b/>
        <sz val="11"/>
        <color theme="1"/>
        <rFont val="Arial"/>
        <family val="2"/>
      </rPr>
      <t xml:space="preserve">Nombre de quien genera la información: </t>
    </r>
    <r>
      <rPr>
        <sz val="11"/>
        <color theme="1"/>
        <rFont val="Arial"/>
        <family val="2"/>
      </rPr>
      <t xml:space="preserve">
Dirección General de Servicios Generales
</t>
    </r>
    <r>
      <rPr>
        <b/>
        <sz val="11"/>
        <color theme="1"/>
        <rFont val="Arial"/>
        <family val="2"/>
      </rPr>
      <t xml:space="preserve">
Periodicidad con que se genera la información: </t>
    </r>
    <r>
      <rPr>
        <sz val="11"/>
        <color theme="1"/>
        <rFont val="Arial"/>
        <family val="2"/>
      </rPr>
      <t xml:space="preserve">
Trimestral
</t>
    </r>
    <r>
      <rPr>
        <b/>
        <sz val="11"/>
        <color theme="1"/>
        <rFont val="Arial"/>
        <family val="2"/>
      </rPr>
      <t xml:space="preserve">
Liga de la página de la que se obtiene la información: </t>
    </r>
    <r>
      <rPr>
        <sz val="11"/>
        <color theme="1"/>
        <rFont val="Arial"/>
        <family val="2"/>
      </rPr>
      <t xml:space="preserve">
El documento esta ubicado en la dirección de Servicios Generales con clave de expediente MBJ-OM-DGSG-15-2026.</t>
    </r>
  </si>
  <si>
    <t>Los proovedores de luz y agua operan de manera normal, lo que permite los servicios de mantenimiento.</t>
  </si>
  <si>
    <t>Meta 11.6 
Para 2030, reducir el impacto ambiental negativo per cápita de las ciudades, incluso prestando especial atención a la calidad del aire y la gestión de los desechos municipales y de otro tipo.
Meta 16.6 
Para 2030, crear instituciones eficaces, responsables y transparentes a todos los niveles.</t>
  </si>
  <si>
    <r>
      <rPr>
        <b/>
        <sz val="11"/>
        <rFont val="Arial"/>
        <family val="2"/>
      </rPr>
      <t>1.4.1.1.6.2</t>
    </r>
    <r>
      <rPr>
        <sz val="11"/>
        <rFont val="Arial"/>
        <family val="2"/>
      </rPr>
      <t xml:space="preserve"> Brindar servicios de logística para la realización de eventos oficiales especiales.</t>
    </r>
  </si>
  <si>
    <r>
      <rPr>
        <b/>
        <sz val="11"/>
        <color rgb="FF000000"/>
        <rFont val="Arial"/>
        <family val="2"/>
      </rPr>
      <t>PLEO=</t>
    </r>
    <r>
      <rPr>
        <sz val="11"/>
        <color rgb="FF000000"/>
        <rFont val="Arial"/>
        <family val="2"/>
      </rPr>
      <t xml:space="preserve"> Porcentaje de servicios de logística de los eventos oficiales especiales brindados</t>
    </r>
  </si>
  <si>
    <t>Mide el grado de cumplimiento en la ejecución de los servicios de logística para eventos oficiales especiales del Ayuntamiento, tales como celebraciones institucionales de alto impacto (Aniversario de Cancún, Informe de Gobierno, Fiestas Patrias, celebraciones decembrinas), en relación con los eventos programados en el periodo.</t>
  </si>
  <si>
    <r>
      <rPr>
        <b/>
        <sz val="11"/>
        <color rgb="FF000000"/>
        <rFont val="Arial"/>
        <family val="2"/>
      </rPr>
      <t>MÉTODO DE CÁLCULO:
PLEO=</t>
    </r>
    <r>
      <rPr>
        <sz val="11"/>
        <color rgb="FF000000"/>
        <rFont val="Arial"/>
        <family val="2"/>
      </rPr>
      <t xml:space="preserve">(NSLB/NSLP)*100
</t>
    </r>
    <r>
      <rPr>
        <b/>
        <sz val="11"/>
        <color rgb="FF000000"/>
        <rFont val="Arial"/>
        <family val="2"/>
      </rPr>
      <t xml:space="preserve">
VARIABLES
PLEO: </t>
    </r>
    <r>
      <rPr>
        <sz val="11"/>
        <color rgb="FF000000"/>
        <rFont val="Arial"/>
        <family val="2"/>
      </rPr>
      <t>Porcentaje de servicios de logística de los eventos oficiales especiales brindados.</t>
    </r>
    <r>
      <rPr>
        <b/>
        <sz val="11"/>
        <color rgb="FF000000"/>
        <rFont val="Arial"/>
        <family val="2"/>
      </rPr>
      <t xml:space="preserve">
NSLB:</t>
    </r>
    <r>
      <rPr>
        <sz val="11"/>
        <color rgb="FF000000"/>
        <rFont val="Arial"/>
        <family val="2"/>
      </rPr>
      <t xml:space="preserve"> Número de Servicios de logística de eventos oficiales brindados                                            
</t>
    </r>
    <r>
      <rPr>
        <b/>
        <sz val="11"/>
        <color rgb="FF000000"/>
        <rFont val="Arial"/>
        <family val="2"/>
      </rPr>
      <t>NSLP:</t>
    </r>
    <r>
      <rPr>
        <sz val="11"/>
        <color rgb="FF000000"/>
        <rFont val="Arial"/>
        <family val="2"/>
      </rPr>
      <t xml:space="preserve"> Número de Servicios de logística de eventos oficiales programados
                                                                                                     </t>
    </r>
  </si>
  <si>
    <r>
      <rPr>
        <b/>
        <sz val="11"/>
        <color rgb="FF000000"/>
        <rFont val="Arial"/>
        <family val="2"/>
      </rPr>
      <t>UNIDAD DE MEDIDA DEL INDICADOR:</t>
    </r>
    <r>
      <rPr>
        <sz val="11"/>
        <color rgb="FF000000"/>
        <rFont val="Arial"/>
        <family val="2"/>
      </rPr>
      <t xml:space="preserve">
Porcentaje
</t>
    </r>
    <r>
      <rPr>
        <b/>
        <sz val="11"/>
        <color rgb="FF000000"/>
        <rFont val="Arial"/>
        <family val="2"/>
      </rPr>
      <t xml:space="preserve">
UNIDAD DE MEDIDA DE LAS VARIABLES: 
</t>
    </r>
    <r>
      <rPr>
        <sz val="11"/>
        <color rgb="FF000000"/>
        <rFont val="Arial"/>
        <family val="2"/>
      </rPr>
      <t>Servicios de logistica.</t>
    </r>
  </si>
  <si>
    <r>
      <rPr>
        <b/>
        <sz val="11"/>
        <color theme="1"/>
        <rFont val="Arial"/>
        <family val="2"/>
      </rPr>
      <t xml:space="preserve">PLEO: </t>
    </r>
    <r>
      <rPr>
        <sz val="11"/>
        <color theme="1"/>
        <rFont val="Arial"/>
        <family val="2"/>
      </rPr>
      <t xml:space="preserve">Del 1 de enero de 2025 al 31 de diciembre de 2027,  se brindarán 18 servicios de logística a eventos oficiales especiales.
</t>
    </r>
    <r>
      <rPr>
        <b/>
        <sz val="11"/>
        <color theme="1"/>
        <rFont val="Arial"/>
        <family val="2"/>
      </rPr>
      <t xml:space="preserve">
VARIACIÓN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5 eventos oficiales especiales                   
</t>
    </r>
    <r>
      <rPr>
        <b/>
        <sz val="11"/>
        <color theme="1"/>
        <rFont val="Arial"/>
        <family val="2"/>
      </rPr>
      <t>Meta Relativa:</t>
    </r>
    <r>
      <rPr>
        <sz val="11"/>
        <color theme="1"/>
        <rFont val="Arial"/>
        <family val="2"/>
      </rPr>
      <t xml:space="preserve"> 38.46% superior respecto a la línea base. </t>
    </r>
  </si>
  <si>
    <r>
      <rPr>
        <b/>
        <sz val="11"/>
        <color theme="1"/>
        <rFont val="Arial"/>
        <family val="2"/>
      </rPr>
      <t xml:space="preserve">PLEO: </t>
    </r>
    <r>
      <rPr>
        <sz val="11"/>
        <color theme="1"/>
        <rFont val="Arial"/>
        <family val="2"/>
      </rPr>
      <t xml:space="preserve">De enero de 2022 a diciembre de 2024  se ejecutaron 13 eventos oficiales especiales.
2022: 4
2023: 4
2024:  5
</t>
    </r>
    <r>
      <rPr>
        <b/>
        <sz val="11"/>
        <color theme="1"/>
        <rFont val="Arial"/>
        <family val="2"/>
      </rPr>
      <t xml:space="preserve">Total: </t>
    </r>
    <r>
      <rPr>
        <sz val="11"/>
        <color theme="1"/>
        <rFont val="Arial"/>
        <family val="2"/>
      </rPr>
      <t>13</t>
    </r>
  </si>
  <si>
    <t>Las condiciones climatológicas, sanitarias y sociales son las adecuadas para la realización de la logística de los eventos.</t>
  </si>
  <si>
    <r>
      <rPr>
        <b/>
        <sz val="11"/>
        <color rgb="FF000000"/>
        <rFont val="Arial"/>
        <family val="2"/>
      </rPr>
      <t xml:space="preserve">1.4.1.1.6.3 </t>
    </r>
    <r>
      <rPr>
        <sz val="11"/>
        <color rgb="FF000000"/>
        <rFont val="Arial"/>
        <family val="2"/>
      </rPr>
      <t>Atención de solicitudes de servicios de logística para eventos institucionales ordinarios solicitados por las dependencias municipales.</t>
    </r>
  </si>
  <si>
    <r>
      <rPr>
        <b/>
        <sz val="11"/>
        <color rgb="FF000000"/>
        <rFont val="Arial"/>
        <family val="2"/>
      </rPr>
      <t>PSLA=</t>
    </r>
    <r>
      <rPr>
        <sz val="11"/>
        <color rgb="FF000000"/>
        <rFont val="Arial"/>
        <family val="2"/>
      </rPr>
      <t xml:space="preserve"> Porcentaje de solicitudes de servicios de logística para eventos ordinarios atendidos.</t>
    </r>
  </si>
  <si>
    <t>Mide el grado de cumplimiento en la atención de solicitudes de servicios de logística para eventos institucionales ordinarios requeridos por las dependencias municipales, los cuales corresponden a actividades operativas y de menor escala, distintas a los eventos oficiales especiales, en relación con las solicitudes recibidas en el periodo.</t>
  </si>
  <si>
    <r>
      <rPr>
        <b/>
        <sz val="11"/>
        <color rgb="FF000000"/>
        <rFont val="Arial"/>
        <family val="2"/>
      </rPr>
      <t>MÉTODO DE CÁLCULO:
PSLA=</t>
    </r>
    <r>
      <rPr>
        <sz val="11"/>
        <color rgb="FF000000"/>
        <rFont val="Arial"/>
        <family val="2"/>
      </rPr>
      <t xml:space="preserve"> (NSLA/NSLS)*100
</t>
    </r>
    <r>
      <rPr>
        <b/>
        <sz val="11"/>
        <color rgb="FF000000"/>
        <rFont val="Arial"/>
        <family val="2"/>
      </rPr>
      <t xml:space="preserve">
VARIABLES 
PSLA= </t>
    </r>
    <r>
      <rPr>
        <sz val="11"/>
        <color rgb="FF000000"/>
        <rFont val="Arial"/>
        <family val="2"/>
      </rPr>
      <t xml:space="preserve">Porcentaje de Servicios de Logística de Eventos  Atendidas. </t>
    </r>
    <r>
      <rPr>
        <b/>
        <sz val="11"/>
        <color rgb="FF000000"/>
        <rFont val="Arial"/>
        <family val="2"/>
      </rPr>
      <t xml:space="preserve"> </t>
    </r>
    <r>
      <rPr>
        <sz val="11"/>
        <color rgb="FF000000"/>
        <rFont val="Arial"/>
        <family val="2"/>
      </rPr>
      <t xml:space="preserve"> 
</t>
    </r>
    <r>
      <rPr>
        <b/>
        <sz val="11"/>
        <color rgb="FF000000"/>
        <rFont val="Arial"/>
        <family val="2"/>
      </rPr>
      <t>NSLA=</t>
    </r>
    <r>
      <rPr>
        <sz val="11"/>
        <color rgb="FF000000"/>
        <rFont val="Arial"/>
        <family val="2"/>
      </rPr>
      <t xml:space="preserve"> Número de servicios de logística de eventos atendidos                                                              
</t>
    </r>
    <r>
      <rPr>
        <b/>
        <sz val="11"/>
        <color rgb="FF000000"/>
        <rFont val="Arial"/>
        <family val="2"/>
      </rPr>
      <t>NSLS</t>
    </r>
    <r>
      <rPr>
        <sz val="11"/>
        <color rgb="FF000000"/>
        <rFont val="Arial"/>
        <family val="2"/>
      </rPr>
      <t xml:space="preserve">= Número de servicios de logística de eventos programados. 
                                                                                                     </t>
    </r>
  </si>
  <si>
    <r>
      <rPr>
        <b/>
        <sz val="11"/>
        <color rgb="FF000000"/>
        <rFont val="Arial"/>
        <family val="2"/>
      </rPr>
      <t>UNIDAD DE MEDIDA DEL INDICADOR</t>
    </r>
    <r>
      <rPr>
        <sz val="11"/>
        <color rgb="FF000000"/>
        <rFont val="Arial"/>
        <family val="2"/>
      </rPr>
      <t xml:space="preserve">:
Porcentaje
</t>
    </r>
    <r>
      <rPr>
        <b/>
        <sz val="11"/>
        <color rgb="FF000000"/>
        <rFont val="Arial"/>
        <family val="2"/>
      </rPr>
      <t>UNIDAD DE MEDIDA DE LAS VARIABLES</t>
    </r>
    <r>
      <rPr>
        <sz val="11"/>
        <color rgb="FF000000"/>
        <rFont val="Arial"/>
        <family val="2"/>
      </rPr>
      <t>: Servicios de Logística para los Eventos</t>
    </r>
  </si>
  <si>
    <r>
      <rPr>
        <b/>
        <sz val="11"/>
        <color theme="1"/>
        <rFont val="Arial"/>
        <family val="2"/>
      </rPr>
      <t xml:space="preserve">PSLA: </t>
    </r>
    <r>
      <rPr>
        <sz val="11"/>
        <color theme="1"/>
        <rFont val="Arial"/>
        <family val="2"/>
      </rPr>
      <t xml:space="preserve">Del 1 de enero de 2025 al 31 de diciembre de 2027, se atenderán 5,000 solicitudes de logística de eventos.
</t>
    </r>
    <r>
      <rPr>
        <b/>
        <sz val="11"/>
        <color theme="1"/>
        <rFont val="Arial"/>
        <family val="2"/>
      </rPr>
      <t>VARIACIÓN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407 solicitudes de logística de eventos.
</t>
    </r>
    <r>
      <rPr>
        <b/>
        <sz val="11"/>
        <color theme="1"/>
        <rFont val="Arial"/>
        <family val="2"/>
      </rPr>
      <t>Meta Relativa:</t>
    </r>
    <r>
      <rPr>
        <sz val="11"/>
        <color theme="1"/>
        <rFont val="Arial"/>
        <family val="2"/>
      </rPr>
      <t xml:space="preserve"> 8.86% superior respecto a la línea base.     </t>
    </r>
  </si>
  <si>
    <r>
      <rPr>
        <b/>
        <sz val="11"/>
        <color theme="1"/>
        <rFont val="Arial"/>
        <family val="2"/>
      </rPr>
      <t xml:space="preserve">PSLA: </t>
    </r>
    <r>
      <rPr>
        <sz val="11"/>
        <color theme="1"/>
        <rFont val="Arial"/>
        <family val="2"/>
      </rPr>
      <t xml:space="preserve">De enero de 2022 a diciembre de 2024  se lograron atender 4,593 solicitudes de logística durante este periodo. 
2022: 1,070
2023: 1,100
2024: 1,123
</t>
    </r>
    <r>
      <rPr>
        <b/>
        <sz val="11"/>
        <color theme="1"/>
        <rFont val="Arial"/>
        <family val="2"/>
      </rPr>
      <t xml:space="preserve">Total: </t>
    </r>
    <r>
      <rPr>
        <sz val="11"/>
        <color theme="1"/>
        <rFont val="Arial"/>
        <family val="2"/>
      </rPr>
      <t>4,593</t>
    </r>
  </si>
  <si>
    <t>Las condiciones climatológicas, sanitarias y sociales son las adecuadas para la realización de las solicitudes de logística para los eventos.</t>
  </si>
  <si>
    <t>Dirección General de Fomento Cívico</t>
  </si>
  <si>
    <t>Este indicador mide el grado de cumplimiento en la realización de eventos cívicos y culturales, así como en la provisión de apoyos a instituciones externas, que promueven la identidad, pertenencia y conocimiento de la historia patria, contribuyendo al fortalecimiento del tejido social y la cultura cívica en el municipio.</t>
  </si>
  <si>
    <t xml:space="preserve">Las condiciones climatológicas, sanitarias y sociales son las adecuadas para la realización de los eventos </t>
  </si>
  <si>
    <r>
      <t xml:space="preserve">1.4.1.1.7.1 </t>
    </r>
    <r>
      <rPr>
        <sz val="11"/>
        <color rgb="FF000000"/>
        <rFont val="Arial"/>
        <family val="2"/>
      </rPr>
      <t>Realización de conmemoraciones y celebraciones cívicas.</t>
    </r>
  </si>
  <si>
    <r>
      <rPr>
        <b/>
        <sz val="11"/>
        <color rgb="FF000000"/>
        <rFont val="Arial"/>
        <family val="2"/>
      </rPr>
      <t xml:space="preserve">PCCR= </t>
    </r>
    <r>
      <rPr>
        <sz val="11"/>
        <color rgb="FF000000"/>
        <rFont val="Arial"/>
        <family val="2"/>
      </rPr>
      <t xml:space="preserve">  Porcentaje de Conmemoraciones y Celebraciones Cívicas realizadas    </t>
    </r>
  </si>
  <si>
    <t xml:space="preserve">
Con está información se mide el número de conmemoraciones y celebraciones cívicas de Acuerdo al Calendario Oficial Anual  en Monumentos, Parques y Escuelas.</t>
  </si>
  <si>
    <t xml:space="preserve">Eficacia                          </t>
  </si>
  <si>
    <r>
      <rPr>
        <b/>
        <sz val="11"/>
        <color rgb="FF000000"/>
        <rFont val="Arial"/>
        <family val="2"/>
      </rPr>
      <t xml:space="preserve">METODO DE CALCULO                                                                                                
PCCR= </t>
    </r>
    <r>
      <rPr>
        <sz val="11"/>
        <color rgb="FF000000"/>
        <rFont val="Arial"/>
        <family val="2"/>
      </rPr>
      <t xml:space="preserve">(NCCR/NCCP)*100         </t>
    </r>
    <r>
      <rPr>
        <b/>
        <sz val="11"/>
        <color rgb="FF000000"/>
        <rFont val="Arial"/>
        <family val="2"/>
      </rPr>
      <t xml:space="preserve">                                                                                     
VARIABLES
PCCR: </t>
    </r>
    <r>
      <rPr>
        <sz val="11"/>
        <color rgb="FF000000"/>
        <rFont val="Arial"/>
        <family val="2"/>
      </rPr>
      <t xml:space="preserve">Porcentaje de Conmemoraciones y Celebraciones Cívicas realizadas               
</t>
    </r>
    <r>
      <rPr>
        <b/>
        <sz val="11"/>
        <color rgb="FF000000"/>
        <rFont val="Arial"/>
        <family val="2"/>
      </rPr>
      <t xml:space="preserve">NCCR: </t>
    </r>
    <r>
      <rPr>
        <sz val="11"/>
        <color rgb="FF000000"/>
        <rFont val="Arial"/>
        <family val="2"/>
      </rPr>
      <t xml:space="preserve">Numero de Conmemoraciones y Celebraciones Cívicas realizadas                                       
</t>
    </r>
    <r>
      <rPr>
        <b/>
        <sz val="11"/>
        <color rgb="FF000000"/>
        <rFont val="Arial"/>
        <family val="2"/>
      </rPr>
      <t xml:space="preserve">NCCP: </t>
    </r>
    <r>
      <rPr>
        <sz val="11"/>
        <color rgb="FF000000"/>
        <rFont val="Arial"/>
        <family val="2"/>
      </rPr>
      <t xml:space="preserve">Numero de Conmemoraciones y Celebraciones Civicas programadas                     </t>
    </r>
  </si>
  <si>
    <r>
      <rPr>
        <b/>
        <sz val="11"/>
        <color rgb="FF000000"/>
        <rFont val="Arial"/>
        <family val="2"/>
      </rPr>
      <t xml:space="preserve">UNIDAD DE MEDIDA DEL INDICADOR:
</t>
    </r>
    <r>
      <rPr>
        <sz val="11"/>
        <color rgb="FF000000"/>
        <rFont val="Arial"/>
        <family val="2"/>
      </rPr>
      <t>Porcentaje</t>
    </r>
    <r>
      <rPr>
        <b/>
        <sz val="11"/>
        <color rgb="FF000000"/>
        <rFont val="Arial"/>
        <family val="2"/>
      </rPr>
      <t xml:space="preserve">
UNIDAD DE MEDIDA DE LAS VARIABLES:  
</t>
    </r>
    <r>
      <rPr>
        <sz val="11"/>
        <color rgb="FF000000"/>
        <rFont val="Arial"/>
        <family val="2"/>
      </rPr>
      <t>Conmemoraciones y Celebraciones Cívicas</t>
    </r>
  </si>
  <si>
    <r>
      <rPr>
        <b/>
        <sz val="11"/>
        <color rgb="FF000000"/>
        <rFont val="Arial"/>
        <family val="2"/>
      </rPr>
      <t>PCCR:</t>
    </r>
    <r>
      <rPr>
        <sz val="11"/>
        <color rgb="FF000000"/>
        <rFont val="Arial"/>
        <family val="2"/>
      </rPr>
      <t xml:space="preserve"> Del 1 de enero de 2025 al 31 de diciembre de 2027,  se realizarán 240 conmemoraciones y celebraciones cívicas.  
</t>
    </r>
    <r>
      <rPr>
        <b/>
        <sz val="11"/>
        <color rgb="FF000000"/>
        <rFont val="Arial"/>
        <family val="2"/>
      </rPr>
      <t xml:space="preserve">VARIACIÓN DE LA META EN RELACIÓN A LA LÍNEA BASE </t>
    </r>
    <r>
      <rPr>
        <sz val="11"/>
        <color rgb="FF000000"/>
        <rFont val="Arial"/>
        <family val="2"/>
      </rPr>
      <t xml:space="preserve">
</t>
    </r>
    <r>
      <rPr>
        <b/>
        <sz val="11"/>
        <color rgb="FF000000"/>
        <rFont val="Arial"/>
        <family val="2"/>
      </rPr>
      <t xml:space="preserve">Meta Absoluta: </t>
    </r>
    <r>
      <rPr>
        <sz val="11"/>
        <color rgb="FF000000"/>
        <rFont val="Arial"/>
        <family val="2"/>
      </rPr>
      <t xml:space="preserve"> 68  Conmemoraciones y Celebraciones Cívicas                                            
</t>
    </r>
    <r>
      <rPr>
        <b/>
        <sz val="11"/>
        <color rgb="FF000000"/>
        <rFont val="Arial"/>
        <family val="2"/>
      </rPr>
      <t xml:space="preserve">
Meta Relativa</t>
    </r>
    <r>
      <rPr>
        <sz val="11"/>
        <color rgb="FF000000"/>
        <rFont val="Arial"/>
        <family val="2"/>
      </rPr>
      <t xml:space="preserve">:  39.53% superior respecto a la línea base. </t>
    </r>
  </si>
  <si>
    <r>
      <rPr>
        <b/>
        <sz val="11"/>
        <color rgb="FF000000"/>
        <rFont val="Arial"/>
        <family val="2"/>
      </rPr>
      <t>PCCR:</t>
    </r>
    <r>
      <rPr>
        <sz val="11"/>
        <color rgb="FF000000"/>
        <rFont val="Arial"/>
        <family val="2"/>
      </rPr>
      <t xml:space="preserve">  De enero de 2022 a diciembre de 2024  se realizaron 172 conmemoraciones y celebraciones cívicas.
2022: 45 
2023: 59
2024: 68
</t>
    </r>
    <r>
      <rPr>
        <b/>
        <sz val="11"/>
        <color rgb="FF000000"/>
        <rFont val="Arial"/>
        <family val="2"/>
      </rPr>
      <t xml:space="preserve">Total: </t>
    </r>
    <r>
      <rPr>
        <sz val="11"/>
        <color rgb="FF000000"/>
        <rFont val="Arial"/>
        <family val="2"/>
      </rPr>
      <t>172</t>
    </r>
  </si>
  <si>
    <r>
      <t xml:space="preserve">Nombre del Documento:  
</t>
    </r>
    <r>
      <rPr>
        <sz val="11"/>
        <color theme="1"/>
        <rFont val="Arial"/>
        <family val="2"/>
      </rPr>
      <t>Reporte Trimestral de Eventos Cívicos, Culturales y Apoyos Institucionales.</t>
    </r>
    <r>
      <rPr>
        <b/>
        <sz val="11"/>
        <color theme="1"/>
        <rFont val="Arial"/>
        <family val="2"/>
      </rPr>
      <t xml:space="preserve">
Nombre de quien genera la información:                         
</t>
    </r>
    <r>
      <rPr>
        <sz val="11"/>
        <color theme="1"/>
        <rFont val="Arial"/>
        <family val="2"/>
      </rPr>
      <t>Direccion General de Eventos Civicos</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Físico, Carpeta Informe Ejecutivo 2026 (Administracion Publica 2024-2027) Contenido: Informe Tomo 1  con Clave MBJ-O.M.-UEC-2026</t>
    </r>
  </si>
  <si>
    <t xml:space="preserve">Las condiciones climatológicas y sociales son las adecuadas para la realización de las conmemoraciones y celebraciones.  </t>
  </si>
  <si>
    <r>
      <t xml:space="preserve">1.4.1.1.7.2 </t>
    </r>
    <r>
      <rPr>
        <sz val="11"/>
        <rFont val="Arial"/>
        <family val="2"/>
      </rPr>
      <t xml:space="preserve">  Participaciones musicales en eventos cívicos y culturales.</t>
    </r>
  </si>
  <si>
    <r>
      <rPr>
        <b/>
        <sz val="11"/>
        <color rgb="FF000000"/>
        <rFont val="Arial"/>
        <family val="2"/>
      </rPr>
      <t>PMR</t>
    </r>
    <r>
      <rPr>
        <sz val="11"/>
        <color rgb="FF000000"/>
        <rFont val="Arial"/>
        <family val="2"/>
      </rPr>
      <t xml:space="preserve"> = Porcentaje de participaciones musicales en eventos realizadas.</t>
    </r>
  </si>
  <si>
    <t xml:space="preserve">Con está información, se mide el número de participaciones musicales de la banda y el trio en  diferentes eventos en los que sean convocados, asimismo permite conocer la importancia de sus colaboraciones. </t>
  </si>
  <si>
    <t xml:space="preserve">Eficacia                                            </t>
  </si>
  <si>
    <r>
      <t xml:space="preserve">MÉTODO DE CÁLCULO
PMR= </t>
    </r>
    <r>
      <rPr>
        <sz val="11"/>
        <rFont val="Arial"/>
        <family val="2"/>
      </rPr>
      <t xml:space="preserve">(NPMR/NPMP)*100   </t>
    </r>
    <r>
      <rPr>
        <b/>
        <sz val="11"/>
        <rFont val="Arial"/>
        <family val="2"/>
      </rPr>
      <t xml:space="preserve">                                                                                            
VARIABLES
PMR: </t>
    </r>
    <r>
      <rPr>
        <sz val="11"/>
        <rFont val="Arial"/>
        <family val="2"/>
      </rPr>
      <t>Porcentaje de participaciones musicales en eventos realizadas.</t>
    </r>
    <r>
      <rPr>
        <b/>
        <sz val="11"/>
        <rFont val="Arial"/>
        <family val="2"/>
      </rPr>
      <t xml:space="preserve">
NPMR: </t>
    </r>
    <r>
      <rPr>
        <sz val="11"/>
        <rFont val="Arial"/>
        <family val="2"/>
      </rPr>
      <t>Número de participaciones musicales en eventos realizadas.</t>
    </r>
    <r>
      <rPr>
        <b/>
        <sz val="11"/>
        <rFont val="Arial"/>
        <family val="2"/>
      </rPr>
      <t xml:space="preserve">
NPMP: </t>
    </r>
    <r>
      <rPr>
        <sz val="11"/>
        <rFont val="Arial"/>
        <family val="2"/>
      </rPr>
      <t>Número de participaciones musicales en eventos programadas.</t>
    </r>
    <r>
      <rPr>
        <b/>
        <sz val="11"/>
        <rFont val="Arial"/>
        <family val="2"/>
      </rPr>
      <t xml:space="preserve">
                                                                                                                            </t>
    </r>
  </si>
  <si>
    <r>
      <rPr>
        <b/>
        <sz val="11"/>
        <color rgb="FF000000"/>
        <rFont val="Arial"/>
        <family val="2"/>
      </rPr>
      <t xml:space="preserve">UNIDAD DE MEDIDA DEL INDICADOR:
</t>
    </r>
    <r>
      <rPr>
        <sz val="11"/>
        <color rgb="FF000000"/>
        <rFont val="Arial"/>
        <family val="2"/>
      </rPr>
      <t>Porcentaje</t>
    </r>
    <r>
      <rPr>
        <b/>
        <sz val="11"/>
        <color rgb="FF000000"/>
        <rFont val="Arial"/>
        <family val="2"/>
      </rPr>
      <t xml:space="preserve">
UNIDAD DE MEDIDA DE LAS VARIABLES:  </t>
    </r>
    <r>
      <rPr>
        <sz val="11"/>
        <color rgb="FF000000"/>
        <rFont val="Arial"/>
        <family val="2"/>
      </rPr>
      <t>Participaciones Musicales</t>
    </r>
  </si>
  <si>
    <r>
      <rPr>
        <b/>
        <sz val="11"/>
        <color rgb="FF000000"/>
        <rFont val="Arial"/>
        <family val="2"/>
      </rPr>
      <t xml:space="preserve">PMR: </t>
    </r>
    <r>
      <rPr>
        <sz val="11"/>
        <color rgb="FF000000"/>
        <rFont val="Arial"/>
        <family val="2"/>
      </rPr>
      <t xml:space="preserve">Del 1 de enero de 2025 al 31 de diciembre de 2027, se realizarán 342 participaciones musicales.  
</t>
    </r>
    <r>
      <rPr>
        <b/>
        <sz val="11"/>
        <color rgb="FF000000"/>
        <rFont val="Arial"/>
        <family val="2"/>
      </rPr>
      <t xml:space="preserve">VARIACIÓN DE LA META EN RELACIÓN A LA LÍNEA BASE </t>
    </r>
    <r>
      <rPr>
        <sz val="11"/>
        <color rgb="FF000000"/>
        <rFont val="Arial"/>
        <family val="2"/>
      </rPr>
      <t xml:space="preserve">    
</t>
    </r>
    <r>
      <rPr>
        <b/>
        <sz val="11"/>
        <color rgb="FF000000"/>
        <rFont val="Arial"/>
        <family val="2"/>
      </rPr>
      <t>Meta Absoluta:</t>
    </r>
    <r>
      <rPr>
        <sz val="11"/>
        <color rgb="FF000000"/>
        <rFont val="Arial"/>
        <family val="2"/>
      </rPr>
      <t xml:space="preserve"> -164  participaciones musicales
</t>
    </r>
    <r>
      <rPr>
        <b/>
        <sz val="11"/>
        <color rgb="FF000000"/>
        <rFont val="Arial"/>
        <family val="2"/>
      </rPr>
      <t xml:space="preserve">Meta Relativa: </t>
    </r>
    <r>
      <rPr>
        <sz val="11"/>
        <color rgb="FF000000"/>
        <rFont val="Arial"/>
        <family val="2"/>
      </rPr>
      <t xml:space="preserve"> -32.41% inferior respecto a la línea base.  </t>
    </r>
    <r>
      <rPr>
        <b/>
        <sz val="11"/>
        <color rgb="FF000000"/>
        <rFont val="Arial"/>
        <family val="2"/>
      </rPr>
      <t xml:space="preserve">  </t>
    </r>
  </si>
  <si>
    <r>
      <rPr>
        <b/>
        <sz val="11"/>
        <color rgb="FF000000"/>
        <rFont val="Arial"/>
        <family val="2"/>
      </rPr>
      <t>PMR:</t>
    </r>
    <r>
      <rPr>
        <sz val="11"/>
        <color rgb="FF000000"/>
        <rFont val="Arial"/>
        <family val="2"/>
      </rPr>
      <t xml:space="preserve">  De enero de 2022 a diciembre de 2024  se realizaron  506 participaciones musicales.
2022: 134
2023: 171
2024: 201
</t>
    </r>
    <r>
      <rPr>
        <b/>
        <sz val="11"/>
        <color rgb="FF000000"/>
        <rFont val="Arial"/>
        <family val="2"/>
      </rPr>
      <t xml:space="preserve">Total: </t>
    </r>
    <r>
      <rPr>
        <sz val="11"/>
        <color rgb="FF000000"/>
        <rFont val="Arial"/>
        <family val="2"/>
      </rPr>
      <t>506</t>
    </r>
  </si>
  <si>
    <r>
      <t xml:space="preserve">Nombre del Documento:  
</t>
    </r>
    <r>
      <rPr>
        <sz val="11"/>
        <color theme="1"/>
        <rFont val="Arial"/>
        <family val="2"/>
      </rPr>
      <t xml:space="preserve">Reporte Trimestral de Eventos Cívicos, Culturales y Apoyos Institucionales.
</t>
    </r>
    <r>
      <rPr>
        <b/>
        <sz val="11"/>
        <color theme="1"/>
        <rFont val="Arial"/>
        <family val="2"/>
      </rPr>
      <t xml:space="preserve">
Nombre de quien genera la información:                         
</t>
    </r>
    <r>
      <rPr>
        <sz val="11"/>
        <color theme="1"/>
        <rFont val="Arial"/>
        <family val="2"/>
      </rPr>
      <t>Direccion General de Eventos Civicos</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Físico, Carpeta Informe Ejecutivo 2026 (Administracion Publica 2024-2027) Contenido: Informe Tomo 1  con Clave MBJ-O.M.-UEC-2026</t>
    </r>
  </si>
  <si>
    <t>Las áreas solicitantes confirman la participación musical en sus eventos y las condiciones climatológicas y sociales son las adecuadas</t>
  </si>
  <si>
    <r>
      <t xml:space="preserve">1.4.1.1.7.3  </t>
    </r>
    <r>
      <rPr>
        <sz val="11"/>
        <color rgb="FF000000"/>
        <rFont val="Arial"/>
        <family val="2"/>
      </rPr>
      <t xml:space="preserve">Atención a Solicitudes de apoyo para eventos oficiales de Instituciones Externas.
</t>
    </r>
  </si>
  <si>
    <r>
      <t xml:space="preserve">PSEA= </t>
    </r>
    <r>
      <rPr>
        <sz val="11"/>
        <color rgb="FF000000"/>
        <rFont val="Arial"/>
        <family val="2"/>
      </rPr>
      <t>Porcentaje de solicitudes de apoyo para eventos oficiales atendidos.</t>
    </r>
    <r>
      <rPr>
        <b/>
        <sz val="11"/>
        <color rgb="FF000000"/>
        <rFont val="Arial"/>
        <family val="2"/>
      </rPr>
      <t xml:space="preserve"> </t>
    </r>
  </si>
  <si>
    <t>Con esta información, se mide el número de las solicitudes de las distintas necesidades respecto a la celebración de eventos que son llevados a cabo por instituciones militares e integrantes de cuerpos consulares, se plasma la colaboración con actores sociales respecto a los apoyos proporcionados para sus eventos</t>
  </si>
  <si>
    <r>
      <rPr>
        <b/>
        <sz val="11"/>
        <rFont val="Arial"/>
        <family val="2"/>
      </rPr>
      <t xml:space="preserve">MÉTODO DE CÁLCULO                                                                                                
PSEA= </t>
    </r>
    <r>
      <rPr>
        <sz val="11"/>
        <rFont val="Arial"/>
        <family val="2"/>
      </rPr>
      <t xml:space="preserve">(NSOE/NSOR)*100 </t>
    </r>
    <r>
      <rPr>
        <b/>
        <sz val="11"/>
        <rFont val="Arial"/>
        <family val="2"/>
      </rPr>
      <t xml:space="preserve">
VARIABLES
PSEA:</t>
    </r>
    <r>
      <rPr>
        <sz val="11"/>
        <rFont val="Arial"/>
        <family val="2"/>
      </rPr>
      <t xml:space="preserve"> Porcentaje de solicitudes de apoyo para eventos oficiales atendidas.</t>
    </r>
    <r>
      <rPr>
        <b/>
        <sz val="11"/>
        <rFont val="Arial"/>
        <family val="2"/>
      </rPr>
      <t xml:space="preserve">   
NSOE:</t>
    </r>
    <r>
      <rPr>
        <sz val="11"/>
        <rFont val="Arial"/>
        <family val="2"/>
      </rPr>
      <t xml:space="preserve"> Número de Solicitudes de apoyo atendidas                                      </t>
    </r>
    <r>
      <rPr>
        <b/>
        <sz val="11"/>
        <rFont val="Arial"/>
        <family val="2"/>
      </rPr>
      <t xml:space="preserve"> 
NSOR:</t>
    </r>
    <r>
      <rPr>
        <sz val="11"/>
        <rFont val="Arial"/>
        <family val="2"/>
      </rPr>
      <t xml:space="preserve"> Número de Solicitudes de apoyo recibidas
                                                                                                                            </t>
    </r>
  </si>
  <si>
    <r>
      <t xml:space="preserve">UNIDAD DE MEDIDA DEL INDICADOR:
</t>
    </r>
    <r>
      <rPr>
        <sz val="11"/>
        <color rgb="FF000000"/>
        <rFont val="Arial"/>
        <family val="2"/>
      </rPr>
      <t>Porcentaje</t>
    </r>
    <r>
      <rPr>
        <b/>
        <sz val="11"/>
        <color rgb="FF000000"/>
        <rFont val="Arial"/>
        <family val="2"/>
      </rPr>
      <t xml:space="preserve">
UNIDAD DE MEDIDA DE LAS VARIABLES:  
</t>
    </r>
    <r>
      <rPr>
        <sz val="11"/>
        <color rgb="FF000000"/>
        <rFont val="Arial"/>
        <family val="2"/>
      </rPr>
      <t>Solicitudes de apoyo</t>
    </r>
  </si>
  <si>
    <t xml:space="preserve">Las instituciones externas presentan sus solicitudes de apoyo en tiempo y forma.
Se cuenta con disponibilidad operativa y de insumos para atender los eventos especiales. </t>
  </si>
  <si>
    <t>Meta 17.17 
Para 2030, alentar y promover la constitución de alianzas eficaces en las esferas pública, público-privada y de la sociedad civil.
Meta 16.6 
Para 2030, crear instituciones eficaces, responsables y transparentes a todos los niveles.</t>
  </si>
  <si>
    <t>Dirección General de Recursos Humanos</t>
  </si>
  <si>
    <t>Este indicador permite mantener actualizadas las plantillas con  el número de personas que integran la administración pública municipal. 
Con esta información, se contribuye a contar con información veraz y oportuna del personal de todas y cada una de las dependencias municipales</t>
  </si>
  <si>
    <t>Las Unidades Administrativas proporcionan oportunamente la información requerida y existen condiciones institucionales, normativas y tecnológicas adecuadas para la gestión de la información del personal municipal.</t>
  </si>
  <si>
    <t>Meta 8.5 
Para 2030, lograr el empleo pleno y productivo y el trabajo decente para todas las mujeres y los hombres, incluidos los jóvenes y las personas con discapacidad, así como la igualdad de remuneración por trabajo de igual valor.
Meta 16.6 
Para 2030, crear instituciones eficaces, responsables y transparentes a todos los niveles.</t>
  </si>
  <si>
    <r>
      <t xml:space="preserve">1.4.1.1.8.1. </t>
    </r>
    <r>
      <rPr>
        <sz val="11"/>
        <color theme="1"/>
        <rFont val="Arial"/>
        <family val="2"/>
      </rPr>
      <t>Atención de incidencias del personal (altas, bajas, modificaciones y movimientos) enviadas por las Unidades Administrativas.</t>
    </r>
  </si>
  <si>
    <r>
      <rPr>
        <b/>
        <sz val="11"/>
        <color theme="1"/>
        <rFont val="Arial"/>
        <family val="2"/>
      </rPr>
      <t>PIA</t>
    </r>
    <r>
      <rPr>
        <sz val="11"/>
        <color theme="1"/>
        <rFont val="Arial"/>
        <family val="2"/>
      </rPr>
      <t>=  Porcentaje de incidencias (altas, bajas, modificaciones, cambios de puestos o salarios) atendidas.</t>
    </r>
  </si>
  <si>
    <t>Este indicador permite monitorear  y atender las incidencias que son emitidas por las Unidades Administrativas Municipales con el objeto  de  dar mantenimiento al Sistema de Nómina y emisión de pagos de salarios y prestaciones, de la plantilla del personal municipal. 
Con esta información, se contribuye en la emisión de la nómina quincenal  veraz y oportuna.</t>
  </si>
  <si>
    <r>
      <rPr>
        <b/>
        <sz val="11"/>
        <color theme="1"/>
        <rFont val="Arial"/>
        <family val="2"/>
      </rPr>
      <t>MÉTODO DE CÁLCULO
PIA=</t>
    </r>
    <r>
      <rPr>
        <sz val="11"/>
        <color theme="1"/>
        <rFont val="Arial"/>
        <family val="2"/>
      </rPr>
      <t xml:space="preserve"> (NIS/NIR)*100
</t>
    </r>
    <r>
      <rPr>
        <b/>
        <sz val="11"/>
        <color theme="1"/>
        <rFont val="Arial"/>
        <family val="2"/>
      </rPr>
      <t>VARIABLES
PIA=</t>
    </r>
    <r>
      <rPr>
        <sz val="11"/>
        <color theme="1"/>
        <rFont val="Arial"/>
        <family val="2"/>
      </rPr>
      <t xml:space="preserve"> Porcentaje de incidencias (altas, bajas, modificaciones, cambios de puestos o salarios) atendidas.
</t>
    </r>
    <r>
      <rPr>
        <b/>
        <sz val="11"/>
        <color theme="1"/>
        <rFont val="Arial"/>
        <family val="2"/>
      </rPr>
      <t xml:space="preserve">NIS= </t>
    </r>
    <r>
      <rPr>
        <sz val="11"/>
        <color theme="1"/>
        <rFont val="Arial"/>
        <family val="2"/>
      </rPr>
      <t xml:space="preserve">Número de incidencias solventadas
</t>
    </r>
    <r>
      <rPr>
        <b/>
        <sz val="11"/>
        <color theme="1"/>
        <rFont val="Arial"/>
        <family val="2"/>
      </rPr>
      <t>NIR=</t>
    </r>
    <r>
      <rPr>
        <sz val="11"/>
        <color theme="1"/>
        <rFont val="Arial"/>
        <family val="2"/>
      </rPr>
      <t xml:space="preserve"> Número de incidencias recibidas.
</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</si>
  <si>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Incidencias
</t>
    </r>
  </si>
  <si>
    <r>
      <rPr>
        <b/>
        <sz val="11"/>
        <color theme="1"/>
        <rFont val="Arial"/>
        <family val="2"/>
      </rPr>
      <t>PIA:</t>
    </r>
    <r>
      <rPr>
        <sz val="11"/>
        <color theme="1"/>
        <rFont val="Arial"/>
        <family val="2"/>
      </rPr>
      <t xml:space="preserve"> Del 1 de enero de 2025 al 31 de diciembre de 2027, se establece entregar 10,728 incidencias.
</t>
    </r>
    <r>
      <rPr>
        <b/>
        <sz val="11"/>
        <color theme="1"/>
        <rFont val="Arial"/>
        <family val="2"/>
      </rPr>
      <t>VARIACIÓN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15 Incidencias.
</t>
    </r>
    <r>
      <rPr>
        <b/>
        <sz val="11"/>
        <color theme="1"/>
        <rFont val="Arial"/>
        <family val="2"/>
      </rPr>
      <t>Meta Relativa:</t>
    </r>
    <r>
      <rPr>
        <sz val="11"/>
        <color theme="1"/>
        <rFont val="Arial"/>
        <family val="2"/>
      </rPr>
      <t xml:space="preserve"> 0.14%  inferior respecto a la línea base.                       </t>
    </r>
  </si>
  <si>
    <r>
      <rPr>
        <b/>
        <sz val="11"/>
        <color theme="1"/>
        <rFont val="Arial"/>
        <family val="2"/>
      </rPr>
      <t>Nombre del Documento:</t>
    </r>
    <r>
      <rPr>
        <sz val="11"/>
        <color theme="1"/>
        <rFont val="Arial"/>
        <family val="2"/>
      </rPr>
      <t xml:space="preserve">  Reporte de incidencias del sistema de nómina. Oficios e incidencias solicitadas por las Unidades Administrativas 
</t>
    </r>
    <r>
      <rPr>
        <b/>
        <sz val="11"/>
        <color theme="1"/>
        <rFont val="Arial"/>
        <family val="2"/>
      </rPr>
      <t xml:space="preserve">Nombre de quien genera la información:  
</t>
    </r>
    <r>
      <rPr>
        <sz val="11"/>
        <color theme="1"/>
        <rFont val="Arial"/>
        <family val="2"/>
      </rPr>
      <t xml:space="preserve">Dirección General de Recursos Humanos 
</t>
    </r>
    <r>
      <rPr>
        <b/>
        <sz val="11"/>
        <color theme="1"/>
        <rFont val="Arial"/>
        <family val="2"/>
      </rPr>
      <t xml:space="preserve">
Periodicidad con que se genera la información: 
</t>
    </r>
    <r>
      <rPr>
        <sz val="11"/>
        <color theme="1"/>
        <rFont val="Arial"/>
        <family val="2"/>
      </rPr>
      <t xml:space="preserve">Trimestral
</t>
    </r>
    <r>
      <rPr>
        <b/>
        <sz val="11"/>
        <color theme="1"/>
        <rFont val="Arial"/>
        <family val="2"/>
      </rPr>
      <t xml:space="preserve">Liga de la página donde se localiza la información o ubicación:  </t>
    </r>
    <r>
      <rPr>
        <sz val="11"/>
        <color theme="1"/>
        <rFont val="Arial"/>
        <family val="2"/>
      </rPr>
      <t xml:space="preserve">
Repisa 6C, leffort 1A  en la oficina de la Direccion General de Recursos Humanos </t>
    </r>
  </si>
  <si>
    <t>Las Unidades Administrativas notifican en tiempo y forma las incidencias del personal, conforme a la normatividad aplicable.</t>
  </si>
  <si>
    <t>Meta 8.5 
Para 2030, lograr el empleo pleno y productivo y el trabajo decente para todas las mujeres y los hombres, incluidos los jóvenes y las personas con discapacidad, así como la igualdad de remuneración por trabajo de igual valor.</t>
  </si>
  <si>
    <r>
      <t>1.4.1.1.8.2.</t>
    </r>
    <r>
      <rPr>
        <sz val="11"/>
        <color theme="1"/>
        <rFont val="Arial"/>
        <family val="2"/>
      </rPr>
      <t xml:space="preserve"> Elaboración y gestión de reportes de finiquitos y/o liquidación, solicitados por las Unidades Administrativas.</t>
    </r>
  </si>
  <si>
    <r>
      <t xml:space="preserve">PRFLE= </t>
    </r>
    <r>
      <rPr>
        <sz val="11"/>
        <color theme="1"/>
        <rFont val="Arial"/>
        <family val="2"/>
      </rPr>
      <t>Porcentaje de reportes de finiquito y/o liquidación entregados.</t>
    </r>
  </si>
  <si>
    <t>Este indicador muestra el cumplimiento de la elaboración y gestión de finiquitos y/o liquidaciones que han sido solicitados por las Unidades Administrativas.
Con esta información, se contribuye a detectar areas de oportunidad para optimizar el proceso de gestión.</t>
  </si>
  <si>
    <r>
      <t xml:space="preserve">
</t>
    </r>
    <r>
      <rPr>
        <b/>
        <sz val="11"/>
        <color theme="1"/>
        <rFont val="Arial"/>
        <family val="2"/>
      </rPr>
      <t>MÉTODO DE CÁLCULO:
PRFLE=</t>
    </r>
    <r>
      <rPr>
        <sz val="11"/>
        <color theme="1"/>
        <rFont val="Arial"/>
        <family val="2"/>
      </rPr>
      <t xml:space="preserve"> (NRFLR/NRFLS)*100
</t>
    </r>
    <r>
      <rPr>
        <b/>
        <sz val="11"/>
        <color theme="1"/>
        <rFont val="Arial"/>
        <family val="2"/>
      </rPr>
      <t>VARIABLES
PRFLE=</t>
    </r>
    <r>
      <rPr>
        <sz val="11"/>
        <color theme="1"/>
        <rFont val="Arial"/>
        <family val="2"/>
      </rPr>
      <t xml:space="preserve"> Porcentaje de reportes de finiquito y/o liquidación entregados.
</t>
    </r>
    <r>
      <rPr>
        <b/>
        <sz val="11"/>
        <color theme="1"/>
        <rFont val="Arial"/>
        <family val="2"/>
      </rPr>
      <t>NRFLR=</t>
    </r>
    <r>
      <rPr>
        <sz val="11"/>
        <color theme="1"/>
        <rFont val="Arial"/>
        <family val="2"/>
      </rPr>
      <t xml:space="preserve"> número de reportes de finiquito y/o liquidicación emitidos
</t>
    </r>
    <r>
      <rPr>
        <b/>
        <sz val="11"/>
        <color theme="1"/>
        <rFont val="Arial"/>
        <family val="2"/>
      </rPr>
      <t>NRFLS=</t>
    </r>
    <r>
      <rPr>
        <sz val="11"/>
        <color theme="1"/>
        <rFont val="Arial"/>
        <family val="2"/>
      </rPr>
      <t xml:space="preserve"> número de reportes de finiquito y/o liquidicación solicitadas
</t>
    </r>
  </si>
  <si>
    <r>
      <rPr>
        <b/>
        <sz val="11"/>
        <color theme="1"/>
        <rFont val="Arial"/>
        <family val="2"/>
      </rPr>
      <t>UNIDAD DE MEDIDA DEL INDICADOR:</t>
    </r>
    <r>
      <rPr>
        <sz val="11"/>
        <color theme="1"/>
        <rFont val="Arial"/>
        <family val="2"/>
      </rPr>
      <t xml:space="preserve">
Porcentaje</t>
    </r>
    <r>
      <rPr>
        <b/>
        <sz val="11"/>
        <color theme="1"/>
        <rFont val="Arial"/>
        <family val="2"/>
      </rPr>
      <t xml:space="preserve">
                                         UNIDAD DE MEDIDA DE LA VARIABLE:</t>
    </r>
    <r>
      <rPr>
        <sz val="11"/>
        <color theme="1"/>
        <rFont val="Arial"/>
        <family val="2"/>
      </rPr>
      <t xml:space="preserve">
Finiquitos y/o liquidaciones</t>
    </r>
  </si>
  <si>
    <r>
      <rPr>
        <b/>
        <sz val="11"/>
        <color theme="1"/>
        <rFont val="Arial"/>
        <family val="2"/>
      </rPr>
      <t xml:space="preserve">PRFLE: </t>
    </r>
    <r>
      <rPr>
        <sz val="11"/>
        <color theme="1"/>
        <rFont val="Arial"/>
        <family val="2"/>
      </rPr>
      <t xml:space="preserve">Del 1 de enero de 2025 al 31 de diciembre de 2027, se establece entregar 1,800 finiquitos y/o liquidaciones.
</t>
    </r>
    <r>
      <rPr>
        <b/>
        <sz val="11"/>
        <color theme="1"/>
        <rFont val="Arial"/>
        <family val="2"/>
      </rPr>
      <t xml:space="preserve">
VARIACIÓN DE LA META EN RELACIÓN A LA LÍNEA BASE 
</t>
    </r>
    <r>
      <rPr>
        <sz val="11"/>
        <color theme="1"/>
        <rFont val="Arial"/>
        <family val="2"/>
      </rPr>
      <t xml:space="preserve">
</t>
    </r>
    <r>
      <rPr>
        <b/>
        <sz val="11"/>
        <color theme="1"/>
        <rFont val="Arial"/>
        <family val="2"/>
      </rPr>
      <t>Meta Absoluta:</t>
    </r>
    <r>
      <rPr>
        <sz val="11"/>
        <color theme="1"/>
        <rFont val="Arial"/>
        <family val="2"/>
      </rPr>
      <t xml:space="preserve"> 147 finiquitos y/o liquidaciones.
</t>
    </r>
    <r>
      <rPr>
        <b/>
        <sz val="11"/>
        <color theme="1"/>
        <rFont val="Arial"/>
        <family val="2"/>
      </rPr>
      <t>Meta Relativa:</t>
    </r>
    <r>
      <rPr>
        <sz val="11"/>
        <color theme="1"/>
        <rFont val="Arial"/>
        <family val="2"/>
      </rPr>
      <t xml:space="preserve"> 8.89%  superior respecto a la línea base.                       
</t>
    </r>
  </si>
  <si>
    <r>
      <rPr>
        <b/>
        <sz val="11"/>
        <color theme="1"/>
        <rFont val="Arial"/>
        <family val="2"/>
      </rPr>
      <t>PRFLE:</t>
    </r>
    <r>
      <rPr>
        <sz val="11"/>
        <color theme="1"/>
        <rFont val="Arial"/>
        <family val="2"/>
      </rPr>
      <t xml:space="preserve"> De enero de 2022 a diciembre de 2024  se consolidaron 1,653 finiquitos.
2022: 389
2023: 628
2024: 636
</t>
    </r>
    <r>
      <rPr>
        <b/>
        <sz val="11"/>
        <color theme="1"/>
        <rFont val="Arial"/>
        <family val="2"/>
      </rPr>
      <t xml:space="preserve">Total: </t>
    </r>
    <r>
      <rPr>
        <sz val="11"/>
        <color theme="1"/>
        <rFont val="Arial"/>
        <family val="2"/>
      </rPr>
      <t>1,653</t>
    </r>
  </si>
  <si>
    <r>
      <rPr>
        <b/>
        <sz val="11"/>
        <color theme="1"/>
        <rFont val="Arial"/>
        <family val="2"/>
      </rPr>
      <t>Nombre del Documento:</t>
    </r>
    <r>
      <rPr>
        <sz val="11"/>
        <color theme="1"/>
        <rFont val="Arial"/>
        <family val="2"/>
      </rPr>
      <t xml:space="preserve">   Reporte de la Jefatura del Departamento Administrativo y Laboral. Oficios e incidencias solicitadas por las Unidades Administrativas
</t>
    </r>
    <r>
      <rPr>
        <b/>
        <sz val="11"/>
        <color theme="1"/>
        <rFont val="Arial"/>
        <family val="2"/>
      </rPr>
      <t xml:space="preserve">Nombre de quien genera la información: </t>
    </r>
    <r>
      <rPr>
        <sz val="11"/>
        <color theme="1"/>
        <rFont val="Arial"/>
        <family val="2"/>
      </rPr>
      <t xml:space="preserve">
Dirección General de Recursos Humanos
</t>
    </r>
    <r>
      <rPr>
        <b/>
        <sz val="11"/>
        <color theme="1"/>
        <rFont val="Arial"/>
        <family val="2"/>
      </rPr>
      <t xml:space="preserve">Periodicidad con que se genera la información: </t>
    </r>
    <r>
      <rPr>
        <sz val="11"/>
        <color theme="1"/>
        <rFont val="Arial"/>
        <family val="2"/>
      </rPr>
      <t xml:space="preserve">
Trimestral
</t>
    </r>
    <r>
      <rPr>
        <b/>
        <sz val="11"/>
        <color theme="1"/>
        <rFont val="Arial"/>
        <family val="2"/>
      </rPr>
      <t xml:space="preserve">Liga de la página donde se localiza la información o ubicación: </t>
    </r>
    <r>
      <rPr>
        <sz val="11"/>
        <color theme="1"/>
        <rFont val="Arial"/>
        <family val="2"/>
      </rPr>
      <t xml:space="preserve">
Repisa 6C, leffort 1A  en la oficina de la Direccion General de Recursos Humanos </t>
    </r>
  </si>
  <si>
    <t>Las Unidades Administrativas solicitan oportunamente la elaboración de finiquitos y/o liquidaciones, y proporcionan la información necesaria conforme a la normatividad aplicable.</t>
  </si>
  <si>
    <r>
      <t xml:space="preserve">1.4.1.1.8.3.  </t>
    </r>
    <r>
      <rPr>
        <sz val="11"/>
        <color theme="1"/>
        <rFont val="Arial"/>
        <family val="2"/>
      </rPr>
      <t>Actualización de expedientes de personal activo y de baja por incidencias enviadas por las diferentes Unidades Administrativas.</t>
    </r>
  </si>
  <si>
    <r>
      <rPr>
        <b/>
        <sz val="11"/>
        <color theme="1"/>
        <rFont val="Arial"/>
        <family val="2"/>
      </rPr>
      <t>PEPIA=</t>
    </r>
    <r>
      <rPr>
        <sz val="11"/>
        <color theme="1"/>
        <rFont val="Arial"/>
        <family val="2"/>
      </rPr>
      <t xml:space="preserve"> Porcentaje de expedientes de personal por incidencias actualizados</t>
    </r>
  </si>
  <si>
    <t>Este indicador permite monitorear el númereo de expedientes de personal actualizados con las incidencias emitidas por las Unidades Administrativas Municipales. 
Con esta información, se contribuye a la detección de áreas de oportunidad en el proceso de actualización  de los expedientes  resguardado por esta dirección.</t>
  </si>
  <si>
    <r>
      <rPr>
        <b/>
        <sz val="11"/>
        <color theme="1"/>
        <rFont val="Arial"/>
        <family val="2"/>
      </rPr>
      <t>MÉTODO DE CÁLCULO
PEPIA=</t>
    </r>
    <r>
      <rPr>
        <sz val="11"/>
        <color theme="1"/>
        <rFont val="Arial"/>
        <family val="2"/>
      </rPr>
      <t xml:space="preserve"> (NEA/NES)*100    
</t>
    </r>
    <r>
      <rPr>
        <b/>
        <sz val="11"/>
        <color theme="1"/>
        <rFont val="Arial"/>
        <family val="2"/>
      </rPr>
      <t xml:space="preserve">VARIABLES:
PEPIA= </t>
    </r>
    <r>
      <rPr>
        <sz val="11"/>
        <color theme="1"/>
        <rFont val="Arial"/>
        <family val="2"/>
      </rPr>
      <t xml:space="preserve">Porcentaje de expedientes de personal por incidencias actualizados
</t>
    </r>
    <r>
      <rPr>
        <b/>
        <sz val="11"/>
        <color theme="1"/>
        <rFont val="Arial"/>
        <family val="2"/>
      </rPr>
      <t>NEA=</t>
    </r>
    <r>
      <rPr>
        <sz val="11"/>
        <color theme="1"/>
        <rFont val="Arial"/>
        <family val="2"/>
      </rPr>
      <t xml:space="preserve"> Número de expedientes actualizados.                                                  </t>
    </r>
    <r>
      <rPr>
        <b/>
        <sz val="11"/>
        <color theme="1"/>
        <rFont val="Arial"/>
        <family val="2"/>
      </rPr>
      <t>NES=</t>
    </r>
    <r>
      <rPr>
        <sz val="11"/>
        <color theme="1"/>
        <rFont val="Arial"/>
        <family val="2"/>
      </rPr>
      <t xml:space="preserve"> Número de expedientes sujetos a actualización.         </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</si>
  <si>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 VARIABLE:</t>
    </r>
    <r>
      <rPr>
        <sz val="11"/>
        <color theme="1"/>
        <rFont val="Arial"/>
        <family val="2"/>
      </rPr>
      <t xml:space="preserve">
Expedientes de personal
</t>
    </r>
  </si>
  <si>
    <t>Las Unidades Administrativas remiten la documentación e incidencias del personal en tiempo y forma, y el personal entrega la documentación requerida para la integración y actualización de sus expedientes.</t>
  </si>
  <si>
    <t xml:space="preserve">PSGRM: NA
Se establecerá en el primer periodo de medición (2026), debido a que el indicador es de nueva creación y no existe información histórica homogénea que permita su comparabilidad.
</t>
  </si>
  <si>
    <t>PLTRM = NA
Se establecerá en el primer periodo de medición (2026), debido a que no se cuenta con información histórica programada homogénea que permita determinar el porcentaje de cumplimiento.</t>
  </si>
  <si>
    <t xml:space="preserve">PSTIC: NA 
Se establecerá en el primer periodo de medición (2026), debido a que el indicador es de nueva creación y no se cuenta con información histórica homogénea que permita su comparabilidad.
</t>
  </si>
  <si>
    <t xml:space="preserve">PSML: NA
Se establecerá en el primer periodo de medición (2026), debido a que no se cuenta con información histórica homogénea que permita determinar el porcentaje de cumplimiento.
</t>
  </si>
  <si>
    <t>PSGRM: De enero a diciembre de 2026, se alcanzará al menos el 95% de cumplimiento en la gestión oportuna de los servicios de recursos materiales programados.
VARIACIÓN DE LA META EN RELACIÓN A LA LÍNEA BASE
Meta Absoluta: NA
Meta Relativa: NA</t>
  </si>
  <si>
    <t>PLTRM = De enero a diciembre de 2026, se alcanzará al menos el 95% de cumplimiento en la tramitación de licitaciones programadas para el suministro de recursos materiales.
Meta Absoluta: NA
Meta Relativa:  NA</t>
  </si>
  <si>
    <t xml:space="preserve">PSSA : De enero a diciembre de 2026  se garantizará la atención, seguimiento y control oportuno de las solicitudes de servicios de suministro de combustible y mantenimiento vehicular, alcanzando al menos un 95% de cumplimiento respecto al total de solicitudes recibidas.
VARIACIÓN DE LA META EN RELACIÓN A LA LÍNEA BASE   
Meta Absoluta: NA
Meta Relativa: NA                     </t>
  </si>
  <si>
    <r>
      <t xml:space="preserve">PASA: </t>
    </r>
    <r>
      <rPr>
        <sz val="11"/>
        <color rgb="FF000000"/>
        <rFont val="Arial"/>
        <family val="2"/>
      </rPr>
      <t xml:space="preserve">Del 1 de enero de 2025 al 31 de diciembre de 2027 se realizarán 826 asistencias de siniestros.
</t>
    </r>
    <r>
      <rPr>
        <b/>
        <sz val="11"/>
        <color rgb="FF000000"/>
        <rFont val="Arial"/>
        <family val="2"/>
      </rPr>
      <t xml:space="preserve">
VARIACIÓN DE LA META EN RELACIÓN A LA LÍNEA BASE
Meta Absoluta: </t>
    </r>
    <r>
      <rPr>
        <sz val="11"/>
        <color rgb="FF000000"/>
        <rFont val="Arial"/>
        <family val="2"/>
      </rPr>
      <t>132 asistencias de siniestros.</t>
    </r>
    <r>
      <rPr>
        <b/>
        <sz val="11"/>
        <color rgb="FF000000"/>
        <rFont val="Arial"/>
        <family val="2"/>
      </rPr>
      <t xml:space="preserve">
Meta Relativa: </t>
    </r>
    <r>
      <rPr>
        <sz val="11"/>
        <color rgb="FF000000"/>
        <rFont val="Arial"/>
        <family val="2"/>
      </rPr>
      <t xml:space="preserve">19.02% superior a la línea base                                                                                        </t>
    </r>
  </si>
  <si>
    <r>
      <t xml:space="preserve">PASA: </t>
    </r>
    <r>
      <rPr>
        <sz val="11"/>
        <color rgb="FF000000"/>
        <rFont val="Arial"/>
        <family val="2"/>
      </rPr>
      <t xml:space="preserve">De enero de 2022 a diciembre de 2024 se realizaron 694 asistencias a siniestros. </t>
    </r>
    <r>
      <rPr>
        <b/>
        <sz val="11"/>
        <color rgb="FF000000"/>
        <rFont val="Arial"/>
        <family val="2"/>
      </rPr>
      <t xml:space="preserve">
</t>
    </r>
    <r>
      <rPr>
        <sz val="11"/>
        <color rgb="FF000000"/>
        <rFont val="Arial"/>
        <family val="2"/>
      </rPr>
      <t xml:space="preserve">
2022: 291
2023: 202
2024: 201
</t>
    </r>
    <r>
      <rPr>
        <b/>
        <sz val="11"/>
        <color rgb="FF000000"/>
        <rFont val="Arial"/>
        <family val="2"/>
      </rPr>
      <t xml:space="preserve">Total: </t>
    </r>
    <r>
      <rPr>
        <sz val="11"/>
        <color rgb="FF000000"/>
        <rFont val="Arial"/>
        <family val="2"/>
      </rPr>
      <t>694</t>
    </r>
  </si>
  <si>
    <t xml:space="preserve">PACRIM: NA
Se establecerá en el primer periodo de medición (2026).
No se cuenta con línea base debido a que el indicador es de nueva creación, derivado de la integración de los procesos de generación de claves y elaboración de resguardos e inventarios de bienes muebles, lo que implica un cambio metodológico que impide la comparabilidad con ejercicios anteriores.
</t>
  </si>
  <si>
    <t>PAER: De enero a diciembre de 2023 se actualizaron y regularizaron 2,642 expedientes.</t>
  </si>
  <si>
    <t>PAMA: De enero a diciembre de 2023   se realizaron 4 acciones de mantenimiento.</t>
  </si>
  <si>
    <t xml:space="preserve">PASA: De enero a diciembre de 2023 se realizaron 202 asistencias a siniestros. </t>
  </si>
  <si>
    <t xml:space="preserve">PSP: De enero a diciembre de 2023 se atendieron 523 solicitudes de pagos. </t>
  </si>
  <si>
    <t xml:space="preserve">PCAE:  De enero a diciembre de 2023 se dió cumplimiento a 63 acuerdos durante ese periodo. </t>
  </si>
  <si>
    <t xml:space="preserve">PEEOMA:  De enero a diciembre de 2023  se atendieron 4 eventos especiales oficiales durante ese periodo. 
</t>
  </si>
  <si>
    <t xml:space="preserve">PGER:  De enero a diciembre de 2023 se lograron realizar 4,786 gestiones de apoyos. </t>
  </si>
  <si>
    <t xml:space="preserve">PAMA: De enero a diciembre de 2026 se realizarán 4 acciones de mantenimiento.
VARIACIÓN DE LA META EN RELACIÓN A LA LÍNEA BASE
Meta Absoluta: 0
Meta Relativa:  0%
</t>
  </si>
  <si>
    <t>PACRIM: De enero a diciembre de 2026, se llevará a cabo la generación de claves y la elaboración de 2,700 resguardos e inventarios de bienes muebles adquiridos por el Ayuntamiento, conforme a la disponibilidad operativa y normativa.
VARIACIÓN DE LA META EN RELACIÓN A LA LÍNEA BASE
Meta Absoluta:  NA
Meta Relativa:  NA</t>
  </si>
  <si>
    <t>PPMP: De enero a diciembre de 2023 se profesionalizarán a  2,428 integrantes del personal municipal.</t>
  </si>
  <si>
    <t xml:space="preserve">PPCI: De enero a diciembre de 2023  se impartieron 195  Cursos de Capacitación Integral Institucional. </t>
  </si>
  <si>
    <t>PCC: De enero a diciembre de 2023 se celebraron 11 convenios de colaboración durante este periodo.</t>
  </si>
  <si>
    <t>PSPE: De enero a diciembre de 2023 se evaluaron a 1,074 servidores (as) públicos .</t>
  </si>
  <si>
    <t>PSDMA: De enero a diciembre de 2023  se brindaron 380 servicios a sistemas Informáticos.</t>
  </si>
  <si>
    <t>PSTIC: De enero a diciembre de 2026, se alcanzará al menos el 95% de cumplimiento en la atención de los servicios de tecnologías de la información programados.
VARIACIÓN DE LA META EN RELACIÓN A LA LÍNEA BASE
Meta Absoluta: NA 
Meta Relativa: NA. 
Para efectos del indicador, las distintas unidades de medida de las actividades (sistemas informáticos, servicios de telecomunicaciones y servicios técnicos) se homologan como acciones de servicios de tecnologías de la información, a fin de permitir su agregación y medición integral.</t>
  </si>
  <si>
    <t xml:space="preserve">PSLA: De enero a diciembre de 2023  se lograron atender 1,100 solicitudes de logística durante este periodo. </t>
  </si>
  <si>
    <t>PLEO: De enero a diciembre de 2023  se ejecutaron 4 eventos oficiales especiales.</t>
  </si>
  <si>
    <t>PSMR: De enero a diciembre de 2023  se realizaron 2,372 servicios de mantenimiento.</t>
  </si>
  <si>
    <t xml:space="preserve">PSML: De enero a diciembre de 2026, se alcanzará al menos el 95% de cumplimiento en la ejecución de los servicios de mantenimiento y logística programados en el período.
VARIACIÓN DE LA META EN RELACIÓN A LA LÍNEA BASE
Meta Absoluta:  NA                                               
Meta Relativa: NA. 
   </t>
  </si>
  <si>
    <t>PMR:  De enero a diciembre de 2023  se realizaron  171 participaciones musicales.</t>
  </si>
  <si>
    <t>PCCR:  De enero a diciembre de 2023  se realizaron 59 conmemoraciones y celebraciones cívicas.</t>
  </si>
  <si>
    <t>PEPIA: De enero a diciembre de 2023  se actualizaron 3,237 expedientes.</t>
  </si>
  <si>
    <t>PRFLE: De enero a diciembre de 2023  se consolidaron 628 finiquitos.</t>
  </si>
  <si>
    <t>PIA: De enero a diciembre de 2023 se aplicaron 3,262 incidencias.</t>
  </si>
  <si>
    <t>PPPME: De enero a diciembre de 2023  se entregaron 1,235 plantillas.</t>
  </si>
  <si>
    <t>PGER: De enero a diciembre de 2026 se realizarán 4,949 gestiones de apoyos.
VARIACIÓN DE LA META EN RELACIÓN A LA LÍNEA BASE
Meta Absoluta: 163 gestiones de apoyos 
Meta Relativa: 3.41% superior a la línea base.</t>
  </si>
  <si>
    <t>PCAE:  De enero a diciembre de 2026 se dará cumplimiento a 45 acuerdos.
VARIACIÓN DE LA META EN RELACIÓN A LA LÍNEA BASE
Meta Absoluta: -18
Meta Relativa: -28.57% inferior a la línea base</t>
  </si>
  <si>
    <t xml:space="preserve">PSP: De enero a diciembre de 2026 se elaborarán 395 solicitudes de pagos.
VARIACIÓN DE LA META EN RELACIÓN A LA LÍNEA BASE 
Meta Absoluta: -128 solicitudes de pago.
Meta Relativa: -24.47% inferior a la línea base                                                                                            </t>
  </si>
  <si>
    <t xml:space="preserve">PASA: De enero a diciembre de 2026 se realizarán 276 asistencias de siniestros.
VARIACIÓN DE LA META EN RELACIÓN A LA LÍNEA BASE
Meta Absoluta: 74 asistencias de siniestros.
Meta Relativa: 36.63% superior a la línea base                                                                                        </t>
  </si>
  <si>
    <t>PAER: De enero a diciembre de 2026, se actualizarán y regularizarán 2,878 expedientes de bienes inmuebles del patrimonio municipal.
VARIACIÓN DE LA META EN RELACIÓN A LA LÍNEA BASE
Meta Absoluta:  236 expedientes  de bienes inmuebles.
Meta Relativa:  8.93% superior a la línea base.</t>
  </si>
  <si>
    <t xml:space="preserve">
PPMP: De enero a diciembre de 2026 se  profesionalizarán a 2,580 integrantes del  personal municipal. 
VARIACIÓN DE LA META EN RELACIÓN A LA LÍNEA BASE
Meta Absoluta: 152  integrantes del personal municipal profesionalizados.
Meta Relativa: 6.26% superior respecto a la línea base.
</t>
  </si>
  <si>
    <t xml:space="preserve">PPCI: De enero a diciembre de 2026 se impartirán  200 Cursos de Capacitación Integral Institucional. 
VARIACIÓN DE LA META EN RELACIÓN A LA LÍNEA BASE
Meta Absoluta: 5 Cursos de Capacitación Integral Institucional.
Meta Relativa: 2.56% superior respecto a la línea base.
</t>
  </si>
  <si>
    <t xml:space="preserve">PCC: De enero a diciembre de 2026 se celebrarán 12 convenios de colaboración para la capacitación.
VARIACIÓN DE LA META EN RELACIÓN A LA LÍNEA BASE
Meta Absoluta: 1 convenios de colaboración. 
Meta Relativa: 9.09% superior respecto a la línea base.
</t>
  </si>
  <si>
    <t xml:space="preserve">PSPE: De enero a diciembre de 2026 se evaluarán a 1,000 servidores(as) públicos(as).
VARIACIÓN DE LA META EN RELACIÓN A LA LÍNEA BASE
Meta Absoluta: -74 evaluaciones a Servidores(as) públicos(as).
Meta Relativa: -6.89% superior respecto a la línea base.
</t>
  </si>
  <si>
    <t xml:space="preserve">PSDMA: De enero a diciembre de 2026, se realizarán 800 servicios de mantenimientos a sistemas informáticos. 
VARIACIÓN DE LA META EN RELACIÓN A LA LÍNEA BASE
Meta Absoluta:  420 
Meta Relativa: 110.53% superior respecto a la línea base. </t>
  </si>
  <si>
    <t xml:space="preserve">PSMR: De enero a diciembre de 2026, se realizarán 2,400  servicios de mantenimiento.
VARIACIÓN DE LA META EN RELACIÓN A LA LÍNEA BASE
Meta Absoluta:  28 servicios de mantenimiento.
Meta Relativa: 1.18% superior respecto a la línea base. </t>
  </si>
  <si>
    <t xml:space="preserve">PLEO: De enero a diciembre de 2026,  se brindarán 6 servicios de logística a eventos oficiales especiales.
VARIACIÓN DE LA META EN RELACIÓN A LA LÍNEA BASE
Meta Absoluta: 2 eventos oficiales especiales                   
Meta Relativa: 50.00% superior respecto a la línea base. </t>
  </si>
  <si>
    <t xml:space="preserve">PSLA: De enero a diciembre de 2026, se atenderán 2,000 solicitudes de logística de eventos.
VARIACIÓN DE LA META EN RELACIÓN A LA LÍNEA BASE
Meta Absoluta:  900 solicitudes de logística de eventos.
Meta Relativa: 81.82% superior respecto a la línea base.     </t>
  </si>
  <si>
    <t>PECR: De enero a diciembre de 2026,  se alcanzará al menos un 95% de cumplimiento en la realización de eventos cívicos, culturales y apoyos programados.
VARIACIÓN DE LA META EN RELACIÓN A LA LÍNEA BASE 
Meta Absoluta:  0%                 
Meta Relativa:  0%</t>
  </si>
  <si>
    <t xml:space="preserve">PCCR: De enero a diciembre de 2026,  se realizarán 80 conmemoraciones y celebraciones cívicas.  
VARIACIÓN DE LA META EN RELACIÓN A LA LÍNEA BASE 
Meta Absoluta:  21  Conmemoraciones y Celebraciones Cívicas                                            
Meta Relativa:  35.59% superior respecto a la línea base. </t>
  </si>
  <si>
    <t xml:space="preserve">PMR: De enero a diciembre de 2026, se realizarán 114 participaciones musicales.  
VARIACIÓN DE LA META EN RELACIÓN A LA LÍNEA BASE     
Meta Absoluta: -114  participaciones musicales
Meta Relativa:  -33.33% inferior respecto a la línea base.    </t>
  </si>
  <si>
    <t xml:space="preserve">PPPME: De enero a diciembre de 2026, se establece entregar 1,272 plantillas de personal.
VARIACIÓN DE LA META EN RELACIÓN A LA LÍNEA BASE   
Meta Absoluta:  37 plantillas de personal.
Meta Relativa: 3.00%  superior a la línea base.               </t>
  </si>
  <si>
    <t xml:space="preserve">PIA: De enero a diciembre de 2026, se establece entregar 3,576 incidencias.
VARIACIÓN DE LA META EN RELACIÓN A LA LÍNEA BASE 
Meta Absoluta: 314 Incidencias.
Meta Relativa: 9.63%  inferior respecto a la línea base.                       </t>
  </si>
  <si>
    <t xml:space="preserve">PRFLE: De enero a diciembre de 2026, se establece entregar 600 finiquitos y/o liquidaciones.
VARIACIÓN DE LA META EN RELACIÓN A LA LÍNEA BASE 
Meta Absoluta: -28 finiquitos y/o liquidaciones.
Meta Relativa: -4.46%  superior respecto a la línea base.                       
</t>
  </si>
  <si>
    <t xml:space="preserve">PEPIA: De enero a diciembre de 2026, se establece actualizar 3,600 expedientes de personal.
VARIACIÓN DE LA META EN RELACIÓN A LA LÍNEA BASE 
Meta Absoluta: 363 expedientes de personal.
Meta Relativa: 11.21% inferior respecto a la línea base.     
 </t>
  </si>
  <si>
    <t>PSSA : NA, Se establecerá en el primer periodo de medición (2026).
No se cuenta con línea base debido a que el indicador es de nueva creación, derivado de la integración de servicios previamente medidos de forma independiente (suministro de combustible y mantenimiento vehicular), lo que implica un cambio metodológico que impide la comparabilidad con ejercicios anteriores.</t>
  </si>
  <si>
    <t>M-PPA 1.4 PROGRAMA DE ADMINISTRACIÓN DE BIENES Y SERVICIOS DEL  MUNICIPIO</t>
  </si>
  <si>
    <t>1 GOBIERNO</t>
  </si>
  <si>
    <t>3.1. ASUNTOS ECONOMICOS, COMERCIALES Y LABORALES EN GENERAL</t>
  </si>
  <si>
    <t>1.8.1 SERVICIOS REGISTRALES, ADMINISTRATIVOS Y PATRIMONIALES</t>
  </si>
  <si>
    <t>APOYO AL PROCESO PRESUPUESTARIO PARA MEJORAR LA EFICIENCIA INSTITUCIONAL. ACTIVIDADES DE APOYO ADMINISTRATIVO DESARROLLADAS POR LAS OFICIALÍAS MAYORES O ÁREAS HOMÓLOGAS.</t>
  </si>
  <si>
    <t>GOBIERNO</t>
  </si>
  <si>
    <t xml:space="preserve">OFICIALÍA MAYOR </t>
  </si>
  <si>
    <t xml:space="preserve">OFICINA DEL OFICIAL MAYOR </t>
  </si>
  <si>
    <t>DIRECCIÓN GENERAL DE RECURSOS MATERIALES, DIRECCIÓN GENERAL DE PATRIMONIO MUNICIPAL, DIRECCIÓN GENERAL DE CAPACITACIÓN EN CALIDAD, DIRECCIÓN GENERAL DE TECNOLOGÍAS DE LA INFORMACIÓN Y COMUNICACIÓN, DIRECCIÓN GENERAL DE SERVICIOS GENERALES, DIRECCIÓN GENERAL DE FOMENTO CÍVICO, DIRECCIÓN GENERAL DE RECURSOS HUMANOS.</t>
  </si>
  <si>
    <t>COMBINAR UN PROFUNDO COMPROMISO CON EL BIENESTAR DE LAS PERSONAS Y UN ENFOQUE PRAGMÁTICO Y PROFESIONAL EN LA GESTIÓN PÚBLICA, DE FORMA QUE LOS BENEFICIOS SEAN PALPABLES Y SOSTENIBLES EN EL TIEMPO.</t>
  </si>
  <si>
    <t>META PLANEADA A 2027: LOGRAR EL 80.06% DE AVANCE A DICIEMBRE DEL 2027</t>
  </si>
  <si>
    <r>
      <rPr>
        <b/>
        <sz val="11"/>
        <rFont val="Arial"/>
        <family val="2"/>
      </rPr>
      <t xml:space="preserve">PPCI: </t>
    </r>
    <r>
      <rPr>
        <sz val="11"/>
        <rFont val="Arial"/>
        <family val="2"/>
      </rPr>
      <t xml:space="preserve">De enero de 2022 a diciembre de 2024  se impartieron 518  Cursos de Capacitación Integral Institucional. 
2022: 146
2023: 195
2024: 177
</t>
    </r>
    <r>
      <rPr>
        <b/>
        <sz val="11"/>
        <rFont val="Arial"/>
        <family val="2"/>
      </rPr>
      <t xml:space="preserve">Total: </t>
    </r>
    <r>
      <rPr>
        <sz val="11"/>
        <rFont val="Arial"/>
        <family val="2"/>
      </rPr>
      <t>518</t>
    </r>
  </si>
  <si>
    <r>
      <rPr>
        <b/>
        <sz val="11"/>
        <color theme="1"/>
        <rFont val="Arial"/>
        <family val="2"/>
      </rPr>
      <t>PEPIA:</t>
    </r>
    <r>
      <rPr>
        <sz val="11"/>
        <color theme="1"/>
        <rFont val="Arial"/>
        <family val="2"/>
      </rPr>
      <t xml:space="preserve"> De enero de 2022 a diciembre de 2024  se actualizaron 10,576 expedientes.
2022: 3,325
2023: 3,237
2024: 4,014
</t>
    </r>
    <r>
      <rPr>
        <b/>
        <sz val="11"/>
        <color theme="1"/>
        <rFont val="Arial"/>
        <family val="2"/>
      </rPr>
      <t>Total:</t>
    </r>
    <r>
      <rPr>
        <sz val="11"/>
        <color theme="1"/>
        <rFont val="Arial"/>
        <family val="2"/>
      </rPr>
      <t xml:space="preserve"> 10,576</t>
    </r>
  </si>
  <si>
    <r>
      <rPr>
        <b/>
        <sz val="11"/>
        <color theme="1"/>
        <rFont val="Arial"/>
        <family val="2"/>
      </rPr>
      <t xml:space="preserve">PIA: </t>
    </r>
    <r>
      <rPr>
        <sz val="11"/>
        <color theme="1"/>
        <rFont val="Arial"/>
        <family val="2"/>
      </rPr>
      <t xml:space="preserve">De enero de 2022 a diciembre de 2024  se aplicaron 10,713 incidencias.
2022: 3,215
2023: 3,262
2024: 4,236
</t>
    </r>
    <r>
      <rPr>
        <b/>
        <sz val="11"/>
        <color theme="1"/>
        <rFont val="Arial"/>
        <family val="2"/>
      </rPr>
      <t xml:space="preserve">Total: </t>
    </r>
    <r>
      <rPr>
        <sz val="11"/>
        <color theme="1"/>
        <rFont val="Arial"/>
        <family val="2"/>
      </rPr>
      <t>10,713</t>
    </r>
  </si>
  <si>
    <r>
      <rPr>
        <b/>
        <sz val="11"/>
        <color theme="1"/>
        <rFont val="Arial"/>
        <family val="2"/>
      </rPr>
      <t xml:space="preserve">PCAE: </t>
    </r>
    <r>
      <rPr>
        <sz val="11"/>
        <color theme="1"/>
        <rFont val="Arial"/>
        <family val="2"/>
      </rPr>
      <t xml:space="preserve"> De enero de 2022 a diciembre de 2024 dió cumplimiento a 182 acuerdos durante ese periodo. 
2022: 43
2023: 63
2024: 76
</t>
    </r>
    <r>
      <rPr>
        <b/>
        <sz val="11"/>
        <color theme="1"/>
        <rFont val="Arial"/>
        <family val="2"/>
      </rPr>
      <t xml:space="preserve">Total: </t>
    </r>
    <r>
      <rPr>
        <sz val="11"/>
        <color theme="1"/>
        <rFont val="Arial"/>
        <family val="2"/>
      </rPr>
      <t>182</t>
    </r>
  </si>
  <si>
    <r>
      <rPr>
        <b/>
        <sz val="11"/>
        <color theme="1"/>
        <rFont val="Arial"/>
        <family val="2"/>
      </rPr>
      <t xml:space="preserve">PCAE:  </t>
    </r>
    <r>
      <rPr>
        <sz val="11"/>
        <color theme="1"/>
        <rFont val="Arial"/>
        <family val="2"/>
      </rPr>
      <t xml:space="preserve">Del 1 de enero de 2025 al 31 de diciembre de 2027 se dará cumplimiento a 170 acuerdos.
</t>
    </r>
    <r>
      <rPr>
        <b/>
        <sz val="11"/>
        <color theme="1"/>
        <rFont val="Arial"/>
        <family val="2"/>
      </rPr>
      <t xml:space="preserve">VARIACIÓN DE LA META EN RELACIÓN A LA LÍNEA BASE
</t>
    </r>
    <r>
      <rPr>
        <sz val="11"/>
        <color theme="1"/>
        <rFont val="Arial"/>
        <family val="2"/>
      </rPr>
      <t xml:space="preserve">
</t>
    </r>
    <r>
      <rPr>
        <b/>
        <sz val="11"/>
        <color theme="1"/>
        <rFont val="Arial"/>
        <family val="2"/>
      </rPr>
      <t>Meta Absoluta:</t>
    </r>
    <r>
      <rPr>
        <sz val="11"/>
        <color theme="1"/>
        <rFont val="Arial"/>
        <family val="2"/>
      </rPr>
      <t xml:space="preserve"> -12
</t>
    </r>
    <r>
      <rPr>
        <b/>
        <sz val="11"/>
        <color theme="1"/>
        <rFont val="Arial"/>
        <family val="2"/>
      </rPr>
      <t>Meta Relativa:</t>
    </r>
    <r>
      <rPr>
        <sz val="11"/>
        <color theme="1"/>
        <rFont val="Arial"/>
        <family val="2"/>
      </rPr>
      <t xml:space="preserve"> -6.59% inferior a la línea base</t>
    </r>
  </si>
  <si>
    <r>
      <rPr>
        <b/>
        <sz val="11"/>
        <color theme="1"/>
        <rFont val="Arial"/>
        <family val="2"/>
      </rPr>
      <t xml:space="preserve">PACRIM: </t>
    </r>
    <r>
      <rPr>
        <sz val="11"/>
        <color theme="1"/>
        <rFont val="Arial"/>
        <family val="2"/>
      </rPr>
      <t xml:space="preserve">Del 1 de enero de 2025 al 31 de diciembre de 2027, se llevará a cabo la generación de claves y la elaboración de 7,140 resguardos e inventarios de bienes muebles adquiridos por el Ayuntamiento, conforme a la disponibilidad operativa y normativa.
</t>
    </r>
    <r>
      <rPr>
        <b/>
        <sz val="11"/>
        <color theme="1"/>
        <rFont val="Arial"/>
        <family val="2"/>
      </rPr>
      <t xml:space="preserve">VARIACIÓN DE LA META EN RELACIÓN A LA LÍNEA BASE
Meta Absoluta: </t>
    </r>
    <r>
      <rPr>
        <sz val="11"/>
        <color theme="1"/>
        <rFont val="Arial"/>
        <family val="2"/>
      </rPr>
      <t xml:space="preserve"> NA
</t>
    </r>
    <r>
      <rPr>
        <b/>
        <sz val="11"/>
        <color theme="1"/>
        <rFont val="Arial"/>
        <family val="2"/>
      </rPr>
      <t xml:space="preserve">Meta Relativa: </t>
    </r>
    <r>
      <rPr>
        <sz val="11"/>
        <color theme="1"/>
        <rFont val="Arial"/>
        <family val="2"/>
      </rPr>
      <t xml:space="preserve"> NA</t>
    </r>
  </si>
  <si>
    <r>
      <rPr>
        <b/>
        <sz val="11"/>
        <color theme="1"/>
        <rFont val="Arial"/>
        <family val="2"/>
      </rPr>
      <t>PAEBA:</t>
    </r>
    <r>
      <rPr>
        <sz val="11"/>
        <color theme="1"/>
        <rFont val="Arial"/>
        <family val="2"/>
      </rPr>
      <t xml:space="preserve">Del 1 de enero de 2025 al 31 de diciembre de 2027, se realizarán 377 revisiones físicas de bienes muebles.
</t>
    </r>
    <r>
      <rPr>
        <b/>
        <sz val="11"/>
        <color theme="1"/>
        <rFont val="Arial"/>
        <family val="2"/>
      </rPr>
      <t>VARIACIÓN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7 evaluaciones.
</t>
    </r>
    <r>
      <rPr>
        <b/>
        <sz val="11"/>
        <color theme="1"/>
        <rFont val="Arial"/>
        <family val="2"/>
      </rPr>
      <t>Meta Relativa:</t>
    </r>
    <r>
      <rPr>
        <sz val="11"/>
        <color theme="1"/>
        <rFont val="Arial"/>
        <family val="2"/>
      </rPr>
      <t xml:space="preserve">  1.89 % superior respecto a la línea base.</t>
    </r>
  </si>
  <si>
    <r>
      <rPr>
        <b/>
        <sz val="11"/>
        <rFont val="Arial"/>
        <family val="2"/>
      </rPr>
      <t>PPCI:</t>
    </r>
    <r>
      <rPr>
        <sz val="11"/>
        <rFont val="Arial"/>
        <family val="2"/>
      </rPr>
      <t xml:space="preserve"> Del 1 de enero de 2025 al 31 de diciembre de 2027, se impartirán  530 Cursos de Capacitación Integral Institucional. 
</t>
    </r>
    <r>
      <rPr>
        <b/>
        <sz val="11"/>
        <rFont val="Arial"/>
        <family val="2"/>
      </rPr>
      <t xml:space="preserve">VARIACIÓN DE LA META EN RELACIÓN A LA LÍNEA BASE
Meta Absoluta: </t>
    </r>
    <r>
      <rPr>
        <sz val="11"/>
        <rFont val="Arial"/>
        <family val="2"/>
      </rPr>
      <t>12 Cursos de Capacitación Integral Institucional.</t>
    </r>
    <r>
      <rPr>
        <b/>
        <sz val="11"/>
        <rFont val="Arial"/>
        <family val="2"/>
      </rPr>
      <t xml:space="preserve">
Meta Relativa: </t>
    </r>
    <r>
      <rPr>
        <sz val="11"/>
        <rFont val="Arial"/>
        <family val="2"/>
      </rPr>
      <t xml:space="preserve">2.32% superior respecto a la línea base.
</t>
    </r>
  </si>
  <si>
    <r>
      <rPr>
        <b/>
        <sz val="11"/>
        <rFont val="Arial"/>
        <family val="2"/>
      </rPr>
      <t xml:space="preserve">PCC: </t>
    </r>
    <r>
      <rPr>
        <sz val="11"/>
        <rFont val="Arial"/>
        <family val="2"/>
      </rPr>
      <t xml:space="preserve">Del 1 de enero de 2025 al 31 de diciembre de 2027, se celebrarán 30 convenios de colaboración para la capacitación.
</t>
    </r>
    <r>
      <rPr>
        <b/>
        <sz val="11"/>
        <rFont val="Arial"/>
        <family val="2"/>
      </rPr>
      <t xml:space="preserve">VARIACIÓN DE LA META EN RELACIÓN A LA LÍNEA BASE
Meta Absoluta: </t>
    </r>
    <r>
      <rPr>
        <sz val="11"/>
        <rFont val="Arial"/>
        <family val="2"/>
      </rPr>
      <t xml:space="preserve">3 convenios de colaboración. </t>
    </r>
    <r>
      <rPr>
        <b/>
        <sz val="11"/>
        <rFont val="Arial"/>
        <family val="2"/>
      </rPr>
      <t xml:space="preserve">
Meta Relativa:</t>
    </r>
    <r>
      <rPr>
        <sz val="11"/>
        <rFont val="Arial"/>
        <family val="2"/>
      </rPr>
      <t xml:space="preserve"> 3.45% superior respecto a la línea base.</t>
    </r>
    <r>
      <rPr>
        <b/>
        <sz val="11"/>
        <rFont val="Arial"/>
        <family val="2"/>
      </rPr>
      <t xml:space="preserve">
</t>
    </r>
  </si>
  <si>
    <r>
      <rPr>
        <b/>
        <sz val="11"/>
        <color theme="1"/>
        <rFont val="Arial"/>
        <family val="2"/>
      </rPr>
      <t xml:space="preserve">PSMR: </t>
    </r>
    <r>
      <rPr>
        <sz val="11"/>
        <color theme="1"/>
        <rFont val="Arial"/>
        <family val="2"/>
      </rPr>
      <t xml:space="preserve">Del 1 de enero de 2025 al 31 de diciembre de 2027, se realizarán 6,000  servicios de mantenimiento.
</t>
    </r>
    <r>
      <rPr>
        <b/>
        <sz val="11"/>
        <color theme="1"/>
        <rFont val="Arial"/>
        <family val="2"/>
      </rPr>
      <t>VARIACIÓN DE LA META EN RELACIÓN A LA LÍNEA BASE
Meta Absoluta:</t>
    </r>
    <r>
      <rPr>
        <sz val="11"/>
        <color theme="1"/>
        <rFont val="Arial"/>
        <family val="2"/>
      </rPr>
      <t xml:space="preserve">  416 servicios de mantenimiento.
</t>
    </r>
    <r>
      <rPr>
        <b/>
        <sz val="11"/>
        <color theme="1"/>
        <rFont val="Arial"/>
        <family val="2"/>
      </rPr>
      <t>Meta Relativa</t>
    </r>
    <r>
      <rPr>
        <sz val="11"/>
        <color theme="1"/>
        <rFont val="Arial"/>
        <family val="2"/>
      </rPr>
      <t xml:space="preserve">: 7.45% superior respecto a la línea base. </t>
    </r>
  </si>
  <si>
    <r>
      <rPr>
        <b/>
        <sz val="11"/>
        <color theme="1"/>
        <rFont val="Arial"/>
        <family val="2"/>
      </rPr>
      <t>PEPIA:</t>
    </r>
    <r>
      <rPr>
        <sz val="11"/>
        <color theme="1"/>
        <rFont val="Arial"/>
        <family val="2"/>
      </rPr>
      <t xml:space="preserve"> Del 1 de enero de 2025 al 31 de diciembre de 2027, se establece actualizar 10,800 expedientes de personal.
</t>
    </r>
    <r>
      <rPr>
        <b/>
        <sz val="11"/>
        <color theme="1"/>
        <rFont val="Arial"/>
        <family val="2"/>
      </rPr>
      <t xml:space="preserve">VARIACIÓN DE LA META EN RELACIÓN A LA LÍNEA BASE </t>
    </r>
    <r>
      <rPr>
        <sz val="11"/>
        <color theme="1"/>
        <rFont val="Arial"/>
        <family val="2"/>
      </rPr>
      <t xml:space="preserve">
</t>
    </r>
    <r>
      <rPr>
        <b/>
        <sz val="11"/>
        <color theme="1"/>
        <rFont val="Arial"/>
        <family val="2"/>
      </rPr>
      <t>Meta Absoluta:</t>
    </r>
    <r>
      <rPr>
        <sz val="11"/>
        <color theme="1"/>
        <rFont val="Arial"/>
        <family val="2"/>
      </rPr>
      <t xml:space="preserve"> 224 expedientes de personal.
</t>
    </r>
    <r>
      <rPr>
        <b/>
        <sz val="11"/>
        <color theme="1"/>
        <rFont val="Arial"/>
        <family val="2"/>
      </rPr>
      <t xml:space="preserve">
Meta Relativa:</t>
    </r>
    <r>
      <rPr>
        <sz val="11"/>
        <color theme="1"/>
        <rFont val="Arial"/>
        <family val="2"/>
      </rPr>
      <t xml:space="preserve"> 2.12% inferior respecto a la línea base.     
 </t>
    </r>
  </si>
  <si>
    <t xml:space="preserve"> PECR: Se establecerá en el primer periodo de medición (2026), debido a que no se cuenta con información histórica homologada que permita determinar el porcentaje de cumplimiento del indicador.</t>
  </si>
  <si>
    <t>MIR 2025 - 2027
OFICIALÍA MAYOR</t>
  </si>
  <si>
    <r>
      <rPr>
        <b/>
        <sz val="11"/>
        <color theme="0"/>
        <rFont val="Arial"/>
        <family val="2"/>
      </rPr>
      <t>PSIP=</t>
    </r>
    <r>
      <rPr>
        <sz val="11"/>
        <color theme="0"/>
        <rFont val="Arial"/>
        <family val="2"/>
      </rPr>
      <t xml:space="preserve"> Porcentaje de servicios institucionales proporcionados.</t>
    </r>
  </si>
  <si>
    <r>
      <t xml:space="preserve">
</t>
    </r>
    <r>
      <rPr>
        <sz val="11"/>
        <color theme="0"/>
        <rFont val="Arial"/>
        <family val="2"/>
      </rPr>
      <t>Mide el grado de cumplimiento en la provisión de servicios institucionales requeridos por las dependencias municipales, mediante la atención de solicitudes en materia de recursos humanos, recursos materiales, tecnologías de la información, servicios generales, patrimonio municipal, capacitación y fomento cívico, en relación con los servicios solicitados en el periodo.</t>
    </r>
  </si>
  <si>
    <r>
      <t xml:space="preserve">UNIDAD DE MEDIDA DEL INDICADOR: 
</t>
    </r>
    <r>
      <rPr>
        <sz val="11"/>
        <color theme="0"/>
        <rFont val="Arial"/>
        <family val="2"/>
      </rPr>
      <t>Porcentaje</t>
    </r>
    <r>
      <rPr>
        <b/>
        <sz val="11"/>
        <color theme="0"/>
        <rFont val="Arial"/>
        <family val="2"/>
      </rPr>
      <t xml:space="preserve">
UNIDAD DE MEDIDA DE LAS VARIABLES:
</t>
    </r>
    <r>
      <rPr>
        <sz val="11"/>
        <color theme="0"/>
        <rFont val="Arial"/>
        <family val="2"/>
      </rPr>
      <t xml:space="preserve">Servicios institucionales
</t>
    </r>
  </si>
  <si>
    <r>
      <t xml:space="preserve">MÉTODO DE CÁLCULO
PSIP = </t>
    </r>
    <r>
      <rPr>
        <sz val="11"/>
        <color theme="0"/>
        <rFont val="Arial"/>
        <family val="2"/>
      </rPr>
      <t>(NSIP / NSIS) * 100</t>
    </r>
    <r>
      <rPr>
        <b/>
        <sz val="11"/>
        <color theme="0"/>
        <rFont val="Arial"/>
        <family val="2"/>
      </rPr>
      <t xml:space="preserve">
Variables:
PSIP:</t>
    </r>
    <r>
      <rPr>
        <sz val="11"/>
        <color theme="0"/>
        <rFont val="Arial"/>
        <family val="2"/>
      </rPr>
      <t xml:space="preserve"> Porcentaje de servicios institucionales proporcionados.</t>
    </r>
    <r>
      <rPr>
        <b/>
        <sz val="11"/>
        <color theme="0"/>
        <rFont val="Arial"/>
        <family val="2"/>
      </rPr>
      <t xml:space="preserve">
NSIP:</t>
    </r>
    <r>
      <rPr>
        <sz val="11"/>
        <color theme="0"/>
        <rFont val="Arial"/>
        <family val="2"/>
      </rPr>
      <t xml:space="preserve"> Número de servicios institucionales proporcionados.</t>
    </r>
    <r>
      <rPr>
        <b/>
        <sz val="11"/>
        <color theme="0"/>
        <rFont val="Arial"/>
        <family val="2"/>
      </rPr>
      <t xml:space="preserve">
NSIS: </t>
    </r>
    <r>
      <rPr>
        <sz val="11"/>
        <color theme="0"/>
        <rFont val="Arial"/>
        <family val="2"/>
      </rPr>
      <t xml:space="preserve">Número de servicios institucionales solicitados.
</t>
    </r>
    <r>
      <rPr>
        <b/>
        <sz val="11"/>
        <color theme="0"/>
        <rFont val="Arial"/>
        <family val="2"/>
      </rPr>
      <t>NOTA:</t>
    </r>
    <r>
      <rPr>
        <sz val="11"/>
        <color theme="0"/>
        <rFont val="Arial"/>
        <family val="2"/>
      </rPr>
      <t xml:space="preserve"> Para efectos del indicador, las distintas acciones realizadas por las unidades administrativas (servicios, solicitudes, eventos, apoyos, incidencias, capacitaciones, mantenimientos, entre otras) se homologan como servicios institucionales, a fin de permitir su agregación y medición integral del desempeño de la Oficialía Mayor.</t>
    </r>
  </si>
  <si>
    <r>
      <t>Nombre del Documento:</t>
    </r>
    <r>
      <rPr>
        <sz val="11"/>
        <color theme="0"/>
        <rFont val="Arial"/>
        <family val="2"/>
      </rPr>
      <t xml:space="preserve"> 
Reporte Trimestral de Servicios Institucionales
</t>
    </r>
    <r>
      <rPr>
        <b/>
        <sz val="11"/>
        <color theme="0"/>
        <rFont val="Arial"/>
        <family val="2"/>
      </rPr>
      <t>Nombre de quien genera la información:</t>
    </r>
    <r>
      <rPr>
        <sz val="11"/>
        <color theme="0"/>
        <rFont val="Arial"/>
        <family val="2"/>
      </rPr>
      <t xml:space="preserve"> 
Áreas administrativas que integran la Oficialía Mayor.
</t>
    </r>
    <r>
      <rPr>
        <b/>
        <sz val="11"/>
        <color theme="0"/>
        <rFont val="Arial"/>
        <family val="2"/>
      </rPr>
      <t xml:space="preserve">Periodicidad con que se genera la información:
</t>
    </r>
    <r>
      <rPr>
        <sz val="11"/>
        <color theme="0"/>
        <rFont val="Arial"/>
        <family val="2"/>
      </rPr>
      <t>Trimestral</t>
    </r>
    <r>
      <rPr>
        <b/>
        <sz val="11"/>
        <color theme="0"/>
        <rFont val="Arial"/>
        <family val="2"/>
      </rPr>
      <t xml:space="preserve">
</t>
    </r>
    <r>
      <rPr>
        <sz val="11"/>
        <color theme="0"/>
        <rFont val="Arial"/>
        <family val="2"/>
      </rPr>
      <t xml:space="preserve">
</t>
    </r>
    <r>
      <rPr>
        <b/>
        <sz val="11"/>
        <color theme="0"/>
        <rFont val="Arial"/>
        <family val="2"/>
      </rPr>
      <t xml:space="preserve">Liga de la página donde se localiza la información o ubicación:
</t>
    </r>
    <r>
      <rPr>
        <sz val="11"/>
        <color theme="0"/>
        <rFont val="Arial"/>
        <family val="2"/>
      </rPr>
      <t>Archivos administrativos y sistemas de control de solicitudes de las áreas adscritas a la Oficialía Mayor</t>
    </r>
  </si>
  <si>
    <t>Las dependencias de la Administración Pública Municipal solicitan en tiempo y forma los servicios institucionales requeridos.
Existen las condiciones operativas, presupuestales y tecnológicas que permiten su atención conforme a los procedimientos y tiempos establecidos.</t>
  </si>
  <si>
    <r>
      <t xml:space="preserve">PSIP = </t>
    </r>
    <r>
      <rPr>
        <sz val="11"/>
        <color theme="0"/>
        <rFont val="Arial"/>
        <family val="2"/>
      </rPr>
      <t>NA</t>
    </r>
    <r>
      <rPr>
        <b/>
        <sz val="11"/>
        <color theme="0"/>
        <rFont val="Arial"/>
        <family val="2"/>
      </rPr>
      <t xml:space="preserve"> 
</t>
    </r>
    <r>
      <rPr>
        <sz val="11"/>
        <color theme="0"/>
        <rFont val="Arial"/>
        <family val="2"/>
      </rPr>
      <t>Se establecerá en el primer periodo de medición (2026), debido a que no se cuenta con información histórica homologada que permita medir de manera integral los servicios institucionales proporcionados por la Oficialía Mayor.</t>
    </r>
  </si>
  <si>
    <t xml:space="preserve">Meta 16.6 
Para 2030, crear instituciones eficaces, responsables y transparentes a todos los niveles.
Meta 8.5 
Para 2030, lograr el empleo pleno y productivo y el trabajo decente para todas las mujeres y los hombres.
Meta 9.1:
Desarrollar infraestructuras fiables, sostenibles, resilientes y de calidad
Meta 12.2
Para 2030, lograr la gestión sostenible y el uso eficiente de los recursos naturales. </t>
  </si>
  <si>
    <r>
      <t xml:space="preserve">PSIP = </t>
    </r>
    <r>
      <rPr>
        <sz val="11"/>
        <color theme="0"/>
        <rFont val="Arial"/>
        <family val="2"/>
      </rPr>
      <t xml:space="preserve">Del 1 de enero de 2026 al 31 de diciembre de 2027, se alcanzará al menos el 95% de cumplimiento en la provisión de los servicios institucionales solicitados por las dependencias municipales.
</t>
    </r>
    <r>
      <rPr>
        <b/>
        <sz val="11"/>
        <color theme="0"/>
        <rFont val="Arial"/>
        <family val="2"/>
      </rPr>
      <t xml:space="preserve">VARIACIÓN DE LA META EN RELACIÓN A LA LÍNEA BASE
Meta Absoluta:  </t>
    </r>
    <r>
      <rPr>
        <sz val="11"/>
        <color theme="0"/>
        <rFont val="Arial"/>
        <family val="2"/>
      </rPr>
      <t xml:space="preserve">NA
</t>
    </r>
    <r>
      <rPr>
        <b/>
        <sz val="11"/>
        <color theme="0"/>
        <rFont val="Arial"/>
        <family val="2"/>
      </rPr>
      <t xml:space="preserve">
Meta Relativa: </t>
    </r>
    <r>
      <rPr>
        <sz val="11"/>
        <color theme="0"/>
        <rFont val="Arial"/>
        <family val="2"/>
      </rPr>
      <t>NA</t>
    </r>
  </si>
  <si>
    <r>
      <t xml:space="preserve">PGER: </t>
    </r>
    <r>
      <rPr>
        <sz val="13"/>
        <color theme="0"/>
        <rFont val="Calibri"/>
        <family val="2"/>
      </rPr>
      <t>NA</t>
    </r>
    <r>
      <rPr>
        <b/>
        <sz val="13"/>
        <color theme="0"/>
        <rFont val="Calibri"/>
        <family val="2"/>
      </rPr>
      <t xml:space="preserve">
</t>
    </r>
    <r>
      <rPr>
        <sz val="13"/>
        <color theme="0"/>
        <rFont val="Calibri"/>
        <family val="2"/>
      </rPr>
      <t>Se establecerá en el primer periodo de medición (2026), debido a que no se cuenta con información histórica homologada que permita medir de manera integral los servicios institucionales proporcionados por la Oficialía Mayor.</t>
    </r>
  </si>
  <si>
    <r>
      <t xml:space="preserve">PSIP = </t>
    </r>
    <r>
      <rPr>
        <sz val="13"/>
        <color theme="0"/>
        <rFont val="Calibri"/>
        <family val="2"/>
      </rPr>
      <t>De enero a diciembre de 2026, se alcanzará al menos el 95% de cumplimiento en la provisión de los servicios institucionales solicitados por las dependencias municipales.</t>
    </r>
    <r>
      <rPr>
        <b/>
        <sz val="13"/>
        <color theme="0"/>
        <rFont val="Calibri"/>
        <family val="2"/>
      </rPr>
      <t xml:space="preserve">
VARIACIÓN DE LA META EN RELACIÓN A LA LÍNEA BASE
Meta Absoluta:  </t>
    </r>
    <r>
      <rPr>
        <sz val="13"/>
        <color theme="0"/>
        <rFont val="Calibri"/>
        <family val="2"/>
      </rPr>
      <t>NA</t>
    </r>
    <r>
      <rPr>
        <b/>
        <sz val="13"/>
        <color theme="0"/>
        <rFont val="Calibri"/>
        <family val="2"/>
      </rPr>
      <t xml:space="preserve">
Meta Relativa: </t>
    </r>
    <r>
      <rPr>
        <sz val="13"/>
        <color theme="0"/>
        <rFont val="Calibri"/>
        <family val="2"/>
      </rPr>
      <t>NA</t>
    </r>
  </si>
  <si>
    <t>META PLANEADA A 2026: LOGRAR EL 26.69% DE AVANCE A DICIEMBRE DEL 2026</t>
  </si>
  <si>
    <r>
      <rPr>
        <b/>
        <sz val="12"/>
        <color theme="1"/>
        <rFont val="Aptos Narrow"/>
        <family val="2"/>
        <scheme val="minor"/>
      </rPr>
      <t xml:space="preserve">Justificación Trimestral:  </t>
    </r>
    <r>
      <rPr>
        <sz val="12"/>
        <color theme="1"/>
        <rFont val="Aptos Narrow"/>
        <family val="2"/>
        <scheme val="minor"/>
      </rPr>
      <t xml:space="preserve"> Se aplicaron 223 evaluaciones a las y los servidores públicos de los 250 que se tenian programados, obteniendo así un logro del 89.20%, esto derivado a evaluaciones pendientes por entregar del Instituto de Cultura y las Artes.
</t>
    </r>
    <r>
      <rPr>
        <b/>
        <sz val="12"/>
        <color theme="1"/>
        <rFont val="Aptos Narrow"/>
        <family val="2"/>
        <scheme val="minor"/>
      </rPr>
      <t xml:space="preserve">Justificación Anual:  </t>
    </r>
    <r>
      <rPr>
        <sz val="12"/>
        <color theme="1"/>
        <rFont val="Aptos Narrow"/>
        <family val="2"/>
        <scheme val="minor"/>
      </rPr>
      <t>Se han aplicado 223 evaluaciones a las siguientes áreas: Dirección General de Capacitación en Calidad, Sistema DIF Municipal de los  1,000 que estan programados evaluar  durante el año logrando un avance del 22.30%.</t>
    </r>
    <r>
      <rPr>
        <i/>
        <sz val="12"/>
        <color theme="1"/>
        <rFont val="Aptos Narrow"/>
        <family val="2"/>
        <scheme val="minor"/>
      </rPr>
      <t xml:space="preserve">
</t>
    </r>
  </si>
  <si>
    <r>
      <rPr>
        <b/>
        <sz val="12"/>
        <rFont val="Aptos Narrow"/>
        <family val="2"/>
        <scheme val="minor"/>
      </rPr>
      <t>Justificación Trimestral:</t>
    </r>
    <r>
      <rPr>
        <sz val="12"/>
        <rFont val="Aptos Narrow"/>
        <family val="2"/>
        <scheme val="minor"/>
      </rPr>
      <t xml:space="preserve">  Para el primer trimestre del 2026, no se han firmado convenios de colaboración, teniendo un 0% de avance, ya que se encuentran en proceso de firma las instituciones educativas de IUAF y UEJJA.
</t>
    </r>
    <r>
      <rPr>
        <b/>
        <sz val="12"/>
        <rFont val="Aptos Narrow"/>
        <family val="2"/>
        <scheme val="minor"/>
      </rPr>
      <t xml:space="preserve">Justificación Anual: </t>
    </r>
    <r>
      <rPr>
        <sz val="12"/>
        <rFont val="Aptos Narrow"/>
        <family val="2"/>
        <scheme val="minor"/>
      </rPr>
      <t>No se han firmado convenios de colaboración en 2025, teniendo un avance del 0% respecto a la meta anual que corresponde a 12 convenios programados.</t>
    </r>
  </si>
  <si>
    <t xml:space="preserve">PEEOMA: De enero a diciembre de 2026 se  atenderán 5 eventos especiales oficiales.
VARIACIÓN DE LA META EN RELACIÓN A LA LÍNEA BASE
Meta Absoluta: 1 evento
Meta Relativa: 25.00% </t>
  </si>
  <si>
    <r>
      <t xml:space="preserve">1.4.1.1.2.3 </t>
    </r>
    <r>
      <rPr>
        <sz val="11"/>
        <color theme="1"/>
        <rFont val="Arial"/>
        <family val="2"/>
      </rPr>
      <t>Elaboración de Solicitudes de Pago de los materiales por el área de compras.</t>
    </r>
  </si>
  <si>
    <t>Las dependencias municipales realizan sus requisiciones en tiempo y forma.
Existe disponibilidad presupuestal para la contratación de bienes y servicios.
Los proveedores cuentan con capacidad técnica, económica, operativa y de respuesta.
Los procesos de contratación y suministro se realizan conforme a la normatividad vigente.
Se cuenta con sistemas administrativos y coordinación institucional para la gestión de los servicios.</t>
  </si>
  <si>
    <t xml:space="preserve">
Mide el grado de cumplimiento en la realización de eventos especiales oficiales municipales mediante la provisión oportuna de insumos, recursos materiales, servicios logísticos y apoyos operativos necesarios para su adecuada organización y desarrollo, en relación con los eventos programados en el periodo, lo que contribuye a reforzar el vínculo y la comunicación entre el municipio y la comunidad benitojuarense.</t>
  </si>
  <si>
    <t xml:space="preserve">                                  
Con esta información, se mide los diferentes acuerdos suscritos entre el Ayuntamiento y las asociaciones, lo que contribuye a mejorar la relación del municipio con las dependencias externas para lograr una mayor eficiencia y calidad en los acuerdos establecidos.</t>
  </si>
  <si>
    <r>
      <rPr>
        <b/>
        <sz val="11"/>
        <color theme="1"/>
        <rFont val="Arial"/>
        <family val="2"/>
      </rPr>
      <t xml:space="preserve">PLTRM: </t>
    </r>
    <r>
      <rPr>
        <sz val="11"/>
        <color theme="1"/>
        <rFont val="Arial"/>
        <family val="2"/>
      </rPr>
      <t>Porcentaje de licitaciones tramitadas para el suministro de recursos materiales.</t>
    </r>
  </si>
  <si>
    <r>
      <rPr>
        <b/>
        <sz val="11"/>
        <color rgb="FF000000"/>
        <rFont val="Arial"/>
        <family val="2"/>
      </rPr>
      <t xml:space="preserve">Nombre del Documento: </t>
    </r>
    <r>
      <rPr>
        <sz val="11"/>
        <color rgb="FF000000"/>
        <rFont val="Arial"/>
        <family val="2"/>
      </rPr>
      <t xml:space="preserve">
Reporte de Asistencia de Siniestros 
</t>
    </r>
    <r>
      <rPr>
        <b/>
        <sz val="11"/>
        <color rgb="FF000000"/>
        <rFont val="Arial"/>
        <family val="2"/>
      </rPr>
      <t xml:space="preserve">Nombre de quien genera la información: </t>
    </r>
    <r>
      <rPr>
        <sz val="11"/>
        <color rgb="FF000000"/>
        <rFont val="Arial"/>
        <family val="2"/>
      </rPr>
      <t xml:space="preserve">
Dirección General de Recursos Materiales
</t>
    </r>
    <r>
      <rPr>
        <b/>
        <sz val="11"/>
        <color rgb="FF000000"/>
        <rFont val="Arial"/>
        <family val="2"/>
      </rPr>
      <t xml:space="preserve">Periodicidad con que se genera la información:
</t>
    </r>
    <r>
      <rPr>
        <sz val="11"/>
        <color rgb="FF000000"/>
        <rFont val="Arial"/>
        <family val="2"/>
      </rPr>
      <t>Trimestral</t>
    </r>
    <r>
      <rPr>
        <b/>
        <sz val="11"/>
        <color rgb="FF000000"/>
        <rFont val="Arial"/>
        <family val="2"/>
      </rPr>
      <t xml:space="preserve"> </t>
    </r>
    <r>
      <rPr>
        <sz val="11"/>
        <color rgb="FF000000"/>
        <rFont val="Arial"/>
        <family val="2"/>
      </rPr>
      <t xml:space="preserve">
</t>
    </r>
    <r>
      <rPr>
        <b/>
        <sz val="11"/>
        <color rgb="FF000000"/>
        <rFont val="Arial"/>
        <family val="2"/>
      </rPr>
      <t>UBICACIÓN:</t>
    </r>
    <r>
      <rPr>
        <sz val="11"/>
        <color rgb="FF000000"/>
        <rFont val="Arial"/>
        <family val="2"/>
      </rPr>
      <t xml:space="preserve">
Archivos de oficialía Mayor, Dirección General de Recursos Materiales. Reporte de Asistencias de Siniestros Reportados. 
</t>
    </r>
    <r>
      <rPr>
        <b/>
        <sz val="11"/>
        <color rgb="FF000000"/>
        <rFont val="Arial"/>
        <family val="2"/>
      </rPr>
      <t>CLAVE DE EXPEDIENTE:</t>
    </r>
    <r>
      <rPr>
        <sz val="11"/>
        <color rgb="FF000000"/>
        <rFont val="Arial"/>
        <family val="2"/>
      </rPr>
      <t xml:space="preserve">
MBJ/PM/OM/DGRM/SEG/0001</t>
    </r>
  </si>
  <si>
    <r>
      <rPr>
        <b/>
        <sz val="11"/>
        <color rgb="FF000000"/>
        <rFont val="Arial"/>
        <family val="2"/>
      </rPr>
      <t xml:space="preserve">PCC: </t>
    </r>
    <r>
      <rPr>
        <sz val="11"/>
        <color rgb="FF000000"/>
        <rFont val="Arial"/>
        <family val="2"/>
      </rPr>
      <t>Porcentaje de convenios de colaboración para la capacitación formalizados.</t>
    </r>
  </si>
  <si>
    <r>
      <rPr>
        <b/>
        <sz val="11"/>
        <color theme="1"/>
        <rFont val="Arial"/>
        <family val="2"/>
      </rPr>
      <t xml:space="preserve">MÉTODO DE CÁLCULO
PSPE= </t>
    </r>
    <r>
      <rPr>
        <sz val="11"/>
        <color theme="1"/>
        <rFont val="Arial"/>
        <family val="2"/>
      </rPr>
      <t>(NSPE/NSPP)*100</t>
    </r>
    <r>
      <rPr>
        <b/>
        <sz val="11"/>
        <color theme="1"/>
        <rFont val="Arial"/>
        <family val="2"/>
      </rPr>
      <t xml:space="preserve">
VARIABLES
PSPE: </t>
    </r>
    <r>
      <rPr>
        <sz val="11"/>
        <color theme="1"/>
        <rFont val="Arial"/>
        <family val="2"/>
      </rPr>
      <t xml:space="preserve">Porcentaje de servidores(as) públicos(as) evaluados(as)
</t>
    </r>
    <r>
      <rPr>
        <b/>
        <sz val="11"/>
        <color theme="1"/>
        <rFont val="Arial"/>
        <family val="2"/>
      </rPr>
      <t xml:space="preserve">NSPE: </t>
    </r>
    <r>
      <rPr>
        <sz val="11"/>
        <color theme="1"/>
        <rFont val="Arial"/>
        <family val="2"/>
      </rPr>
      <t xml:space="preserve">Número de servidores(as) públicos(as) evaluados(as)
</t>
    </r>
    <r>
      <rPr>
        <b/>
        <sz val="11"/>
        <color theme="1"/>
        <rFont val="Arial"/>
        <family val="2"/>
      </rPr>
      <t xml:space="preserve">NSPP: </t>
    </r>
    <r>
      <rPr>
        <sz val="11"/>
        <color theme="1"/>
        <rFont val="Arial"/>
        <family val="2"/>
      </rPr>
      <t xml:space="preserve">Número de servidores(as) públicos(as) programados(as).
</t>
    </r>
    <r>
      <rPr>
        <sz val="11"/>
        <color rgb="FFFF0000"/>
        <rFont val="Arial"/>
        <family val="2"/>
      </rPr>
      <t xml:space="preserve">
</t>
    </r>
  </si>
  <si>
    <r>
      <rPr>
        <b/>
        <sz val="11"/>
        <color rgb="FF000000"/>
        <rFont val="Arial"/>
        <family val="2"/>
      </rPr>
      <t>MÉTODO DE CÁLCULO
PREA=</t>
    </r>
    <r>
      <rPr>
        <sz val="11"/>
        <color rgb="FF000000"/>
        <rFont val="Arial"/>
        <family val="2"/>
      </rPr>
      <t xml:space="preserve"> (NREA/NREE)*100
</t>
    </r>
    <r>
      <rPr>
        <b/>
        <sz val="11"/>
        <color rgb="FF000000"/>
        <rFont val="Arial"/>
        <family val="2"/>
      </rPr>
      <t>VARIABLES</t>
    </r>
    <r>
      <rPr>
        <sz val="11"/>
        <color rgb="FF000000"/>
        <rFont val="Arial"/>
        <family val="2"/>
      </rPr>
      <t xml:space="preserve">
</t>
    </r>
    <r>
      <rPr>
        <b/>
        <sz val="11"/>
        <color rgb="FF000000"/>
        <rFont val="Arial"/>
        <family val="2"/>
      </rPr>
      <t xml:space="preserve">PREA: </t>
    </r>
    <r>
      <rPr>
        <sz val="11"/>
        <color rgb="FF000000"/>
        <rFont val="Arial"/>
        <family val="2"/>
      </rPr>
      <t xml:space="preserve">Porcentaje de Requisiciones para Eventos atendidos                             
</t>
    </r>
    <r>
      <rPr>
        <b/>
        <sz val="11"/>
        <color rgb="FF000000"/>
        <rFont val="Arial"/>
        <family val="2"/>
      </rPr>
      <t>NREA:</t>
    </r>
    <r>
      <rPr>
        <sz val="11"/>
        <color rgb="FF000000"/>
        <rFont val="Arial"/>
        <family val="2"/>
      </rPr>
      <t xml:space="preserve"> Número de Requisiciones para Eventos atendidos
</t>
    </r>
    <r>
      <rPr>
        <b/>
        <sz val="11"/>
        <color rgb="FF000000"/>
        <rFont val="Arial"/>
        <family val="2"/>
      </rPr>
      <t>NREE:</t>
    </r>
    <r>
      <rPr>
        <sz val="11"/>
        <color rgb="FF000000"/>
        <rFont val="Arial"/>
        <family val="2"/>
      </rPr>
      <t xml:space="preserve">Número de Requisiciones para Eventos estimados
</t>
    </r>
  </si>
  <si>
    <r>
      <t xml:space="preserve">PREA: </t>
    </r>
    <r>
      <rPr>
        <sz val="11"/>
        <color rgb="FF000000"/>
        <rFont val="Arial"/>
        <family val="2"/>
      </rPr>
      <t xml:space="preserve">Del 1 de enero de 2025 al 31 de diciembre de 2027 se atendieron 543 requisiciones para eventos.
</t>
    </r>
    <r>
      <rPr>
        <b/>
        <sz val="11"/>
        <color rgb="FF000000"/>
        <rFont val="Arial"/>
        <family val="2"/>
      </rPr>
      <t>VARIACIÓN DE LA META EN RELACIÓN A LA LÍNEA BASE                             
Meta Absoluta:</t>
    </r>
    <r>
      <rPr>
        <sz val="11"/>
        <color rgb="FF000000"/>
        <rFont val="Arial"/>
        <family val="2"/>
      </rPr>
      <t xml:space="preserve"> 202 requisiciones de eventos. 
</t>
    </r>
    <r>
      <rPr>
        <b/>
        <sz val="11"/>
        <color rgb="FF000000"/>
        <rFont val="Arial"/>
        <family val="2"/>
      </rPr>
      <t xml:space="preserve">
Meta Relativa: </t>
    </r>
    <r>
      <rPr>
        <sz val="11"/>
        <color rgb="FF000000"/>
        <rFont val="Arial"/>
        <family val="2"/>
      </rPr>
      <t xml:space="preserve">59.24% superior a la línea base                                          </t>
    </r>
  </si>
  <si>
    <r>
      <t xml:space="preserve">PREA: </t>
    </r>
    <r>
      <rPr>
        <sz val="11"/>
        <color rgb="FF000000"/>
        <rFont val="Arial"/>
        <family val="2"/>
      </rPr>
      <t xml:space="preserve">De enero de 2022 a diciembre de 2024 se realizaron 341  requisiciones para eventos. </t>
    </r>
    <r>
      <rPr>
        <b/>
        <sz val="11"/>
        <color rgb="FF000000"/>
        <rFont val="Arial"/>
        <family val="2"/>
      </rPr>
      <t xml:space="preserve">
</t>
    </r>
    <r>
      <rPr>
        <sz val="11"/>
        <color rgb="FF000000"/>
        <rFont val="Arial"/>
        <family val="2"/>
      </rPr>
      <t xml:space="preserve">2022: 127
2023: 119
2024: 95
</t>
    </r>
    <r>
      <rPr>
        <b/>
        <sz val="11"/>
        <color rgb="FF000000"/>
        <rFont val="Arial"/>
        <family val="2"/>
      </rPr>
      <t xml:space="preserve">Total: </t>
    </r>
    <r>
      <rPr>
        <sz val="11"/>
        <color rgb="FF000000"/>
        <rFont val="Arial"/>
        <family val="2"/>
      </rPr>
      <t>341</t>
    </r>
  </si>
  <si>
    <r>
      <rPr>
        <b/>
        <sz val="11"/>
        <color theme="1"/>
        <rFont val="Arial"/>
        <family val="2"/>
      </rPr>
      <t xml:space="preserve">PREA: </t>
    </r>
    <r>
      <rPr>
        <sz val="11"/>
        <color theme="1"/>
        <rFont val="Arial"/>
        <family val="2"/>
      </rPr>
      <t>Porcentaje de  Requisiciones para Eventos Atendidos.</t>
    </r>
  </si>
  <si>
    <t xml:space="preserve">PREA: De enero a diciembre de 2026 se atenderán 180 requisiciones para eventos.
VARIACIÓN DE LA META EN RELACIÓN A LA LÍNEA BASE                             
Meta Absoluta: 61 requisiciones de eventos. 
Meta Relativa: 51.26% superior a la línea base                                          </t>
  </si>
  <si>
    <t xml:space="preserve">PREA: De enero a diciembre de 2023 se realizaron 119 requisiciones para eventos. </t>
  </si>
  <si>
    <t>PBPG: De enero a diciembre de 2026 se alcanzará al menos el 96% de cumplimiento en la ejecución de las acciones de gestión patrimonial programadas.
VARIACIÓN DE LA META EN RELACIÓN A LA LÍNEA BASE  
Meta Absoluta: NA
Meta Relativa: NA</t>
  </si>
  <si>
    <t>PBPG: NA, Se establecerá en el primer periodo de medición (2026).
No se cuenta con línea base debido a que el indicador es de nueva creación y no se dispone de información histórica programada que permita calcular el porcentaje de cumplimiento, lo que impide la comparabilidad con ejercicios anteriores</t>
  </si>
  <si>
    <t>PRFBM: De enero a diciembre de 2026, se realizarán 125 revisiones físicas de bienes muebles.
VARIACIÓN DE LA META EN RELACIÓN A LA LÍNEA BASE
Meta Absoluta:  6 evaluaciones.
Meta Relativa:  5.04 % superior respecto a la línea base.</t>
  </si>
  <si>
    <t>PRFBM: De enero a diciembre de 2023 se realizaron  119 revisiones físicas de bienes muebles.</t>
  </si>
  <si>
    <r>
      <rPr>
        <b/>
        <sz val="11"/>
        <color rgb="FF000000"/>
        <rFont val="Arial"/>
        <family val="2"/>
      </rPr>
      <t>PSTA:</t>
    </r>
    <r>
      <rPr>
        <sz val="11"/>
        <color rgb="FF000000"/>
        <rFont val="Arial"/>
        <family val="2"/>
      </rPr>
      <t xml:space="preserve"> Porcentaje de servicios de telecomunicaciones atendidos.</t>
    </r>
  </si>
  <si>
    <r>
      <t xml:space="preserve">PSTA: </t>
    </r>
    <r>
      <rPr>
        <sz val="11"/>
        <color theme="1"/>
        <rFont val="Arial"/>
        <family val="2"/>
      </rPr>
      <t xml:space="preserve">Del 1 de enero de 2025 al 31 de diciembre de 2027, se atenderán 1,800 servicios de telecomunicaciones. 
</t>
    </r>
    <r>
      <rPr>
        <b/>
        <sz val="11"/>
        <color theme="1"/>
        <rFont val="Arial"/>
        <family val="2"/>
      </rPr>
      <t xml:space="preserve">VARIACIÓN DE LA META EN RELACIÓN A LA LÍNEA BASE
Meta Absoluta: </t>
    </r>
    <r>
      <rPr>
        <sz val="11"/>
        <color theme="1"/>
        <rFont val="Arial"/>
        <family val="2"/>
      </rPr>
      <t>35 servicios.</t>
    </r>
    <r>
      <rPr>
        <b/>
        <sz val="11"/>
        <color theme="1"/>
        <rFont val="Arial"/>
        <family val="2"/>
      </rPr>
      <t xml:space="preserve">
Meta Relativa: </t>
    </r>
    <r>
      <rPr>
        <sz val="11"/>
        <color theme="1"/>
        <rFont val="Arial"/>
        <family val="2"/>
      </rPr>
      <t xml:space="preserve">1.94% superior respecto a la línea base. </t>
    </r>
  </si>
  <si>
    <r>
      <rPr>
        <b/>
        <sz val="11"/>
        <color theme="1"/>
        <rFont val="Arial"/>
        <family val="2"/>
      </rPr>
      <t xml:space="preserve">PSTA: </t>
    </r>
    <r>
      <rPr>
        <sz val="11"/>
        <color theme="1"/>
        <rFont val="Arial"/>
        <family val="2"/>
      </rPr>
      <t xml:space="preserve">De enero de 2022 a diciembre de 2024 se atendieron 1,765 servicios de telecomunicaciones.
2022: 624
2023: 529
2024: 612
</t>
    </r>
    <r>
      <rPr>
        <b/>
        <sz val="11"/>
        <color theme="1"/>
        <rFont val="Arial"/>
        <family val="2"/>
      </rPr>
      <t xml:space="preserve">Total: </t>
    </r>
    <r>
      <rPr>
        <sz val="11"/>
        <color theme="1"/>
        <rFont val="Arial"/>
        <family val="2"/>
      </rPr>
      <t>1,765</t>
    </r>
  </si>
  <si>
    <r>
      <rPr>
        <b/>
        <sz val="11"/>
        <color theme="1"/>
        <rFont val="Arial"/>
        <family val="2"/>
      </rPr>
      <t>MÉTODO DE CÁLCULO</t>
    </r>
    <r>
      <rPr>
        <sz val="11"/>
        <color theme="1"/>
        <rFont val="Arial"/>
        <family val="2"/>
      </rPr>
      <t xml:space="preserve">
</t>
    </r>
    <r>
      <rPr>
        <b/>
        <sz val="11"/>
        <color theme="1"/>
        <rFont val="Arial"/>
        <family val="2"/>
      </rPr>
      <t>PSTA=</t>
    </r>
    <r>
      <rPr>
        <sz val="11"/>
        <color theme="1"/>
        <rFont val="Arial"/>
        <family val="2"/>
      </rPr>
      <t xml:space="preserve"> (NSTE/NSTP)*100      
</t>
    </r>
    <r>
      <rPr>
        <b/>
        <sz val="11"/>
        <color theme="1"/>
        <rFont val="Arial"/>
        <family val="2"/>
      </rPr>
      <t xml:space="preserve">VARIABLES   
</t>
    </r>
    <r>
      <rPr>
        <sz val="11"/>
        <color theme="1"/>
        <rFont val="Arial"/>
        <family val="2"/>
      </rPr>
      <t xml:space="preserve">
</t>
    </r>
    <r>
      <rPr>
        <b/>
        <sz val="11"/>
        <color theme="1"/>
        <rFont val="Arial"/>
        <family val="2"/>
      </rPr>
      <t xml:space="preserve">PSTA: </t>
    </r>
    <r>
      <rPr>
        <sz val="11"/>
        <color theme="1"/>
        <rFont val="Arial"/>
        <family val="2"/>
      </rPr>
      <t xml:space="preserve">Porcentaje de servicios de telecomunicaciones atendidos
</t>
    </r>
    <r>
      <rPr>
        <b/>
        <sz val="11"/>
        <color theme="1"/>
        <rFont val="Arial"/>
        <family val="2"/>
      </rPr>
      <t>NSTE=</t>
    </r>
    <r>
      <rPr>
        <sz val="11"/>
        <color theme="1"/>
        <rFont val="Arial"/>
        <family val="2"/>
      </rPr>
      <t xml:space="preserve"> Número de Servicios de Telecomunicaciones ejecutados.
</t>
    </r>
    <r>
      <rPr>
        <b/>
        <sz val="11"/>
        <color theme="1"/>
        <rFont val="Arial"/>
        <family val="2"/>
      </rPr>
      <t>NSTP=</t>
    </r>
    <r>
      <rPr>
        <sz val="11"/>
        <color theme="1"/>
        <rFont val="Arial"/>
        <family val="2"/>
      </rPr>
      <t xml:space="preserve"> Número de Servicios de Telecomunicaciones programados.                                                                       </t>
    </r>
  </si>
  <si>
    <r>
      <rPr>
        <b/>
        <sz val="11"/>
        <color rgb="FF000000"/>
        <rFont val="Arial"/>
        <family val="2"/>
      </rPr>
      <t>PSSTA=</t>
    </r>
    <r>
      <rPr>
        <sz val="11"/>
        <color rgb="FF000000"/>
        <rFont val="Arial"/>
        <family val="2"/>
      </rPr>
      <t xml:space="preserve"> Porcentaje de servicios de soporte técnico atendidos.</t>
    </r>
  </si>
  <si>
    <r>
      <rPr>
        <b/>
        <sz val="11"/>
        <color theme="1"/>
        <rFont val="Arial"/>
        <family val="2"/>
      </rPr>
      <t xml:space="preserve">PSSTA: </t>
    </r>
    <r>
      <rPr>
        <sz val="11"/>
        <color theme="1"/>
        <rFont val="Arial"/>
        <family val="2"/>
      </rPr>
      <t xml:space="preserve"> Del 1 de enero de 2025 al 31 de diciembre de 2027,  se atenderán 9,600 servicios técnicos. 
</t>
    </r>
    <r>
      <rPr>
        <b/>
        <sz val="11"/>
        <color theme="1"/>
        <rFont val="Arial"/>
        <family val="2"/>
      </rPr>
      <t>VARIACIÓN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2,250 servicios técnicos
</t>
    </r>
    <r>
      <rPr>
        <b/>
        <sz val="11"/>
        <color theme="1"/>
        <rFont val="Arial"/>
        <family val="2"/>
      </rPr>
      <t xml:space="preserve">
Meta Relativa:</t>
    </r>
    <r>
      <rPr>
        <sz val="11"/>
        <color theme="1"/>
        <rFont val="Arial"/>
        <family val="2"/>
      </rPr>
      <t xml:space="preserve"> 30.61% superior respecto a la línea base. 
</t>
    </r>
  </si>
  <si>
    <r>
      <rPr>
        <b/>
        <sz val="11"/>
        <color theme="1"/>
        <rFont val="Arial"/>
        <family val="2"/>
      </rPr>
      <t>PSSTA:</t>
    </r>
    <r>
      <rPr>
        <sz val="11"/>
        <color theme="1"/>
        <rFont val="Arial"/>
        <family val="2"/>
      </rPr>
      <t xml:space="preserve"> De enero de 2022 a diciembre de 2024  se atendieron 7,350 servicios técnicos.
2022: 2,241
2023: 2,026
2024: 3,083
</t>
    </r>
    <r>
      <rPr>
        <b/>
        <sz val="11"/>
        <color theme="1"/>
        <rFont val="Arial"/>
        <family val="2"/>
      </rPr>
      <t xml:space="preserve">Total: </t>
    </r>
    <r>
      <rPr>
        <sz val="11"/>
        <color theme="1"/>
        <rFont val="Arial"/>
        <family val="2"/>
      </rPr>
      <t>7,350</t>
    </r>
  </si>
  <si>
    <t xml:space="preserve">PSTA: De enero a diciembre de 2026 se atenderán 600 servicios de telecomunicaciones. 
VARIACIÓN DE LA META EN RELACIÓN A LA LÍNEA BASE
Meta Absoluta: 71 servicios.
Meta Relativa: 13.42% superior respecto a la línea base. </t>
  </si>
  <si>
    <t>PSTA: De enero a diciembre de 2023 se atendieron 529 servicios de telecomunicaciones.</t>
  </si>
  <si>
    <t>PSSTA: De enero a diciembre de 2023  se atendieron 2,026 servicios técnicos.</t>
  </si>
  <si>
    <t xml:space="preserve">PSSTA:  De enero a diciembre de 2026  se atenderán 3,200 servicios técnicos. 
VARIACIÓN DE LA META EN RELACIÓN A LA LÍNEA BASE
Meta Absoluta: 1,174 servicios técnicos
Meta Relativa: 57.95% superior respecto a la línea base. 
</t>
  </si>
  <si>
    <r>
      <rPr>
        <b/>
        <sz val="11"/>
        <color theme="1"/>
        <rFont val="Arial"/>
        <family val="2"/>
      </rPr>
      <t>MÉTODO DE CÁLCULO</t>
    </r>
    <r>
      <rPr>
        <sz val="11"/>
        <color theme="1"/>
        <rFont val="Arial"/>
        <family val="2"/>
      </rPr>
      <t xml:space="preserve">
</t>
    </r>
    <r>
      <rPr>
        <b/>
        <sz val="11"/>
        <color theme="1"/>
        <rFont val="Arial"/>
        <family val="2"/>
      </rPr>
      <t>PSSTA=</t>
    </r>
    <r>
      <rPr>
        <sz val="11"/>
        <color theme="1"/>
        <rFont val="Arial"/>
        <family val="2"/>
      </rPr>
      <t xml:space="preserve"> (NSSTE/NSSTP)*100       
</t>
    </r>
    <r>
      <rPr>
        <b/>
        <sz val="11"/>
        <color theme="1"/>
        <rFont val="Arial"/>
        <family val="2"/>
      </rPr>
      <t xml:space="preserve">VARIABLES   </t>
    </r>
    <r>
      <rPr>
        <sz val="11"/>
        <color theme="1"/>
        <rFont val="Arial"/>
        <family val="2"/>
      </rPr>
      <t xml:space="preserve">
</t>
    </r>
    <r>
      <rPr>
        <b/>
        <sz val="11"/>
        <color theme="1"/>
        <rFont val="Arial"/>
        <family val="2"/>
      </rPr>
      <t>PSSTA=</t>
    </r>
    <r>
      <rPr>
        <sz val="11"/>
        <color theme="1"/>
        <rFont val="Arial"/>
        <family val="2"/>
      </rPr>
      <t xml:space="preserve"> Porcentaje de Servicios de Soporte Técnico Atendidos.
</t>
    </r>
    <r>
      <rPr>
        <b/>
        <sz val="11"/>
        <color theme="1"/>
        <rFont val="Arial"/>
        <family val="2"/>
      </rPr>
      <t>NSSTE=</t>
    </r>
    <r>
      <rPr>
        <sz val="11"/>
        <color theme="1"/>
        <rFont val="Arial"/>
        <family val="2"/>
      </rPr>
      <t xml:space="preserve"> Número de Servicios de SoporteTécnico Ejecutados.
</t>
    </r>
    <r>
      <rPr>
        <b/>
        <sz val="11"/>
        <color theme="1"/>
        <rFont val="Arial"/>
        <family val="2"/>
      </rPr>
      <t>NSSTP=</t>
    </r>
    <r>
      <rPr>
        <sz val="11"/>
        <color theme="1"/>
        <rFont val="Arial"/>
        <family val="2"/>
      </rPr>
      <t xml:space="preserve"> Número Servicios de SoporteTécnico Programados.
                                                     </t>
    </r>
  </si>
  <si>
    <r>
      <rPr>
        <b/>
        <sz val="11"/>
        <color theme="1"/>
        <rFont val="Arial"/>
        <family val="2"/>
      </rPr>
      <t xml:space="preserve">Nombre del Documento:  </t>
    </r>
    <r>
      <rPr>
        <sz val="11"/>
        <color theme="1"/>
        <rFont val="Arial"/>
        <family val="2"/>
      </rPr>
      <t xml:space="preserve"> 
Reporte Trimestral de Servicios de Mantenimiento y Logística de Eventos Especiales.
</t>
    </r>
    <r>
      <rPr>
        <b/>
        <sz val="11"/>
        <color theme="1"/>
        <rFont val="Arial"/>
        <family val="2"/>
      </rPr>
      <t xml:space="preserve">Nombre de quien genera la información: </t>
    </r>
    <r>
      <rPr>
        <sz val="11"/>
        <color theme="1"/>
        <rFont val="Arial"/>
        <family val="2"/>
      </rPr>
      <t xml:space="preserve">
Dirección General de Servicios Generales
</t>
    </r>
    <r>
      <rPr>
        <b/>
        <sz val="11"/>
        <color theme="1"/>
        <rFont val="Arial"/>
        <family val="2"/>
      </rPr>
      <t xml:space="preserve">Periodicidad con que se genera la información: </t>
    </r>
    <r>
      <rPr>
        <sz val="11"/>
        <color theme="1"/>
        <rFont val="Arial"/>
        <family val="2"/>
      </rPr>
      <t xml:space="preserve">
Trimestral
</t>
    </r>
    <r>
      <rPr>
        <b/>
        <sz val="11"/>
        <color theme="1"/>
        <rFont val="Arial"/>
        <family val="2"/>
      </rPr>
      <t xml:space="preserve">
Liga de la página de la que se obtiene la información: </t>
    </r>
    <r>
      <rPr>
        <sz val="11"/>
        <color theme="1"/>
        <rFont val="Arial"/>
        <family val="2"/>
      </rPr>
      <t xml:space="preserve">
El documento está ubicado en la Dirección General de Servicios Generales con clave de expediente MBJ-OM-DGSG-08-2026 y MBJ-OM-DGSG-09-2026</t>
    </r>
  </si>
  <si>
    <r>
      <rPr>
        <b/>
        <sz val="11"/>
        <color theme="1"/>
        <rFont val="Arial"/>
        <family val="2"/>
      </rPr>
      <t xml:space="preserve">Nombre del Documento: </t>
    </r>
    <r>
      <rPr>
        <sz val="11"/>
        <color theme="1"/>
        <rFont val="Arial"/>
        <family val="2"/>
      </rPr>
      <t xml:space="preserve">   
Reporte Trimestral de Servicios de Mantenimiento y Logística de Eventos Ordinarios.
</t>
    </r>
    <r>
      <rPr>
        <b/>
        <sz val="11"/>
        <color theme="1"/>
        <rFont val="Arial"/>
        <family val="2"/>
      </rPr>
      <t xml:space="preserve">Nombre de quien genera la información: 
</t>
    </r>
    <r>
      <rPr>
        <sz val="11"/>
        <color theme="1"/>
        <rFont val="Arial"/>
        <family val="2"/>
      </rPr>
      <t xml:space="preserve">Dirección General de Servicios Generales
</t>
    </r>
    <r>
      <rPr>
        <b/>
        <sz val="11"/>
        <color theme="1"/>
        <rFont val="Arial"/>
        <family val="2"/>
      </rPr>
      <t xml:space="preserve">Periodicidad con que se genera la información: </t>
    </r>
    <r>
      <rPr>
        <sz val="11"/>
        <color theme="1"/>
        <rFont val="Arial"/>
        <family val="2"/>
      </rPr>
      <t xml:space="preserve">
Trimestral
</t>
    </r>
    <r>
      <rPr>
        <b/>
        <sz val="11"/>
        <color theme="1"/>
        <rFont val="Arial"/>
        <family val="2"/>
      </rPr>
      <t xml:space="preserve">
Liga de la página de la que se obtiene la información: 
</t>
    </r>
    <r>
      <rPr>
        <sz val="11"/>
        <color theme="1"/>
        <rFont val="Arial"/>
        <family val="2"/>
      </rPr>
      <t>El documento está ubicado en la Dirección General de Servicios Generales con clave de expediente MBJ-OM-DGSG-08-2026 y MBJ-OM-DGSG-09-2026</t>
    </r>
  </si>
  <si>
    <r>
      <rPr>
        <b/>
        <sz val="11"/>
        <color rgb="FF000000"/>
        <rFont val="Arial"/>
        <family val="2"/>
      </rPr>
      <t>PSEA:</t>
    </r>
    <r>
      <rPr>
        <sz val="11"/>
        <color rgb="FF000000"/>
        <rFont val="Arial"/>
        <family val="2"/>
      </rPr>
      <t xml:space="preserve"> Del 1 de enero de 2025 al 31 de diciembre de 2027,  se atenderán 66 solicitudes en eventos especiales.
</t>
    </r>
    <r>
      <rPr>
        <b/>
        <sz val="11"/>
        <color rgb="FF000000"/>
        <rFont val="Arial"/>
        <family val="2"/>
      </rPr>
      <t xml:space="preserve">
VARIACIÓN DE LA META EN RELACIÓN A LA LÍNEA BASE                       
Meta Absoluta:</t>
    </r>
    <r>
      <rPr>
        <sz val="11"/>
        <color rgb="FF000000"/>
        <rFont val="Arial"/>
        <family val="2"/>
      </rPr>
      <t xml:space="preserve"> 8 apoyos en eventos especiales
</t>
    </r>
    <r>
      <rPr>
        <b/>
        <sz val="11"/>
        <color rgb="FF000000"/>
        <rFont val="Arial"/>
        <family val="2"/>
      </rPr>
      <t xml:space="preserve">
Meta Relativa:</t>
    </r>
    <r>
      <rPr>
        <sz val="11"/>
        <color rgb="FF000000"/>
        <rFont val="Arial"/>
        <family val="2"/>
      </rPr>
      <t xml:space="preserve">  13.79% superior a la línea base.    </t>
    </r>
  </si>
  <si>
    <r>
      <rPr>
        <b/>
        <sz val="11"/>
        <color rgb="FF000000"/>
        <rFont val="Arial"/>
        <family val="2"/>
      </rPr>
      <t>PSEA:</t>
    </r>
    <r>
      <rPr>
        <sz val="11"/>
        <color rgb="FF000000"/>
        <rFont val="Arial"/>
        <family val="2"/>
      </rPr>
      <t xml:space="preserve">   De enero de 2022 a diciembre de 2024 se atendierón 58 solicitudes en eventos  especiales. 
2022: 21
2023: 14
2024: 23
</t>
    </r>
    <r>
      <rPr>
        <b/>
        <sz val="11"/>
        <color rgb="FF000000"/>
        <rFont val="Arial"/>
        <family val="2"/>
      </rPr>
      <t xml:space="preserve">Total: </t>
    </r>
    <r>
      <rPr>
        <sz val="11"/>
        <color rgb="FF000000"/>
        <rFont val="Arial"/>
        <family val="2"/>
      </rPr>
      <t>58</t>
    </r>
  </si>
  <si>
    <t xml:space="preserve">PSEA: De enero a diciembre de 2026,  se atenderán 22 solicitudes en eventos especiales.
VARIACIÓN DE LA META EN RELACIÓN A LA LÍNEA BASE                       
Meta Absoluta: 8 apoyos en eventos especiales
Meta Relativa:  57.14% superior a la línea base.    </t>
  </si>
  <si>
    <t xml:space="preserve">PSEA: De enero a diciembre de 2023 se atendierón 14 solicitudes en eventos  especiales. </t>
  </si>
  <si>
    <t>M-PPA 1.4 PROGRAMA DE ADMINISTRACIÓN DE BIENES Y SERVICIOS DEL MUNICIPIO</t>
  </si>
  <si>
    <t>OFICIALÍA MAYOR</t>
  </si>
  <si>
    <r>
      <rPr>
        <b/>
        <sz val="12"/>
        <rFont val="Aptos Narrow"/>
        <family val="2"/>
        <scheme val="minor"/>
      </rPr>
      <t xml:space="preserve">Justificación Trimestral:  </t>
    </r>
    <r>
      <rPr>
        <sz val="12"/>
        <rFont val="Aptos Narrow"/>
        <family val="2"/>
        <scheme val="minor"/>
      </rPr>
      <t xml:space="preserve">Se logra el 102.02% en el trimestre al realizarse 1,173 gestiones de apoyos de un total de 1,150 programadas en el período.
</t>
    </r>
    <r>
      <rPr>
        <b/>
        <sz val="12"/>
        <rFont val="Aptos Narrow"/>
        <family val="2"/>
        <scheme val="minor"/>
      </rPr>
      <t xml:space="preserve">Justificación Anual: </t>
    </r>
    <r>
      <rPr>
        <sz val="12"/>
        <rFont val="Aptos Narrow"/>
        <family val="2"/>
        <scheme val="minor"/>
      </rPr>
      <t>Durante el año se han realizado un total de 1,173 gestiones de apoyos  de 4,949 programados; por lo que el avance es del 23.70%.</t>
    </r>
  </si>
  <si>
    <r>
      <rPr>
        <b/>
        <sz val="12"/>
        <rFont val="Aptos Narrow"/>
        <family val="2"/>
        <scheme val="minor"/>
      </rPr>
      <t xml:space="preserve">Justificación Trimestral:   </t>
    </r>
    <r>
      <rPr>
        <sz val="12"/>
        <rFont val="Aptos Narrow"/>
        <family val="2"/>
        <scheme val="minor"/>
      </rPr>
      <t xml:space="preserve">En este trimestre no se programaron eventos especiales.
</t>
    </r>
    <r>
      <rPr>
        <b/>
        <sz val="12"/>
        <rFont val="Aptos Narrow"/>
        <family val="2"/>
        <scheme val="minor"/>
      </rPr>
      <t>Justificación Anual:</t>
    </r>
    <r>
      <rPr>
        <sz val="12"/>
        <rFont val="Aptos Narrow"/>
        <family val="2"/>
        <scheme val="minor"/>
      </rPr>
      <t xml:space="preserve"> Al finalizar el tercer trimestre se ha realizado 0 eventos de los 4 que se tienen programados, por lo que se tiene un avance del 0% respecto a la meta anual.</t>
    </r>
  </si>
  <si>
    <r>
      <rPr>
        <b/>
        <sz val="12"/>
        <rFont val="Aptos Narrow"/>
        <family val="2"/>
        <scheme val="minor"/>
      </rPr>
      <t xml:space="preserve">Justificación Trimestral:  </t>
    </r>
    <r>
      <rPr>
        <sz val="12"/>
        <rFont val="Aptos Narrow"/>
        <family val="2"/>
        <scheme val="minor"/>
      </rPr>
      <t xml:space="preserve"> Se obtiene un 100% de logro en el trimestre al cumplir puntualmente con 12 acuerdos de un total de 12 programados en el período. 
</t>
    </r>
    <r>
      <rPr>
        <b/>
        <sz val="12"/>
        <rFont val="Aptos Narrow"/>
        <family val="2"/>
        <scheme val="minor"/>
      </rPr>
      <t xml:space="preserve">Justificación Anual: </t>
    </r>
    <r>
      <rPr>
        <sz val="12"/>
        <rFont val="Aptos Narrow"/>
        <family val="2"/>
        <scheme val="minor"/>
      </rPr>
      <t xml:space="preserve">Se obtiene un 26.67% de avance anual, al cumplir con el seguimiento de 12 acuerdos de un total de 45 programados en el período. </t>
    </r>
  </si>
  <si>
    <r>
      <rPr>
        <b/>
        <sz val="12"/>
        <rFont val="Aptos Narrow"/>
        <family val="2"/>
        <scheme val="minor"/>
      </rPr>
      <t xml:space="preserve">Justificación Trimestral:  </t>
    </r>
    <r>
      <rPr>
        <sz val="12"/>
        <rFont val="Aptos Narrow"/>
        <family val="2"/>
        <scheme val="minor"/>
      </rPr>
      <t xml:space="preserve">Se alcanza el 103.16%  de eficiencia al lograr la tramitación del 98% de las licitaciones programadas de una meta proyectada de al menos el  95% en el período.
</t>
    </r>
    <r>
      <rPr>
        <b/>
        <sz val="12"/>
        <rFont val="Aptos Narrow"/>
        <family val="2"/>
        <scheme val="minor"/>
      </rPr>
      <t xml:space="preserve">Justificación Anual: </t>
    </r>
    <r>
      <rPr>
        <sz val="12"/>
        <rFont val="Aptos Narrow"/>
        <family val="2"/>
        <scheme val="minor"/>
      </rPr>
      <t>103.16% de una meta anual  constante de al menos el 95%.</t>
    </r>
  </si>
  <si>
    <r>
      <rPr>
        <b/>
        <sz val="12"/>
        <rFont val="Aptos Narrow"/>
        <family val="2"/>
        <scheme val="minor"/>
      </rPr>
      <t xml:space="preserve">Justificación Trimestral:  </t>
    </r>
    <r>
      <rPr>
        <sz val="12"/>
        <rFont val="Aptos Narrow"/>
        <family val="2"/>
        <scheme val="minor"/>
      </rPr>
      <t xml:space="preserve">Se alcanza el 106.67% de la meta al atender 32 requisiciones para eventos de un total de 30 programados.
</t>
    </r>
    <r>
      <rPr>
        <b/>
        <sz val="12"/>
        <rFont val="Aptos Narrow"/>
        <family val="2"/>
        <scheme val="minor"/>
      </rPr>
      <t xml:space="preserve">Justificación Anual: </t>
    </r>
    <r>
      <rPr>
        <sz val="12"/>
        <rFont val="Aptos Narrow"/>
        <family val="2"/>
        <scheme val="minor"/>
      </rPr>
      <t>Se han atendido 32 requisiciones para eventos de  un total de 180 programados durante todo el año, alcanzando así un 17.78% de avance.</t>
    </r>
  </si>
  <si>
    <r>
      <rPr>
        <b/>
        <sz val="12"/>
        <rFont val="Aptos Narrow"/>
        <family val="2"/>
        <scheme val="minor"/>
      </rPr>
      <t xml:space="preserve">Justificación Trimestral:   </t>
    </r>
    <r>
      <rPr>
        <sz val="12"/>
        <rFont val="Aptos Narrow"/>
        <family val="2"/>
        <scheme val="minor"/>
      </rPr>
      <t xml:space="preserve">Se logra el 100% de la meta  al realizar 3 solicitudes de pago de un total  3 programadas en el período. 
</t>
    </r>
    <r>
      <rPr>
        <b/>
        <sz val="12"/>
        <rFont val="Aptos Narrow"/>
        <family val="2"/>
        <scheme val="minor"/>
      </rPr>
      <t>Justificación Anual:</t>
    </r>
    <r>
      <rPr>
        <sz val="12"/>
        <rFont val="Aptos Narrow"/>
        <family val="2"/>
        <scheme val="minor"/>
      </rPr>
      <t xml:space="preserve"> Se tiene un 0.76% de avance en la meta anual al lograr un acumulado de 3 solicitudes de un total de 395 programados.
</t>
    </r>
  </si>
  <si>
    <r>
      <rPr>
        <b/>
        <sz val="12"/>
        <rFont val="Aptos Narrow"/>
        <family val="2"/>
        <scheme val="minor"/>
      </rPr>
      <t xml:space="preserve">Justificación Trimestral:  </t>
    </r>
    <r>
      <rPr>
        <sz val="12"/>
        <rFont val="Aptos Narrow"/>
        <family val="2"/>
        <scheme val="minor"/>
      </rPr>
      <t xml:space="preserve">Se logra el 103.33% de la meta al dar atención a 62 siniestros reportados de un total de 60 proyectados. 
</t>
    </r>
    <r>
      <rPr>
        <b/>
        <sz val="12"/>
        <rFont val="Aptos Narrow"/>
        <family val="2"/>
        <scheme val="minor"/>
      </rPr>
      <t>Justificación Anual:</t>
    </r>
    <r>
      <rPr>
        <sz val="12"/>
        <rFont val="Aptos Narrow"/>
        <family val="2"/>
        <scheme val="minor"/>
      </rPr>
      <t>Se han atendido en lo que va del año 62 siniestros reportados de  un total de 276 programados para un avance anual del 22.46%.</t>
    </r>
  </si>
  <si>
    <r>
      <rPr>
        <b/>
        <sz val="12"/>
        <rFont val="Aptos Narrow"/>
        <family val="2"/>
        <scheme val="minor"/>
      </rPr>
      <t xml:space="preserve">Justificación Trimestral:  </t>
    </r>
    <r>
      <rPr>
        <sz val="12"/>
        <rFont val="Aptos Narrow"/>
        <family val="2"/>
        <scheme val="minor"/>
      </rPr>
      <t xml:space="preserve">Se le dio atención y seguimiento al 96% de las solicitudes de servicios a partir de la meta trimestral proyectada de al menos el 95%, por lo que el logro trimestral es del 101.05%. 
</t>
    </r>
    <r>
      <rPr>
        <b/>
        <sz val="12"/>
        <rFont val="Aptos Narrow"/>
        <family val="2"/>
        <scheme val="minor"/>
      </rPr>
      <t xml:space="preserve">Justificación Anual: </t>
    </r>
    <r>
      <rPr>
        <sz val="12"/>
        <rFont val="Aptos Narrow"/>
        <family val="2"/>
        <scheme val="minor"/>
      </rPr>
      <t>El logro anual igualmente equivale al 101.05% deribado de que la meta anual es también alcanzar al menos el 95% de atención y seguimiento a las solicitudes de servicios.</t>
    </r>
  </si>
  <si>
    <r>
      <rPr>
        <b/>
        <sz val="11"/>
        <color theme="1"/>
        <rFont val="Arial"/>
        <family val="2"/>
      </rPr>
      <t xml:space="preserve">PAER: </t>
    </r>
    <r>
      <rPr>
        <sz val="11"/>
        <color theme="1"/>
        <rFont val="Arial"/>
        <family val="2"/>
      </rPr>
      <t xml:space="preserve">Del 1 de enero de 2025 al 31 de diciembre de 2027, se actualizarán y regularizarán 8,586 expedientes de bienes inmuebles del patrimonio municipal.
</t>
    </r>
    <r>
      <rPr>
        <b/>
        <sz val="11"/>
        <color theme="1"/>
        <rFont val="Arial"/>
        <family val="2"/>
      </rPr>
      <t>VARIACIÓN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219 expedientes  de bienes inmuebles.
</t>
    </r>
    <r>
      <rPr>
        <b/>
        <sz val="11"/>
        <color theme="1"/>
        <rFont val="Arial"/>
        <family val="2"/>
      </rPr>
      <t>Meta Relativa:</t>
    </r>
    <r>
      <rPr>
        <sz val="11"/>
        <color theme="1"/>
        <rFont val="Arial"/>
        <family val="2"/>
      </rPr>
      <t xml:space="preserve">  2.61% superior a la línea base.</t>
    </r>
  </si>
  <si>
    <t>PROGRAMA DE ADMINISTRACIÓN DE BIENES Y/O SERVICIOS QUE ADQUIERE Y OFRECE EL MUNICIPIO DE BENITO JUÁREZ</t>
  </si>
  <si>
    <t>1.4.1.1</t>
  </si>
  <si>
    <t>1.4.1.1.1 ; 1.4.1.1.2</t>
  </si>
  <si>
    <t>1.4.1.1.1.1 ; 1.4.1.1.2.1</t>
  </si>
  <si>
    <t>SI</t>
  </si>
  <si>
    <r>
      <rPr>
        <b/>
        <sz val="12"/>
        <rFont val="Aptos Narrow"/>
        <family val="2"/>
        <scheme val="minor"/>
      </rPr>
      <t xml:space="preserve">Justificación Trimestral:   </t>
    </r>
    <r>
      <rPr>
        <sz val="12"/>
        <rFont val="Aptos Narrow"/>
        <family val="2"/>
        <scheme val="minor"/>
      </rPr>
      <t xml:space="preserve"> En este trimestre se logra el 100% de la meta programada al cumplir en tiempo y forma con la actividad programada en este trimestre.
</t>
    </r>
    <r>
      <rPr>
        <b/>
        <sz val="12"/>
        <rFont val="Aptos Narrow"/>
        <family val="2"/>
        <scheme val="minor"/>
      </rPr>
      <t xml:space="preserve">Justificación Anual: </t>
    </r>
    <r>
      <rPr>
        <sz val="12"/>
        <rFont val="Aptos Narrow"/>
        <family val="2"/>
        <scheme val="minor"/>
      </rPr>
      <t>Se logra el 25.00% de avance en la meta anual al realizarse la primera de las  4 actividades de mantenimiento programadas durante el año.</t>
    </r>
  </si>
  <si>
    <r>
      <rPr>
        <b/>
        <sz val="12"/>
        <rFont val="Aptos Narrow"/>
        <family val="2"/>
        <scheme val="minor"/>
      </rPr>
      <t xml:space="preserve">Justificación Trimestral:  </t>
    </r>
    <r>
      <rPr>
        <sz val="12"/>
        <rFont val="Aptos Narrow"/>
        <family val="2"/>
        <scheme val="minor"/>
      </rPr>
      <t xml:space="preserve">Se logra el 100.00% en el cumplimiento de la meta al realizar la actualización y regularización de 450 expedientes de bienes de un total de 450 programados durante este período.
</t>
    </r>
    <r>
      <rPr>
        <b/>
        <sz val="12"/>
        <rFont val="Aptos Narrow"/>
        <family val="2"/>
        <scheme val="minor"/>
      </rPr>
      <t xml:space="preserve">
Justificación Anual: </t>
    </r>
    <r>
      <rPr>
        <sz val="12"/>
        <rFont val="Aptos Narrow"/>
        <family val="2"/>
        <scheme val="minor"/>
      </rPr>
      <t>Se logra un avance del  15.64% de la meta anual al concluir  la actualización y regularización de 450 expedientes de bienes   de  un total de 2,878 programados durante el año.</t>
    </r>
  </si>
  <si>
    <r>
      <rPr>
        <b/>
        <sz val="12"/>
        <rFont val="Aptos Narrow"/>
        <family val="2"/>
        <scheme val="minor"/>
      </rPr>
      <t xml:space="preserve">Justificación Trimestral:  </t>
    </r>
    <r>
      <rPr>
        <sz val="12"/>
        <rFont val="Aptos Narrow"/>
        <family val="2"/>
        <scheme val="minor"/>
      </rPr>
      <t xml:space="preserve">Se logra el 108.95% de la meta trimestral de alcanzar al menos el 95% de la generación de claves y resguardos a bienes muebles.
</t>
    </r>
    <r>
      <rPr>
        <b/>
        <sz val="12"/>
        <rFont val="Aptos Narrow"/>
        <family val="2"/>
        <scheme val="minor"/>
      </rPr>
      <t>Justificación Anual:</t>
    </r>
    <r>
      <rPr>
        <sz val="12"/>
        <rFont val="Aptos Narrow"/>
        <family val="2"/>
        <scheme val="minor"/>
      </rPr>
      <t xml:space="preserve"> Se tiene un avance anual al término del primer trimestre del 108.95% de una meta constante de lograr al menos el 95% en la generación de claves y resguardos a bienes muebles del H. Ayuntamiento.</t>
    </r>
  </si>
  <si>
    <r>
      <rPr>
        <b/>
        <sz val="12"/>
        <rFont val="Aptos Narrow"/>
        <family val="2"/>
        <scheme val="minor"/>
      </rPr>
      <t xml:space="preserve">Justificación Trimestral:  </t>
    </r>
    <r>
      <rPr>
        <sz val="12"/>
        <rFont val="Aptos Narrow"/>
        <family val="2"/>
        <scheme val="minor"/>
      </rPr>
      <t xml:space="preserve">Se logra el 86.67% de la meta al realizarse 26 auditorias físicas de bienes muebles de 30 programadas durante  el trimestre. 
</t>
    </r>
    <r>
      <rPr>
        <b/>
        <sz val="12"/>
        <rFont val="Aptos Narrow"/>
        <family val="2"/>
        <scheme val="minor"/>
      </rPr>
      <t xml:space="preserve">Justificación Anual: </t>
    </r>
    <r>
      <rPr>
        <sz val="12"/>
        <rFont val="Aptos Narrow"/>
        <family val="2"/>
        <scheme val="minor"/>
      </rPr>
      <t>Se logra un avance del 20.63% de la meta anual al realizarse 26 auditorias físicas de bienes muebles de 126 programadas durante  el año.</t>
    </r>
  </si>
  <si>
    <r>
      <rPr>
        <b/>
        <sz val="12"/>
        <rFont val="Aptos Narrow"/>
        <family val="2"/>
        <scheme val="minor"/>
      </rPr>
      <t xml:space="preserve">Justificación Trimestral:  </t>
    </r>
    <r>
      <rPr>
        <sz val="12"/>
        <rFont val="Aptos Narrow"/>
        <family val="2"/>
        <scheme val="minor"/>
      </rPr>
      <t xml:space="preserve"> Se logra el 110.29% en la meta trimestral de brindar al menos el 95% de los servicios de tecnologias  de la información y comunicación programados en el período.</t>
    </r>
    <r>
      <rPr>
        <b/>
        <sz val="12"/>
        <rFont val="Aptos Narrow"/>
        <family val="2"/>
        <scheme val="minor"/>
      </rPr>
      <t xml:space="preserve">
Justificación Anual: </t>
    </r>
    <r>
      <rPr>
        <sz val="12"/>
        <rFont val="Aptos Narrow"/>
        <family val="2"/>
        <scheme val="minor"/>
      </rPr>
      <t>Se tiene un avance anual al término del primer trimestre del 110.29% de una meta constante de lograr al menos el 95% en los servicios de tecnologias  de la información y comunicación solicitados.</t>
    </r>
  </si>
  <si>
    <r>
      <rPr>
        <b/>
        <sz val="12"/>
        <rFont val="Aptos Narrow"/>
        <family val="2"/>
        <scheme val="minor"/>
      </rPr>
      <t xml:space="preserve">Justificación Trimestral:   </t>
    </r>
    <r>
      <rPr>
        <sz val="12"/>
        <rFont val="Aptos Narrow"/>
        <family val="2"/>
        <scheme val="minor"/>
      </rPr>
      <t xml:space="preserve">Se logra el 83% en la meta trimestral al desarrolar 166 de 200  Sistemas Informáticos proyectados. </t>
    </r>
    <r>
      <rPr>
        <b/>
        <sz val="12"/>
        <rFont val="Aptos Narrow"/>
        <family val="2"/>
        <scheme val="minor"/>
      </rPr>
      <t xml:space="preserve">
Justificación Anual: </t>
    </r>
    <r>
      <rPr>
        <sz val="12"/>
        <rFont val="Aptos Narrow"/>
        <family val="2"/>
        <scheme val="minor"/>
      </rPr>
      <t>Se han desarrollado un total de 166  Sistemas Informáticos de 800 programados durante todo el año; por lo que se obtiene un avance de un 20.75%.</t>
    </r>
  </si>
  <si>
    <r>
      <rPr>
        <b/>
        <sz val="12"/>
        <rFont val="Aptos Narrow"/>
        <family val="2"/>
        <scheme val="minor"/>
      </rPr>
      <t xml:space="preserve">Justificación Trimestral:  </t>
    </r>
    <r>
      <rPr>
        <sz val="12"/>
        <rFont val="Aptos Narrow"/>
        <family val="2"/>
        <scheme val="minor"/>
      </rPr>
      <t xml:space="preserve">  Se proporcionaron 271 servicios de Telecomunicaciones de un total de 150 programados, logrando así el 180.67% respecto a la meta trimestral. </t>
    </r>
    <r>
      <rPr>
        <b/>
        <sz val="12"/>
        <rFont val="Aptos Narrow"/>
        <family val="2"/>
        <scheme val="minor"/>
      </rPr>
      <t xml:space="preserve">
Justificación Anual: </t>
    </r>
    <r>
      <rPr>
        <sz val="12"/>
        <rFont val="Aptos Narrow"/>
        <family val="2"/>
        <scheme val="minor"/>
      </rPr>
      <t>Se han realizado 271  servicios de Telecomunicaciones de un total de 600  programados en el año ; por lo que se obtiene avance anual del 45.17%.</t>
    </r>
  </si>
  <si>
    <r>
      <rPr>
        <b/>
        <sz val="12"/>
        <rFont val="Aptos Narrow"/>
        <family val="2"/>
        <scheme val="minor"/>
      </rPr>
      <t xml:space="preserve">Justificación Trimestral:  </t>
    </r>
    <r>
      <rPr>
        <sz val="12"/>
        <rFont val="Aptos Narrow"/>
        <family val="2"/>
        <scheme val="minor"/>
      </rPr>
      <t>Se logra el 96% en la meta trimestral al proporcionar 768 servicios de soporte técnico de un total de 800 programados en el período.</t>
    </r>
    <r>
      <rPr>
        <b/>
        <sz val="12"/>
        <rFont val="Aptos Narrow"/>
        <family val="2"/>
        <scheme val="minor"/>
      </rPr>
      <t xml:space="preserve">
Justificación Anual: </t>
    </r>
    <r>
      <rPr>
        <sz val="12"/>
        <rFont val="Aptos Narrow"/>
        <family val="2"/>
        <scheme val="minor"/>
      </rPr>
      <t xml:space="preserve">Se han  realizado un total de 768 servicios de soporte técnico de un total de 3,200 programados durante el año; por lo que el avance es del 24%. </t>
    </r>
  </si>
  <si>
    <r>
      <rPr>
        <b/>
        <sz val="12"/>
        <rFont val="Aptos Narrow"/>
        <family val="2"/>
        <scheme val="minor"/>
      </rPr>
      <t xml:space="preserve">Justificación Trimestral: </t>
    </r>
    <r>
      <rPr>
        <sz val="12"/>
        <rFont val="Aptos Narrow"/>
        <family val="2"/>
        <scheme val="minor"/>
      </rPr>
      <t xml:space="preserve">  Se logra el 118.93% en la meta trimestral de alcanzar al menos el 95% de los servicios de mantenimiento y logística programados.
</t>
    </r>
    <r>
      <rPr>
        <b/>
        <sz val="12"/>
        <rFont val="Aptos Narrow"/>
        <family val="2"/>
        <scheme val="minor"/>
      </rPr>
      <t xml:space="preserve">Justificación Anual: </t>
    </r>
    <r>
      <rPr>
        <sz val="12"/>
        <rFont val="Aptos Narrow"/>
        <family val="2"/>
        <scheme val="minor"/>
      </rPr>
      <t>Se tiene un avance anual al término del primer trimestre del 118.93% de una meta constante de lograr al menos el 95% en los servicios de mantenimiento y logística programados en todo el año.</t>
    </r>
  </si>
  <si>
    <r>
      <rPr>
        <b/>
        <sz val="12"/>
        <rFont val="Aptos Narrow"/>
        <family val="2"/>
        <scheme val="minor"/>
      </rPr>
      <t>Justificación Trimestral:</t>
    </r>
    <r>
      <rPr>
        <sz val="12"/>
        <rFont val="Aptos Narrow"/>
        <family val="2"/>
        <scheme val="minor"/>
      </rPr>
      <t xml:space="preserve">  Se logra el 117.33% en la meta trimestral al realizarse 704 servicios de mantenimiento de un total de 600 programados.</t>
    </r>
    <r>
      <rPr>
        <b/>
        <sz val="12"/>
        <rFont val="Aptos Narrow"/>
        <family val="2"/>
        <scheme val="minor"/>
      </rPr>
      <t xml:space="preserve">
Justificación Anual:  </t>
    </r>
    <r>
      <rPr>
        <sz val="12"/>
        <rFont val="Aptos Narrow"/>
        <family val="2"/>
        <scheme val="minor"/>
      </rPr>
      <t>Se han realizado al término de este trimestre un total de 704 servicios de mantenimiento de 2,400 programados; por lo que se obtiene un logro del 29.33% de avance respecto a la meta anual.</t>
    </r>
  </si>
  <si>
    <r>
      <rPr>
        <b/>
        <sz val="12"/>
        <rFont val="Aptos Narrow"/>
        <family val="2"/>
        <scheme val="minor"/>
      </rPr>
      <t xml:space="preserve">Justificación Trimestral:  </t>
    </r>
    <r>
      <rPr>
        <sz val="12"/>
        <rFont val="Aptos Narrow"/>
        <family val="2"/>
        <scheme val="minor"/>
      </rPr>
      <t xml:space="preserve">Se logra el 100% de la meta programada al cumplir en tiempo y forma con la logística de el único evento que se tenia programado.
</t>
    </r>
    <r>
      <rPr>
        <b/>
        <sz val="12"/>
        <rFont val="Aptos Narrow"/>
        <family val="2"/>
        <scheme val="minor"/>
      </rPr>
      <t xml:space="preserve">Justificación Anual: </t>
    </r>
    <r>
      <rPr>
        <sz val="12"/>
        <rFont val="Aptos Narrow"/>
        <family val="2"/>
        <scheme val="minor"/>
      </rPr>
      <t>Al término del trimestre se tiene un avance del 16.67% de la meta anual al cumplir con la realización de 1  de 6  eventos oficiales programados en el año.</t>
    </r>
  </si>
  <si>
    <r>
      <rPr>
        <b/>
        <sz val="12"/>
        <rFont val="Aptos Narrow"/>
        <family val="2"/>
        <scheme val="minor"/>
      </rPr>
      <t xml:space="preserve">Justificación Trimestral:  </t>
    </r>
    <r>
      <rPr>
        <sz val="12"/>
        <rFont val="Aptos Narrow"/>
        <family val="2"/>
        <scheme val="minor"/>
      </rPr>
      <t xml:space="preserve">Se logra el 107.80% en la meta trimestral al proporcionar 539 servicios de logística de eventos de un total de 500 programados en este trimestre. 
 </t>
    </r>
    <r>
      <rPr>
        <b/>
        <sz val="12"/>
        <rFont val="Aptos Narrow"/>
        <family val="2"/>
        <scheme val="minor"/>
      </rPr>
      <t xml:space="preserve">
Justificación Anual: </t>
    </r>
    <r>
      <rPr>
        <sz val="12"/>
        <rFont val="Aptos Narrow"/>
        <family val="2"/>
        <scheme val="minor"/>
      </rPr>
      <t>Se logra el 26.95% de avance acumulado anual, al proporcionar 539 servicios de logística de eventos de un total de 2,000 programados.</t>
    </r>
  </si>
  <si>
    <r>
      <rPr>
        <b/>
        <sz val="12"/>
        <rFont val="Aptos Narrow"/>
        <family val="2"/>
        <scheme val="minor"/>
      </rPr>
      <t xml:space="preserve">Justificación Trimestral: </t>
    </r>
    <r>
      <rPr>
        <sz val="12"/>
        <rFont val="Aptos Narrow"/>
        <family val="2"/>
        <scheme val="minor"/>
      </rPr>
      <t xml:space="preserve">Se logra el 147.37% en la realización de eventos civico-culturales programados y apoyos para este período, de una meta constante programada de alcanzar al menos el 95% de cumplimiento en la meta trimestral. 
</t>
    </r>
    <r>
      <rPr>
        <b/>
        <sz val="12"/>
        <rFont val="Aptos Narrow"/>
        <family val="2"/>
        <scheme val="minor"/>
      </rPr>
      <t>Justificación Anual:</t>
    </r>
    <r>
      <rPr>
        <sz val="12"/>
        <rFont val="Aptos Narrow"/>
        <family val="2"/>
        <scheme val="minor"/>
      </rPr>
      <t xml:space="preserve"> Se tiene un avance anual al término del primer trimestre del 147.37% de una meta constante de lograr al menos el 95% en  la realización de eventos civico-culturales y apoyos programados en todo el año.</t>
    </r>
  </si>
  <si>
    <r>
      <rPr>
        <b/>
        <sz val="12"/>
        <rFont val="Aptos Narrow"/>
        <family val="2"/>
        <scheme val="minor"/>
      </rPr>
      <t xml:space="preserve">Justificación Trimestral:  </t>
    </r>
    <r>
      <rPr>
        <sz val="12"/>
        <rFont val="Aptos Narrow"/>
        <family val="2"/>
        <scheme val="minor"/>
      </rPr>
      <t xml:space="preserve">   Se realizaron 25 eventos civicos para así obtener un logro del 138.89% de la meta trimestral de un total de 18 eventos programados.
</t>
    </r>
    <r>
      <rPr>
        <b/>
        <sz val="12"/>
        <rFont val="Aptos Narrow"/>
        <family val="2"/>
        <scheme val="minor"/>
      </rPr>
      <t>Justificación Anual:</t>
    </r>
    <r>
      <rPr>
        <sz val="12"/>
        <rFont val="Aptos Narrow"/>
        <family val="2"/>
        <scheme val="minor"/>
      </rPr>
      <t xml:space="preserve"> Se han realizado 25 eventos civicos durante este trimestre, obteniendo un avance acumulado del 31.25%  respecto a los 80 eventos cívicos programados durante el año.</t>
    </r>
  </si>
  <si>
    <r>
      <rPr>
        <b/>
        <sz val="12"/>
        <rFont val="Aptos Narrow"/>
        <family val="2"/>
        <scheme val="minor"/>
      </rPr>
      <t xml:space="preserve">Justificación Trimestral:  </t>
    </r>
    <r>
      <rPr>
        <sz val="12"/>
        <rFont val="Aptos Narrow"/>
        <family val="2"/>
        <scheme val="minor"/>
      </rPr>
      <t xml:space="preserve"> Se realizaron  38 participaciones musicales de un total de 27  programadas, logrando así un 140.74% con respecto a lo programado. 
</t>
    </r>
    <r>
      <rPr>
        <b/>
        <sz val="12"/>
        <rFont val="Aptos Narrow"/>
        <family val="2"/>
        <scheme val="minor"/>
      </rPr>
      <t>Justificación Anual:</t>
    </r>
    <r>
      <rPr>
        <sz val="12"/>
        <rFont val="Aptos Narrow"/>
        <family val="2"/>
        <scheme val="minor"/>
      </rPr>
      <t xml:space="preserve"> Se han realizado 38 participaciones de 114 programadas, obteniendo un avance acumulado anual del 33.33% de acuerdo a lo programado para este año.</t>
    </r>
  </si>
  <si>
    <r>
      <rPr>
        <b/>
        <sz val="12"/>
        <rFont val="Aptos Narrow"/>
        <family val="2"/>
        <scheme val="minor"/>
      </rPr>
      <t xml:space="preserve">Justificación Trimestral:  </t>
    </r>
    <r>
      <rPr>
        <sz val="12"/>
        <rFont val="Aptos Narrow"/>
        <family val="2"/>
        <scheme val="minor"/>
      </rPr>
      <t xml:space="preserve">  Se atendieron 7 solicitudes de apoyo a eventos oficiales de instituciones externas de un total de 5  programados, logrando así el 140% respecto a lo programado.                                                                         
</t>
    </r>
    <r>
      <rPr>
        <b/>
        <sz val="12"/>
        <rFont val="Aptos Narrow"/>
        <family val="2"/>
        <scheme val="minor"/>
      </rPr>
      <t xml:space="preserve">Justificación Anual: </t>
    </r>
    <r>
      <rPr>
        <sz val="12"/>
        <rFont val="Aptos Narrow"/>
        <family val="2"/>
        <scheme val="minor"/>
      </rPr>
      <t>Se han atendido 7 solicitudes de apoyo a eventos oficiales de 22 programados  obteniendo un 31.82% de avance acumulado anual.</t>
    </r>
  </si>
  <si>
    <r>
      <rPr>
        <b/>
        <sz val="12"/>
        <color theme="1"/>
        <rFont val="Aptos Narrow"/>
        <family val="2"/>
        <scheme val="minor"/>
      </rPr>
      <t xml:space="preserve">Justificación Trimestral: </t>
    </r>
    <r>
      <rPr>
        <sz val="12"/>
        <color theme="1"/>
        <rFont val="Aptos Narrow"/>
        <family val="2"/>
        <scheme val="minor"/>
      </rPr>
      <t xml:space="preserve">Se alcanza el  110.06% en la meta trimestral al entregarse 350 plantillas de personal de un total de 318 contempladas para este trimestre. 
</t>
    </r>
    <r>
      <rPr>
        <b/>
        <sz val="12"/>
        <color theme="1"/>
        <rFont val="Aptos Narrow"/>
        <family val="2"/>
        <scheme val="minor"/>
      </rPr>
      <t xml:space="preserve">Justificación Anual: </t>
    </r>
    <r>
      <rPr>
        <sz val="12"/>
        <color theme="1"/>
        <rFont val="Aptos Narrow"/>
        <family val="2"/>
        <scheme val="minor"/>
      </rPr>
      <t>Se han entregado un total de 350 plantillas de 1,272 programadas; por lo que se obtiene un logro acumulado anual del 27.52%.</t>
    </r>
  </si>
  <si>
    <r>
      <rPr>
        <b/>
        <sz val="12"/>
        <color theme="1"/>
        <rFont val="Aptos Narrow"/>
        <family val="2"/>
        <scheme val="minor"/>
      </rPr>
      <t>Justificación Trimestral:</t>
    </r>
    <r>
      <rPr>
        <sz val="12"/>
        <color theme="1"/>
        <rFont val="Aptos Narrow"/>
        <family val="2"/>
        <scheme val="minor"/>
      </rPr>
      <t xml:space="preserve"> Se logra el  118.67% en la meta trimestral al atenderse 890 incidencias  de de personal de un total de 750 programadas. 
</t>
    </r>
    <r>
      <rPr>
        <b/>
        <sz val="12"/>
        <color theme="1"/>
        <rFont val="Aptos Narrow"/>
        <family val="2"/>
        <scheme val="minor"/>
      </rPr>
      <t xml:space="preserve">Justificación Anual: </t>
    </r>
    <r>
      <rPr>
        <sz val="12"/>
        <color theme="1"/>
        <rFont val="Aptos Narrow"/>
        <family val="2"/>
        <scheme val="minor"/>
      </rPr>
      <t>Se han atendido un total de 890 incidencias de personal de 3,576 programadas; por lo que se obtiene un logro anual del 24.89%.</t>
    </r>
  </si>
  <si>
    <r>
      <rPr>
        <b/>
        <sz val="12"/>
        <color theme="1"/>
        <rFont val="Aptos Narrow"/>
        <family val="2"/>
        <scheme val="minor"/>
      </rPr>
      <t xml:space="preserve">Justificación Trimestral: </t>
    </r>
    <r>
      <rPr>
        <sz val="12"/>
        <color theme="1"/>
        <rFont val="Aptos Narrow"/>
        <family val="2"/>
        <scheme val="minor"/>
      </rPr>
      <t xml:space="preserve">En este trimestre se elaboró y gestionó el pago de 89 finiquitos y/o liquidación de un total de 80 programados,  por lo que se logra el 111.25% en la meta trimestral.
</t>
    </r>
    <r>
      <rPr>
        <b/>
        <sz val="12"/>
        <color theme="1"/>
        <rFont val="Aptos Narrow"/>
        <family val="2"/>
        <scheme val="minor"/>
      </rPr>
      <t xml:space="preserve">Justificación Anual: </t>
    </r>
    <r>
      <rPr>
        <sz val="12"/>
        <color theme="1"/>
        <rFont val="Aptos Narrow"/>
        <family val="2"/>
        <scheme val="minor"/>
      </rPr>
      <t>Al término del primer trimestre se han elaborado y gestionado 89  solicitudes de finiquitos y/o liquidación de un total de 600 programados, por lo que se obtiene un logro de avance anual del 14.83%.</t>
    </r>
  </si>
  <si>
    <r>
      <rPr>
        <b/>
        <sz val="12"/>
        <color theme="1"/>
        <rFont val="Aptos Narrow"/>
        <family val="2"/>
        <scheme val="minor"/>
      </rPr>
      <t xml:space="preserve">Justificación Trimestral: </t>
    </r>
    <r>
      <rPr>
        <sz val="12"/>
        <color theme="1"/>
        <rFont val="Aptos Narrow"/>
        <family val="2"/>
        <scheme val="minor"/>
      </rPr>
      <t xml:space="preserve">  Se realizó la actualización de 925 incidencias de un total de  750 que se tenían contempladas, lográndose el 123.33% de avance respecto a la meta programada en este período.
</t>
    </r>
    <r>
      <rPr>
        <b/>
        <sz val="12"/>
        <color theme="1"/>
        <rFont val="Aptos Narrow"/>
        <family val="2"/>
        <scheme val="minor"/>
      </rPr>
      <t xml:space="preserve">Justificación Anual: </t>
    </r>
    <r>
      <rPr>
        <sz val="12"/>
        <color theme="1"/>
        <rFont val="Aptos Narrow"/>
        <family val="2"/>
        <scheme val="minor"/>
      </rPr>
      <t>En el acumulado anual se han actualizado un total de 750 incidencias de personal de 3,600 contempladas para todo el año; por lo que se obtiene un avance del 25.69%.</t>
    </r>
  </si>
  <si>
    <r>
      <t xml:space="preserve">Justificación Trimestral:
</t>
    </r>
    <r>
      <rPr>
        <sz val="11"/>
        <color theme="2" tint="-0.749992370372631"/>
        <rFont val="Calibri"/>
        <family val="2"/>
      </rPr>
      <t>El Índice de Gobierno Humanista y de Resultados es un indicador compuesto integrado por dimensiones y subdimensiones que se alimentan de información proveniente de fuentes externas e internas, cuya periodicidad de actualización no es trimestral. Durante el primer trimestre de 2026, no se registraron actualizaciones en las fuentes de información que conforman el índice, debido a sus calendarios de publicación y al desfase en la disponibilidad de datos.</t>
    </r>
    <r>
      <rPr>
        <b/>
        <sz val="11"/>
        <color theme="2" tint="-0.749992370372631"/>
        <rFont val="Calibri"/>
        <family val="2"/>
      </rPr>
      <t xml:space="preserve">
</t>
    </r>
    <r>
      <rPr>
        <sz val="11"/>
        <color theme="2" tint="-0.749992370372631"/>
        <rFont val="Calibri"/>
        <family val="2"/>
      </rPr>
      <t>En este sentido, la meta realizada se reporta igual a la programada, en tanto no se cuenta con nueva información que permita recalcular el valor del indicador en el periodo.</t>
    </r>
  </si>
  <si>
    <r>
      <rPr>
        <b/>
        <sz val="11"/>
        <rFont val="Calibri"/>
        <family val="2"/>
      </rPr>
      <t xml:space="preserve">Justificación Trimestral:   </t>
    </r>
    <r>
      <rPr>
        <sz val="11"/>
        <rFont val="Calibri"/>
        <family val="2"/>
      </rPr>
      <t xml:space="preserve">En este trimestre no se programaron eventos especiales.
</t>
    </r>
  </si>
  <si>
    <r>
      <rPr>
        <b/>
        <sz val="11"/>
        <rFont val="Calibri"/>
        <family val="2"/>
      </rPr>
      <t xml:space="preserve">Justificación Trimestral:  </t>
    </r>
    <r>
      <rPr>
        <sz val="11"/>
        <rFont val="Calibri"/>
        <family val="2"/>
      </rPr>
      <t xml:space="preserve">Se alcanza el 106.67% de la meta al atender 32 requisiciones para eventos de un total de 30 programados.
</t>
    </r>
  </si>
  <si>
    <r>
      <rPr>
        <b/>
        <sz val="11"/>
        <rFont val="Calibri"/>
        <family val="2"/>
      </rPr>
      <t xml:space="preserve">Justificación Trimestral:  </t>
    </r>
    <r>
      <rPr>
        <sz val="11"/>
        <rFont val="Calibri"/>
        <family val="2"/>
      </rPr>
      <t xml:space="preserve">Se logra el 103.33% de la meta al dar atención a 62 siniestros reportados de un total de 60 proyectados. 
</t>
    </r>
  </si>
  <si>
    <r>
      <rPr>
        <b/>
        <sz val="11"/>
        <rFont val="Calibri"/>
        <family val="2"/>
      </rPr>
      <t xml:space="preserve">Justificación Trimestral:  </t>
    </r>
    <r>
      <rPr>
        <sz val="11"/>
        <rFont val="Calibri"/>
        <family val="2"/>
      </rPr>
      <t xml:space="preserve">Se logra el 100.00% en el cumplimiento de la meta al realizar la actualización y regularización de 450 expedientes de bienes de un total de 450 programados durante este período.
</t>
    </r>
    <r>
      <rPr>
        <b/>
        <sz val="11"/>
        <rFont val="Calibri"/>
        <family val="2"/>
      </rPr>
      <t xml:space="preserve">
</t>
    </r>
  </si>
  <si>
    <r>
      <rPr>
        <b/>
        <sz val="11"/>
        <rFont val="Calibri"/>
        <family val="2"/>
      </rPr>
      <t xml:space="preserve">Justificación Trimestral:  </t>
    </r>
    <r>
      <rPr>
        <sz val="11"/>
        <rFont val="Calibri"/>
        <family val="2"/>
      </rPr>
      <t xml:space="preserve">Se logra el 86.67% de la meta al realizarse 26 auditorias físicas de bienes muebles de 30 programadas durante  el trimestre. 
</t>
    </r>
  </si>
  <si>
    <r>
      <rPr>
        <b/>
        <sz val="11"/>
        <color theme="1"/>
        <rFont val="Calibri"/>
        <family val="2"/>
      </rPr>
      <t xml:space="preserve">Justificación Trimestral:   </t>
    </r>
    <r>
      <rPr>
        <sz val="11"/>
        <color theme="1"/>
        <rFont val="Calibri"/>
        <family val="2"/>
      </rPr>
      <t xml:space="preserve">Se capacitaron a 1,110 servidores públicos de los 400 que estaban programados, logrando un 277.50%; esto deribado de la participación en los cursos de Introducción a loa Derechos Humanos de las Mujeres, Ecos Familiares, EC0105 Atención al ciudadano en el sector público, Inclusión y no discriminación, conoce Chat GPT, entre otros.
</t>
    </r>
  </si>
  <si>
    <r>
      <rPr>
        <b/>
        <sz val="11"/>
        <color theme="1"/>
        <rFont val="Calibri"/>
        <family val="2"/>
      </rPr>
      <t xml:space="preserve">Justificación Trimestral:  </t>
    </r>
    <r>
      <rPr>
        <sz val="11"/>
        <color theme="1"/>
        <rFont val="Calibri"/>
        <family val="2"/>
      </rPr>
      <t xml:space="preserve">Se impartieron 62 cursos de capacitación a los servidores públicos de los 40 que estaban programados, obteniendo un porcentaje de cumplimiento de 155%.
</t>
    </r>
  </si>
  <si>
    <r>
      <rPr>
        <b/>
        <sz val="11"/>
        <color theme="1"/>
        <rFont val="Calibri"/>
        <family val="2"/>
      </rPr>
      <t xml:space="preserve">Justificación Trimestral:  </t>
    </r>
    <r>
      <rPr>
        <sz val="11"/>
        <color theme="1"/>
        <rFont val="Calibri"/>
        <family val="2"/>
      </rPr>
      <t xml:space="preserve"> Se aplicaron 223 evaluaciones a las y los servidores públicos de los 250 que se tenian programados, obteniendo así un logro del 89.20%, esto derivado a evaluaciones pendientes por entregar del Instituto de Cultura y las Artes.
</t>
    </r>
    <r>
      <rPr>
        <i/>
        <sz val="11"/>
        <color theme="1"/>
        <rFont val="Calibri"/>
        <family val="2"/>
      </rPr>
      <t xml:space="preserve">
</t>
    </r>
  </si>
  <si>
    <r>
      <rPr>
        <b/>
        <sz val="11"/>
        <rFont val="Calibri"/>
        <family val="2"/>
      </rPr>
      <t xml:space="preserve">Justificación Trimestral:  </t>
    </r>
    <r>
      <rPr>
        <sz val="11"/>
        <rFont val="Calibri"/>
        <family val="2"/>
      </rPr>
      <t xml:space="preserve">  Se proporcionaron 271 servicios de Telecomunicaciones de un total de 150 programados, logrando así el 180.67% respecto a la meta trimestral. </t>
    </r>
    <r>
      <rPr>
        <b/>
        <sz val="11"/>
        <rFont val="Calibri"/>
        <family val="2"/>
      </rPr>
      <t xml:space="preserve">
</t>
    </r>
  </si>
  <si>
    <r>
      <rPr>
        <b/>
        <sz val="11"/>
        <rFont val="Calibri"/>
        <family val="2"/>
      </rPr>
      <t xml:space="preserve">Justificación Trimestral: </t>
    </r>
    <r>
      <rPr>
        <sz val="11"/>
        <rFont val="Calibri"/>
        <family val="2"/>
      </rPr>
      <t xml:space="preserve">  Se logra el 118.93% en la meta trimestral de alcanzar al menos el 95% de los servicios de mantenimiento y logística programados.
</t>
    </r>
  </si>
  <si>
    <r>
      <rPr>
        <b/>
        <sz val="11"/>
        <rFont val="Calibri"/>
        <family val="2"/>
      </rPr>
      <t xml:space="preserve">Justificación Trimestral:  </t>
    </r>
    <r>
      <rPr>
        <sz val="11"/>
        <rFont val="Calibri"/>
        <family val="2"/>
      </rPr>
      <t xml:space="preserve">Se logra el 100% de la meta programada al cumplir en tiempo y forma con la logística de el único evento que se tenia programado.
</t>
    </r>
  </si>
  <si>
    <r>
      <rPr>
        <b/>
        <sz val="11"/>
        <rFont val="Calibri"/>
        <family val="2"/>
      </rPr>
      <t xml:space="preserve">Justificación Trimestral: </t>
    </r>
    <r>
      <rPr>
        <sz val="11"/>
        <rFont val="Calibri"/>
        <family val="2"/>
      </rPr>
      <t xml:space="preserve">Se logra el 147.37% en la realización de eventos civico-culturales programados y apoyos para este período, de una meta constante programada de alcanzar al menos el 95% de cumplimiento en la meta trimestral. 
</t>
    </r>
  </si>
  <si>
    <r>
      <rPr>
        <b/>
        <sz val="11"/>
        <rFont val="Calibri"/>
        <family val="2"/>
      </rPr>
      <t xml:space="preserve">Justificación Trimestral:  </t>
    </r>
    <r>
      <rPr>
        <sz val="11"/>
        <rFont val="Calibri"/>
        <family val="2"/>
      </rPr>
      <t xml:space="preserve"> Se realizaron  38 participaciones musicales de un total de 27  programadas, logrando así un 140.74% con respecto a lo programado. 
</t>
    </r>
  </si>
  <si>
    <r>
      <rPr>
        <b/>
        <sz val="11"/>
        <rFont val="Calibri"/>
        <family val="2"/>
      </rPr>
      <t xml:space="preserve">Justificación Trimestral:  </t>
    </r>
    <r>
      <rPr>
        <sz val="11"/>
        <rFont val="Calibri"/>
        <family val="2"/>
      </rPr>
      <t xml:space="preserve">  Se atendieron 7 solicitudes de apoyo a eventos oficiales de instituciones externas de un total de 5  programados, logrando así el 140% respecto a lo programado.                                                                         
</t>
    </r>
  </si>
  <si>
    <r>
      <rPr>
        <b/>
        <sz val="11"/>
        <color theme="1"/>
        <rFont val="Calibri"/>
        <family val="2"/>
      </rPr>
      <t xml:space="preserve">Justificación Trimestral: </t>
    </r>
    <r>
      <rPr>
        <sz val="11"/>
        <color theme="1"/>
        <rFont val="Calibri"/>
        <family val="2"/>
      </rPr>
      <t xml:space="preserve">Se alcanza el  110.06% en la meta trimestral al entregarse 350 plantillas de personal de un total de 318 contempladas para este trimestre. 
</t>
    </r>
  </si>
  <si>
    <r>
      <rPr>
        <b/>
        <sz val="11"/>
        <color theme="1"/>
        <rFont val="Calibri"/>
        <family val="2"/>
      </rPr>
      <t xml:space="preserve">Justificación Trimestral: </t>
    </r>
    <r>
      <rPr>
        <sz val="11"/>
        <color theme="1"/>
        <rFont val="Calibri"/>
        <family val="2"/>
      </rPr>
      <t xml:space="preserve">En este trimestre se elaboró y gestionó el pago de 89 finiquitos y/o liquidación de un total de 80 programados,  por lo que se logra el 111.25% en la meta trimestral.
</t>
    </r>
  </si>
  <si>
    <r>
      <rPr>
        <b/>
        <sz val="11"/>
        <color theme="1"/>
        <rFont val="Calibri"/>
        <family val="2"/>
      </rPr>
      <t xml:space="preserve">Justificación Trimestral: </t>
    </r>
    <r>
      <rPr>
        <sz val="11"/>
        <color theme="1"/>
        <rFont val="Calibri"/>
        <family val="2"/>
      </rPr>
      <t xml:space="preserve">  Se realizó la actualización de 925 incidencias de un total de  750 que se tenían contempladas, lográndose el 123.33% de avance respecto a la meta programada en este período.
</t>
    </r>
  </si>
  <si>
    <r>
      <rPr>
        <b/>
        <sz val="11"/>
        <rFont val="Calibri"/>
        <family val="2"/>
      </rPr>
      <t xml:space="preserve">Justificación Trimestral:  </t>
    </r>
    <r>
      <rPr>
        <sz val="11"/>
        <rFont val="Calibri"/>
        <family val="2"/>
      </rPr>
      <t xml:space="preserve"> Se obtiene un 100% de logro en el trimestre al cumplir puntualmente con 12 acuerdos de un total de 12 programados en el período. 
</t>
    </r>
  </si>
  <si>
    <r>
      <rPr>
        <b/>
        <sz val="11"/>
        <rFont val="Calibri"/>
        <family val="2"/>
      </rPr>
      <t xml:space="preserve">Justificación Trimestral:  </t>
    </r>
    <r>
      <rPr>
        <sz val="11"/>
        <rFont val="Calibri"/>
        <family val="2"/>
      </rPr>
      <t>Se alcanza el 103.16%  de eficiencia al lograr la tramitación del 98% de las licitaciones programadas de una meta proyectada de al menos el  95% en el período.
.</t>
    </r>
  </si>
  <si>
    <r>
      <rPr>
        <b/>
        <sz val="11"/>
        <rFont val="Calibri"/>
        <family val="2"/>
      </rPr>
      <t xml:space="preserve">Justificación Trimestral:   </t>
    </r>
    <r>
      <rPr>
        <sz val="11"/>
        <rFont val="Calibri"/>
        <family val="2"/>
      </rPr>
      <t xml:space="preserve">Se logra el 100% de la meta  al realizar 3 solicitudes de pago de un total  3 programadas en el período. 
</t>
    </r>
  </si>
  <si>
    <r>
      <rPr>
        <b/>
        <sz val="11"/>
        <rFont val="Calibri"/>
        <family val="2"/>
      </rPr>
      <t xml:space="preserve">Justificación Trimestral:  </t>
    </r>
    <r>
      <rPr>
        <sz val="11"/>
        <rFont val="Calibri"/>
        <family val="2"/>
      </rPr>
      <t xml:space="preserve">Se le dio atención y seguimiento al 96% de las solicitudes de servicios a partir de la meta trimestral proyectada de al menos el 95%, por lo que el logro trimestral es del 101.05%. 
</t>
    </r>
  </si>
  <si>
    <r>
      <rPr>
        <b/>
        <sz val="11"/>
        <rFont val="Calibri"/>
        <family val="2"/>
      </rPr>
      <t xml:space="preserve">Justificación Trimestral:   </t>
    </r>
    <r>
      <rPr>
        <sz val="11"/>
        <rFont val="Calibri"/>
        <family val="2"/>
      </rPr>
      <t xml:space="preserve"> En este trimestre se logra el 100% de la meta programada al cumplir en tiempo y forma con la actividad programada en este trimestre.
</t>
    </r>
  </si>
  <si>
    <r>
      <rPr>
        <b/>
        <sz val="11"/>
        <rFont val="Calibri"/>
        <family val="2"/>
      </rPr>
      <t xml:space="preserve">Justificación Trimestral:  </t>
    </r>
    <r>
      <rPr>
        <sz val="11"/>
        <rFont val="Calibri"/>
        <family val="2"/>
      </rPr>
      <t xml:space="preserve">Se logra el 108.95% de la meta trimestral de alcanzar al menos el 95% de la generación de claves y resguardos a bienes muebles.
</t>
    </r>
  </si>
  <si>
    <r>
      <rPr>
        <b/>
        <sz val="11"/>
        <rFont val="Calibri"/>
        <family val="2"/>
      </rPr>
      <t>Justificación Trimestral:</t>
    </r>
    <r>
      <rPr>
        <sz val="11"/>
        <rFont val="Calibri"/>
        <family val="2"/>
      </rPr>
      <t xml:space="preserve">  Para el primer trimestre del 2026, no se han firmado convenios de colaboración, teniendo un 0% de avance, ya que se encuentran en proceso de firma las instituciones educativas de IUAF y UEJJA.
</t>
    </r>
  </si>
  <si>
    <r>
      <rPr>
        <b/>
        <sz val="11"/>
        <rFont val="Calibri"/>
        <family val="2"/>
      </rPr>
      <t xml:space="preserve">Justificación Trimestral:  </t>
    </r>
    <r>
      <rPr>
        <sz val="11"/>
        <rFont val="Calibri"/>
        <family val="2"/>
      </rPr>
      <t xml:space="preserve"> Se logra el 110.29% en la meta trimestral de brindar al menos el 95% de los servicios de tecnologias  de la información y comunicación programados en el período.</t>
    </r>
    <r>
      <rPr>
        <b/>
        <sz val="11"/>
        <rFont val="Calibri"/>
        <family val="2"/>
      </rPr>
      <t xml:space="preserve">
</t>
    </r>
  </si>
  <si>
    <r>
      <rPr>
        <b/>
        <sz val="11"/>
        <rFont val="Calibri"/>
        <family val="2"/>
      </rPr>
      <t xml:space="preserve">Justificación Trimestral:   </t>
    </r>
    <r>
      <rPr>
        <sz val="11"/>
        <rFont val="Calibri"/>
        <family val="2"/>
      </rPr>
      <t xml:space="preserve">Se logra el 83% en la meta trimestral al desarrolar 166 de 200  Sistemas Informáticos proyectados. </t>
    </r>
    <r>
      <rPr>
        <b/>
        <sz val="11"/>
        <rFont val="Calibri"/>
        <family val="2"/>
      </rPr>
      <t xml:space="preserve">
</t>
    </r>
  </si>
  <si>
    <r>
      <rPr>
        <b/>
        <sz val="11"/>
        <rFont val="Calibri"/>
        <family val="2"/>
      </rPr>
      <t xml:space="preserve">Justificación Trimestral:  </t>
    </r>
    <r>
      <rPr>
        <sz val="11"/>
        <rFont val="Calibri"/>
        <family val="2"/>
      </rPr>
      <t>Se logra el 96% en la meta trimestral al proporcionar 768 servicios de soporte técnico de un total de 800 programados en el período.</t>
    </r>
    <r>
      <rPr>
        <b/>
        <sz val="11"/>
        <rFont val="Calibri"/>
        <family val="2"/>
      </rPr>
      <t xml:space="preserve">
</t>
    </r>
  </si>
  <si>
    <r>
      <rPr>
        <b/>
        <sz val="11"/>
        <rFont val="Calibri"/>
        <family val="2"/>
      </rPr>
      <t>Justificación Trimestral:</t>
    </r>
    <r>
      <rPr>
        <sz val="11"/>
        <rFont val="Calibri"/>
        <family val="2"/>
      </rPr>
      <t xml:space="preserve">  Se logra el 117.33% en la meta trimestral al realizarse 704 servicios de mantenimiento de un total de 600 programados.</t>
    </r>
    <r>
      <rPr>
        <b/>
        <sz val="11"/>
        <rFont val="Calibri"/>
        <family val="2"/>
      </rPr>
      <t xml:space="preserve">
</t>
    </r>
  </si>
  <si>
    <r>
      <rPr>
        <b/>
        <sz val="11"/>
        <rFont val="Calibri"/>
        <family val="2"/>
      </rPr>
      <t xml:space="preserve">Justificación Trimestral:  </t>
    </r>
    <r>
      <rPr>
        <sz val="11"/>
        <rFont val="Calibri"/>
        <family val="2"/>
      </rPr>
      <t xml:space="preserve">Se logra el 107.80% en la meta trimestral al proporcionar 539 servicios de logística de eventos de un total de 500 programados en este trimestre. 
 </t>
    </r>
    <r>
      <rPr>
        <b/>
        <sz val="11"/>
        <rFont val="Calibri"/>
        <family val="2"/>
      </rPr>
      <t xml:space="preserve">
</t>
    </r>
  </si>
  <si>
    <r>
      <rPr>
        <b/>
        <sz val="11"/>
        <rFont val="Calibri"/>
        <family val="2"/>
      </rPr>
      <t xml:space="preserve">Justificación Trimestral:  </t>
    </r>
    <r>
      <rPr>
        <sz val="11"/>
        <rFont val="Calibri"/>
        <family val="2"/>
      </rPr>
      <t xml:space="preserve">   Se realizaron 25 eventos civicos para así obtener un logro del 138.89% de la meta trimestral de un total de 18 eventos programados.
</t>
    </r>
  </si>
  <si>
    <r>
      <rPr>
        <b/>
        <sz val="11"/>
        <color theme="1"/>
        <rFont val="Calibri"/>
        <family val="2"/>
      </rPr>
      <t>Justificación Trimestral:</t>
    </r>
    <r>
      <rPr>
        <sz val="11"/>
        <color theme="1"/>
        <rFont val="Calibri"/>
        <family val="2"/>
      </rPr>
      <t xml:space="preserve"> Se logra el  118.67% en la meta trimestral al atenderse 890 incidencias  de de personal de un total de 750 programadas. 
</t>
    </r>
  </si>
  <si>
    <r>
      <rPr>
        <b/>
        <sz val="12"/>
        <color theme="1"/>
        <rFont val="Aptos Narrow"/>
        <family val="2"/>
        <scheme val="minor"/>
      </rPr>
      <t xml:space="preserve">Justificación Trimestral:   </t>
    </r>
    <r>
      <rPr>
        <sz val="12"/>
        <color theme="1"/>
        <rFont val="Aptos Narrow"/>
        <family val="2"/>
        <scheme val="minor"/>
      </rPr>
      <t xml:space="preserve">Se capacitaron a 1,110 servidores públicos de los 400 que estaban programados, logrando un 277.50%; esto deribado de la participación en los cursos de Introducción a loa Derechos Humanos de las Mujeres, Ecos Familiares, EC0105 Atención al ciudadano en el sector público, Inclusión y no discriminación, conoce Chat GPT, entre otros.
</t>
    </r>
    <r>
      <rPr>
        <b/>
        <sz val="12"/>
        <color theme="1"/>
        <rFont val="Aptos Narrow"/>
        <family val="2"/>
        <scheme val="minor"/>
      </rPr>
      <t xml:space="preserve">Justificación Anual:  </t>
    </r>
    <r>
      <rPr>
        <sz val="12"/>
        <color theme="1"/>
        <rFont val="Aptos Narrow"/>
        <family val="2"/>
        <scheme val="minor"/>
      </rPr>
      <t>Al término del primer trimestre se tiene un avance del 43.02% respecto a la meta anual, esto mediante la cpacitación de de 400 servidores públicos de un total de 2580 programados.</t>
    </r>
  </si>
  <si>
    <r>
      <rPr>
        <b/>
        <sz val="12"/>
        <color theme="1"/>
        <rFont val="Aptos Narrow"/>
        <family val="2"/>
        <scheme val="minor"/>
      </rPr>
      <t xml:space="preserve">Justificación Trimestral:  </t>
    </r>
    <r>
      <rPr>
        <sz val="12"/>
        <color theme="1"/>
        <rFont val="Aptos Narrow"/>
        <family val="2"/>
        <scheme val="minor"/>
      </rPr>
      <t xml:space="preserve">Se impartieron 62 cursos de capacitación a los servidores públicos de los 40 que estaban programados, obteniendo un porcentaje de cumplimiento de 155%.
</t>
    </r>
    <r>
      <rPr>
        <b/>
        <sz val="12"/>
        <color theme="1"/>
        <rFont val="Aptos Narrow"/>
        <family val="2"/>
        <scheme val="minor"/>
      </rPr>
      <t>Justificación Anual:</t>
    </r>
    <r>
      <rPr>
        <sz val="12"/>
        <color theme="1"/>
        <rFont val="Aptos Narrow"/>
        <family val="2"/>
        <scheme val="minor"/>
      </rPr>
      <t xml:space="preserve"> Al término del primer trimestre se han impartido 62 cursos de un total de 200 programados durante el año, logrando así un avance de la meta anual del 31%</t>
    </r>
  </si>
  <si>
    <r>
      <rPr>
        <b/>
        <sz val="11"/>
        <rFont val="Calibri"/>
        <family val="2"/>
      </rPr>
      <t xml:space="preserve">Justificación Trimestral:  </t>
    </r>
    <r>
      <rPr>
        <sz val="11"/>
        <rFont val="Calibri"/>
        <family val="2"/>
      </rPr>
      <t xml:space="preserve">Se logra el 102.00% en el trimestre al realizarse 1,173 gestiones de apoyos de un total de 1,150 programadas en el período.
</t>
    </r>
  </si>
  <si>
    <r>
      <rPr>
        <b/>
        <sz val="11"/>
        <rFont val="Calibri"/>
        <family val="2"/>
      </rPr>
      <t xml:space="preserve">Justificación Trimestral:   </t>
    </r>
    <r>
      <rPr>
        <sz val="11"/>
        <rFont val="Calibri"/>
        <family val="2"/>
      </rPr>
      <t xml:space="preserve">Se logra el cumplimiento del 100% en el indicador, superando la meta establecida del 95% en la gestión de los bienes patrimoniales del H. Ayuntamiento.
Este resultado representa un nivel de cumplimiento del 105.26% respecto a la meta trimestral programada.
</t>
    </r>
  </si>
  <si>
    <r>
      <rPr>
        <b/>
        <sz val="11"/>
        <rFont val="Calibri"/>
        <family val="2"/>
      </rPr>
      <t xml:space="preserve">Justificación Trimestral: </t>
    </r>
    <r>
      <rPr>
        <sz val="11"/>
        <rFont val="Calibri"/>
        <family val="2"/>
      </rPr>
      <t>Se obtuvo un cumplimiento del 96% en el indicador, superando la meta establecida del 95% al brindar en tiempo y forma los servicios institucionales solicitados por las dependencias municipales.
Este resultado representa un nivel de cumplimiento del 101.05% respecto a la meta trimestral programada, derivado de la atención eficiente y oportuna de las solicitudes  recibidas en el periodo.</t>
    </r>
  </si>
  <si>
    <r>
      <rPr>
        <b/>
        <sz val="12"/>
        <rFont val="Aptos Narrow"/>
        <family val="2"/>
        <scheme val="minor"/>
      </rPr>
      <t xml:space="preserve">Justificación Trimestral: </t>
    </r>
    <r>
      <rPr>
        <sz val="12"/>
        <rFont val="Aptos Narrow"/>
        <family val="2"/>
        <scheme val="minor"/>
      </rPr>
      <t xml:space="preserve">Se obtuvo un cumplimiento del 96% en el indicador, superando la meta establecida del 95% al brindar en tiempo y forma los servicios institucionales solicitados por las dependencias municipales.
Este resultado representa un nivel de cumplimiento del 101.05% respecto a la meta trimestral programada, derivado de la atención eficiente y oportuna de las solicitudes  recibidas en el periodo.
</t>
    </r>
    <r>
      <rPr>
        <b/>
        <sz val="12"/>
        <rFont val="Aptos Narrow"/>
        <family val="2"/>
        <scheme val="minor"/>
      </rPr>
      <t xml:space="preserve">Justificación Anual: </t>
    </r>
    <r>
      <rPr>
        <sz val="12"/>
        <rFont val="Aptos Narrow"/>
        <family val="2"/>
        <scheme val="minor"/>
      </rPr>
      <t>101.05% de la meta anual , la cual es una meta constante de alcanzar al menos el 95% de el suministro de los servicios institucionales solicitados  por las dependencias municipales.</t>
    </r>
  </si>
  <si>
    <r>
      <rPr>
        <b/>
        <sz val="12"/>
        <rFont val="Aptos Narrow"/>
        <family val="2"/>
        <scheme val="minor"/>
      </rPr>
      <t xml:space="preserve">Justificación Trimestral:   </t>
    </r>
    <r>
      <rPr>
        <sz val="12"/>
        <rFont val="Aptos Narrow"/>
        <family val="2"/>
        <scheme val="minor"/>
      </rPr>
      <t xml:space="preserve"> Se obtuvo un cumplimiento del 104% en el indicador, superando la meta establecida del 95% en el suministro oportuno de bienes materiales y servicios solicitados por las dependencias municipales.
Este resultado representa un nivel de cumplimiento del 109.47% respecto a la meta trimestral programada, derivado de la gestión eficiente y oportuna de los servicios en el periodo.
</t>
    </r>
    <r>
      <rPr>
        <b/>
        <sz val="12"/>
        <rFont val="Aptos Narrow"/>
        <family val="2"/>
        <scheme val="minor"/>
      </rPr>
      <t>Justificación Anual:</t>
    </r>
    <r>
      <rPr>
        <sz val="12"/>
        <rFont val="Aptos Narrow"/>
        <family val="2"/>
        <scheme val="minor"/>
      </rPr>
      <t xml:space="preserve"> Se logra el 109.79% de la meta anual, la cual es una meta constante de alcanzar al menos el 95% de el suministro oportuno de bienes materiales y/o servicios solicitados por las dependencias municipales.</t>
    </r>
  </si>
  <si>
    <r>
      <rPr>
        <b/>
        <sz val="11"/>
        <rFont val="Calibri"/>
        <family val="2"/>
      </rPr>
      <t xml:space="preserve">Justificación Trimestral: </t>
    </r>
    <r>
      <rPr>
        <sz val="11"/>
        <rFont val="Calibri"/>
        <family val="2"/>
      </rPr>
      <t>Se obtuvo un cumplimiento del 104% en el indicador, superando la meta establecida del 95% en el suministro oportuno de bienes materiales y servicios solicitados por las dependencias municipales.
Este resultado representa un nivel de cumplimiento del 109.47% respecto a la meta trimestral programada, derivado de la gestión eficiente y oportuna de los servicios en el periodo.</t>
    </r>
  </si>
  <si>
    <t>AVANCE DE LA META PROGRAMADA</t>
  </si>
  <si>
    <r>
      <rPr>
        <b/>
        <sz val="12"/>
        <rFont val="Aptos Narrow"/>
        <family val="2"/>
        <scheme val="minor"/>
      </rPr>
      <t xml:space="preserve">Justificación Trimestral:   </t>
    </r>
    <r>
      <rPr>
        <sz val="12"/>
        <rFont val="Aptos Narrow"/>
        <family val="2"/>
        <scheme val="minor"/>
      </rPr>
      <t xml:space="preserve">Se logra el cumplimiento del 100% en el indicador, superando la meta establecida del 95% en la gestión de los bienes patrimoniales del H. Ayuntamiento.
Este resultado representa un nivel de cumplimiento del 105.26% respecto a la meta trimestral programada.
</t>
    </r>
    <r>
      <rPr>
        <b/>
        <sz val="12"/>
        <rFont val="Aptos Narrow"/>
        <family val="2"/>
        <scheme val="minor"/>
      </rPr>
      <t xml:space="preserve">Justificación Anual: </t>
    </r>
    <r>
      <rPr>
        <sz val="12"/>
        <rFont val="Aptos Narrow"/>
        <family val="2"/>
        <scheme val="minor"/>
      </rPr>
      <t>Se tiene un avance anual al término del primer trimestre del 105.26% de una meta constante de lograr al menos el 95% en la gestión de los bienes patrimoniales del H. Ayuntamiento.</t>
    </r>
  </si>
  <si>
    <r>
      <t xml:space="preserve">1.4.1.1.1 </t>
    </r>
    <r>
      <rPr>
        <sz val="11"/>
        <color theme="0"/>
        <rFont val="Arial"/>
        <family val="2"/>
      </rPr>
      <t xml:space="preserve"> Gestiones de apoyo institucional a dependencias municipales realizadas para contribuir al cumplimiento de sus funciones.</t>
    </r>
  </si>
  <si>
    <r>
      <rPr>
        <b/>
        <sz val="11"/>
        <color theme="0"/>
        <rFont val="Arial"/>
        <family val="2"/>
      </rPr>
      <t xml:space="preserve">PGER= </t>
    </r>
    <r>
      <rPr>
        <sz val="11"/>
        <color theme="0"/>
        <rFont val="Arial"/>
        <family val="2"/>
      </rPr>
      <t>Porcentaje de gestiones realizadas.</t>
    </r>
  </si>
  <si>
    <r>
      <t xml:space="preserve">MÉTODO DE CÁLCULO 
PGER= </t>
    </r>
    <r>
      <rPr>
        <sz val="11"/>
        <color theme="0"/>
        <rFont val="Arial"/>
        <family val="2"/>
      </rPr>
      <t xml:space="preserve">(NGAA/NGAS)*100
</t>
    </r>
    <r>
      <rPr>
        <b/>
        <sz val="11"/>
        <color theme="0"/>
        <rFont val="Arial"/>
        <family val="2"/>
      </rPr>
      <t xml:space="preserve">
VARIABLES                                                                                                 
PGER=</t>
    </r>
    <r>
      <rPr>
        <sz val="11"/>
        <color theme="0"/>
        <rFont val="Arial"/>
        <family val="2"/>
      </rPr>
      <t xml:space="preserve"> Porcentaje de Gestiones Realizadas</t>
    </r>
    <r>
      <rPr>
        <b/>
        <sz val="11"/>
        <color theme="0"/>
        <rFont val="Arial"/>
        <family val="2"/>
      </rPr>
      <t xml:space="preserve">
NGAA= </t>
    </r>
    <r>
      <rPr>
        <sz val="11"/>
        <color theme="0"/>
        <rFont val="Arial"/>
        <family val="2"/>
      </rPr>
      <t>Número de Gestiones de Apoyos Atendidos</t>
    </r>
    <r>
      <rPr>
        <b/>
        <sz val="11"/>
        <color theme="0"/>
        <rFont val="Arial"/>
        <family val="2"/>
      </rPr>
      <t xml:space="preserve">
NGAS= </t>
    </r>
    <r>
      <rPr>
        <sz val="11"/>
        <color theme="0"/>
        <rFont val="Arial"/>
        <family val="2"/>
      </rPr>
      <t>Número de Gestiones de Apoyos Solicitados</t>
    </r>
  </si>
  <si>
    <r>
      <t xml:space="preserve">UNIDAD DE MEDIDA DEL INDICADOR:
</t>
    </r>
    <r>
      <rPr>
        <sz val="11"/>
        <color theme="0"/>
        <rFont val="Arial"/>
        <family val="2"/>
      </rPr>
      <t>Porcentaje</t>
    </r>
    <r>
      <rPr>
        <b/>
        <sz val="11"/>
        <color theme="0"/>
        <rFont val="Arial"/>
        <family val="2"/>
      </rPr>
      <t xml:space="preserve">
UNIDAD DE MEDIDA DE LAS VARIABLES: 
</t>
    </r>
    <r>
      <rPr>
        <sz val="11"/>
        <color theme="0"/>
        <rFont val="Arial"/>
        <family val="2"/>
      </rPr>
      <t xml:space="preserve">Gestiones de apoyos </t>
    </r>
  </si>
  <si>
    <r>
      <rPr>
        <b/>
        <sz val="11"/>
        <color theme="0"/>
        <rFont val="Arial"/>
        <family val="2"/>
      </rPr>
      <t xml:space="preserve">PGER: </t>
    </r>
    <r>
      <rPr>
        <sz val="11"/>
        <color theme="0"/>
        <rFont val="Arial"/>
        <family val="2"/>
      </rPr>
      <t xml:space="preserve">Del 1 de enero de 2025 al 31 de diciembre de 2027 se realizarán 14,924 gestiones de apoyos.
</t>
    </r>
    <r>
      <rPr>
        <b/>
        <sz val="11"/>
        <color theme="0"/>
        <rFont val="Arial"/>
        <family val="2"/>
      </rPr>
      <t xml:space="preserve">VARIACIÓN DE LA META EN RELACIÓN A LA LÍNEA BASE
</t>
    </r>
    <r>
      <rPr>
        <sz val="11"/>
        <color theme="0"/>
        <rFont val="Arial"/>
        <family val="2"/>
      </rPr>
      <t xml:space="preserve">
</t>
    </r>
    <r>
      <rPr>
        <b/>
        <sz val="11"/>
        <color theme="0"/>
        <rFont val="Arial"/>
        <family val="2"/>
      </rPr>
      <t xml:space="preserve">Meta Absoluta: </t>
    </r>
    <r>
      <rPr>
        <sz val="11"/>
        <color theme="0"/>
        <rFont val="Arial"/>
        <family val="2"/>
      </rPr>
      <t xml:space="preserve">691 gestiones de apoyos 
</t>
    </r>
    <r>
      <rPr>
        <b/>
        <sz val="11"/>
        <color theme="0"/>
        <rFont val="Arial"/>
        <family val="2"/>
      </rPr>
      <t>Meta Relativa:</t>
    </r>
    <r>
      <rPr>
        <sz val="11"/>
        <color theme="0"/>
        <rFont val="Arial"/>
        <family val="2"/>
      </rPr>
      <t xml:space="preserve"> 4.85% superior a la línea base.</t>
    </r>
  </si>
  <si>
    <r>
      <rPr>
        <b/>
        <sz val="11"/>
        <color theme="0"/>
        <rFont val="Arial"/>
        <family val="2"/>
      </rPr>
      <t xml:space="preserve">PGER: </t>
    </r>
    <r>
      <rPr>
        <sz val="11"/>
        <color theme="0"/>
        <rFont val="Arial"/>
        <family val="2"/>
      </rPr>
      <t xml:space="preserve"> De enero de 2022 a diciembre de 2024 se lograron realizar 14,233 gestiones de apoyos durante ese periodo. 
2022: 5,036
2023: 4,786
2024: 4,411
</t>
    </r>
    <r>
      <rPr>
        <b/>
        <sz val="11"/>
        <color theme="0"/>
        <rFont val="Arial"/>
        <family val="2"/>
      </rPr>
      <t>Total:</t>
    </r>
    <r>
      <rPr>
        <sz val="11"/>
        <color theme="0"/>
        <rFont val="Arial"/>
        <family val="2"/>
      </rPr>
      <t xml:space="preserve"> 14,233</t>
    </r>
  </si>
  <si>
    <r>
      <t>Nombre del Documento:</t>
    </r>
    <r>
      <rPr>
        <sz val="11"/>
        <color theme="0"/>
        <rFont val="Arial"/>
        <family val="2"/>
      </rPr>
      <t xml:space="preserve"> 
Expediente de apoyo informativo de las gestiones de apoyos en eventos municipales.
</t>
    </r>
    <r>
      <rPr>
        <b/>
        <sz val="11"/>
        <color theme="0"/>
        <rFont val="Arial"/>
        <family val="2"/>
      </rPr>
      <t>Nombre de quien genera la información:</t>
    </r>
    <r>
      <rPr>
        <sz val="11"/>
        <color theme="0"/>
        <rFont val="Arial"/>
        <family val="2"/>
      </rPr>
      <t xml:space="preserve"> 
Oficialía Mayor
</t>
    </r>
    <r>
      <rPr>
        <b/>
        <sz val="11"/>
        <color theme="0"/>
        <rFont val="Arial"/>
        <family val="2"/>
      </rPr>
      <t xml:space="preserve">Periodicidad con que se genera la información:
</t>
    </r>
    <r>
      <rPr>
        <sz val="11"/>
        <color theme="0"/>
        <rFont val="Arial"/>
        <family val="2"/>
      </rPr>
      <t xml:space="preserve">Trimestral
</t>
    </r>
    <r>
      <rPr>
        <b/>
        <sz val="11"/>
        <color theme="0"/>
        <rFont val="Arial"/>
        <family val="2"/>
      </rPr>
      <t xml:space="preserve">Liga de la página donde se localiza la información o ubicación:
</t>
    </r>
    <r>
      <rPr>
        <sz val="11"/>
        <color theme="0"/>
        <rFont val="Arial"/>
        <family val="2"/>
      </rPr>
      <t>Archivos de Oficialía Mayor  Lefort Tomo 1</t>
    </r>
  </si>
  <si>
    <r>
      <t xml:space="preserve">1.4.1.1.2 </t>
    </r>
    <r>
      <rPr>
        <sz val="11"/>
        <color theme="0"/>
        <rFont val="Arial"/>
        <family val="2"/>
      </rPr>
      <t>Servicios de suministro de recursos materiales y atención de requisiciones gestionados oportunamente a las dependencias municipales conforme a la normatividad aplicable.</t>
    </r>
  </si>
  <si>
    <r>
      <rPr>
        <b/>
        <sz val="11"/>
        <color theme="0"/>
        <rFont val="Arial"/>
        <family val="2"/>
      </rPr>
      <t xml:space="preserve">PSGRM: </t>
    </r>
    <r>
      <rPr>
        <sz val="11"/>
        <color theme="0"/>
        <rFont val="Arial"/>
        <family val="2"/>
      </rPr>
      <t>Porcentaje de servicios de recursos materiales gestionados oportunamente</t>
    </r>
  </si>
  <si>
    <r>
      <t>MÉTODO DE CÁLCULO
PSGRM =</t>
    </r>
    <r>
      <rPr>
        <sz val="11"/>
        <color theme="0"/>
        <rFont val="Arial"/>
        <family val="2"/>
      </rPr>
      <t xml:space="preserve"> (ASGE / ASGP) × 100
</t>
    </r>
    <r>
      <rPr>
        <b/>
        <sz val="11"/>
        <color theme="0"/>
        <rFont val="Arial"/>
        <family val="2"/>
      </rPr>
      <t>VARIABLES:</t>
    </r>
    <r>
      <rPr>
        <sz val="11"/>
        <color theme="0"/>
        <rFont val="Arial"/>
        <family val="2"/>
      </rPr>
      <t xml:space="preserve">
</t>
    </r>
    <r>
      <rPr>
        <b/>
        <sz val="11"/>
        <color theme="0"/>
        <rFont val="Arial"/>
        <family val="2"/>
      </rPr>
      <t>PSGRM:</t>
    </r>
    <r>
      <rPr>
        <sz val="11"/>
        <color theme="0"/>
        <rFont val="Arial"/>
        <family val="2"/>
      </rPr>
      <t xml:space="preserve"> Porcentaje de servicios de recursos materiales gestionados oportunamente.
</t>
    </r>
    <r>
      <rPr>
        <b/>
        <sz val="11"/>
        <color theme="0"/>
        <rFont val="Arial"/>
        <family val="2"/>
      </rPr>
      <t>ASGE:</t>
    </r>
    <r>
      <rPr>
        <sz val="11"/>
        <color theme="0"/>
        <rFont val="Arial"/>
        <family val="2"/>
      </rPr>
      <t xml:space="preserve"> Número total de acciones de servicios de recursos materiales gestionadas oportunamente en el periodo.
</t>
    </r>
    <r>
      <rPr>
        <b/>
        <sz val="11"/>
        <color theme="0"/>
        <rFont val="Arial"/>
        <family val="2"/>
      </rPr>
      <t xml:space="preserve">ASGP: </t>
    </r>
    <r>
      <rPr>
        <sz val="11"/>
        <color theme="0"/>
        <rFont val="Arial"/>
        <family val="2"/>
      </rPr>
      <t>Número total de acciones de servicios de recursos materiales programadas en el periodo.</t>
    </r>
    <r>
      <rPr>
        <b/>
        <sz val="11"/>
        <color theme="0"/>
        <rFont val="Arial"/>
        <family val="2"/>
      </rPr>
      <t xml:space="preserve">
Observacion Metodológica: </t>
    </r>
    <r>
      <rPr>
        <sz val="11"/>
        <color theme="0"/>
        <rFont val="Arial"/>
        <family val="2"/>
      </rPr>
      <t>Para efectos del indicador, las distintas unidades de medida de las actividades (expedientes, licitaciones, requisiciones, solicitudes, siniestros y servicios) se homologan como acciones de gestión de recursos materiales, a fin de permitir su agregación y medición integral.</t>
    </r>
  </si>
  <si>
    <r>
      <t xml:space="preserve">UNIDAD DE MEDIDA DEL INDICADOR:
</t>
    </r>
    <r>
      <rPr>
        <sz val="11"/>
        <color theme="0"/>
        <rFont val="Arial"/>
        <family val="2"/>
      </rPr>
      <t xml:space="preserve">Porcentaje
</t>
    </r>
    <r>
      <rPr>
        <b/>
        <sz val="11"/>
        <color theme="0"/>
        <rFont val="Arial"/>
        <family val="2"/>
      </rPr>
      <t xml:space="preserve">
UNIDAD DE MEDIDA DE LAS VARIABLES:
</t>
    </r>
    <r>
      <rPr>
        <sz val="11"/>
        <color theme="0"/>
        <rFont val="Arial"/>
        <family val="2"/>
      </rPr>
      <t>Acciones de</t>
    </r>
    <r>
      <rPr>
        <b/>
        <sz val="11"/>
        <color theme="0"/>
        <rFont val="Arial"/>
        <family val="2"/>
      </rPr>
      <t xml:space="preserve"> </t>
    </r>
    <r>
      <rPr>
        <sz val="11"/>
        <color theme="0"/>
        <rFont val="Arial"/>
        <family val="2"/>
      </rPr>
      <t>servicios de recursos materiales.</t>
    </r>
  </si>
  <si>
    <r>
      <rPr>
        <b/>
        <sz val="11"/>
        <color theme="0"/>
        <rFont val="Arial"/>
        <family val="2"/>
      </rPr>
      <t xml:space="preserve">PSGRM: </t>
    </r>
    <r>
      <rPr>
        <sz val="11"/>
        <color theme="0"/>
        <rFont val="Arial"/>
        <family val="2"/>
      </rPr>
      <t xml:space="preserve">Del 1 de enero de 2026 al 31 de diciembre de 2027, se alcanzará al menos el 95% de cumplimiento en la gestión oportuna de los servicios de recursos materiales programados.
</t>
    </r>
    <r>
      <rPr>
        <b/>
        <sz val="11"/>
        <color theme="0"/>
        <rFont val="Arial"/>
        <family val="2"/>
      </rPr>
      <t xml:space="preserve">
VARIACIÓN DE LA META EN RELACIÓN A LA LÍNEA BASE
Meta Absoluta: </t>
    </r>
    <r>
      <rPr>
        <sz val="11"/>
        <color theme="0"/>
        <rFont val="Arial"/>
        <family val="2"/>
      </rPr>
      <t>NA</t>
    </r>
    <r>
      <rPr>
        <b/>
        <sz val="11"/>
        <color theme="0"/>
        <rFont val="Arial"/>
        <family val="2"/>
      </rPr>
      <t xml:space="preserve">
Meta Relativa:</t>
    </r>
    <r>
      <rPr>
        <sz val="11"/>
        <color theme="0"/>
        <rFont val="Arial"/>
        <family val="2"/>
      </rPr>
      <t xml:space="preserve"> NA</t>
    </r>
  </si>
  <si>
    <r>
      <rPr>
        <b/>
        <sz val="11"/>
        <color theme="0"/>
        <rFont val="Arial"/>
        <family val="2"/>
      </rPr>
      <t xml:space="preserve">PSGRM: </t>
    </r>
    <r>
      <rPr>
        <sz val="11"/>
        <color theme="0"/>
        <rFont val="Arial"/>
        <family val="2"/>
      </rPr>
      <t>NA
Se establecerá en el primer periodo de medición (2026), debido a que el indicador es de nueva creación y no existe información histórica homogénea que permita su comparabilidad.</t>
    </r>
    <r>
      <rPr>
        <b/>
        <sz val="11"/>
        <color theme="0"/>
        <rFont val="Arial"/>
        <family val="2"/>
      </rPr>
      <t xml:space="preserve">
</t>
    </r>
    <r>
      <rPr>
        <sz val="11"/>
        <color theme="0"/>
        <rFont val="Arial"/>
        <family val="2"/>
      </rPr>
      <t xml:space="preserve">
</t>
    </r>
  </si>
  <si>
    <r>
      <t xml:space="preserve">Nombre del Documento: 
</t>
    </r>
    <r>
      <rPr>
        <sz val="11"/>
        <color theme="0"/>
        <rFont val="Arial"/>
        <family val="2"/>
      </rPr>
      <t>Reporte Trimestral de Gestión de Servicios de Recursos Materiales (El reporte integra información de expedientes, licitaciones, requisiciones, pagos y servicios operativos).</t>
    </r>
    <r>
      <rPr>
        <b/>
        <sz val="11"/>
        <color theme="0"/>
        <rFont val="Arial"/>
        <family val="2"/>
      </rPr>
      <t xml:space="preserve">
Nombre de quien genera la información:  
</t>
    </r>
    <r>
      <rPr>
        <sz val="11"/>
        <color theme="0"/>
        <rFont val="Arial"/>
        <family val="2"/>
      </rPr>
      <t>Dirección General de Recursos Materiales</t>
    </r>
    <r>
      <rPr>
        <b/>
        <sz val="11"/>
        <color theme="0"/>
        <rFont val="Arial"/>
        <family val="2"/>
      </rPr>
      <t xml:space="preserve">
Periodicidad con que se genera la información:
</t>
    </r>
    <r>
      <rPr>
        <sz val="11"/>
        <color theme="0"/>
        <rFont val="Arial"/>
        <family val="2"/>
      </rPr>
      <t xml:space="preserve">Trimestral </t>
    </r>
    <r>
      <rPr>
        <b/>
        <sz val="11"/>
        <color theme="0"/>
        <rFont val="Arial"/>
        <family val="2"/>
      </rPr>
      <t xml:space="preserve">
Liga de la página donde se localiza la información o ubicación:
</t>
    </r>
    <r>
      <rPr>
        <sz val="11"/>
        <color theme="0"/>
        <rFont val="Arial"/>
        <family val="2"/>
      </rPr>
      <t>Archivos de oficialía Mayor, Dirección General de Recursos Materiales.  Oficios Recibidos.</t>
    </r>
    <r>
      <rPr>
        <b/>
        <sz val="11"/>
        <color theme="0"/>
        <rFont val="Arial"/>
        <family val="2"/>
      </rPr>
      <t xml:space="preserve">
CLAVE DE EXPEDIENTE:
</t>
    </r>
    <r>
      <rPr>
        <sz val="11"/>
        <color theme="0"/>
        <rFont val="Arial"/>
        <family val="2"/>
      </rPr>
      <t>MBJ/PM/OM/DGRM/0001</t>
    </r>
  </si>
  <si>
    <r>
      <t xml:space="preserve">1.4.1.1.3 </t>
    </r>
    <r>
      <rPr>
        <sz val="11"/>
        <color theme="0"/>
        <rFont val="Arial"/>
        <family val="2"/>
      </rPr>
      <t>Bienes patrimoniales del municipio gestionados mediante su registro, actualización, resguardo, verificación y conservación conforme a la normatividad aplicable.</t>
    </r>
  </si>
  <si>
    <r>
      <rPr>
        <b/>
        <sz val="11"/>
        <color theme="0"/>
        <rFont val="Arial"/>
        <family val="2"/>
      </rPr>
      <t xml:space="preserve">PBPG: </t>
    </r>
    <r>
      <rPr>
        <sz val="11"/>
        <color theme="0"/>
        <rFont val="Arial"/>
        <family val="2"/>
      </rPr>
      <t>Porcentaje de bienes patrimoniales gestionados conforme a la normatividad.</t>
    </r>
  </si>
  <si>
    <r>
      <t>MÉTODO DE CÁLCULO:</t>
    </r>
    <r>
      <rPr>
        <sz val="11"/>
        <color theme="0"/>
        <rFont val="Arial"/>
        <family val="2"/>
      </rPr>
      <t xml:space="preserve">
</t>
    </r>
    <r>
      <rPr>
        <b/>
        <sz val="11"/>
        <color theme="0"/>
        <rFont val="Arial"/>
        <family val="2"/>
      </rPr>
      <t>PBPG=</t>
    </r>
    <r>
      <rPr>
        <sz val="11"/>
        <color theme="0"/>
        <rFont val="Arial"/>
        <family val="2"/>
      </rPr>
      <t xml:space="preserve"> (AGPE/AGPP)*100
</t>
    </r>
    <r>
      <rPr>
        <b/>
        <sz val="11"/>
        <color theme="0"/>
        <rFont val="Arial"/>
        <family val="2"/>
      </rPr>
      <t>VARIABLES
PBPG:</t>
    </r>
    <r>
      <rPr>
        <sz val="11"/>
        <color theme="0"/>
        <rFont val="Arial"/>
        <family val="2"/>
      </rPr>
      <t xml:space="preserve"> Porcentaje de bienes patrimoniales gestionados conforme a la normatividad.
</t>
    </r>
    <r>
      <rPr>
        <b/>
        <sz val="11"/>
        <color theme="0"/>
        <rFont val="Arial"/>
        <family val="2"/>
      </rPr>
      <t>AGPE:</t>
    </r>
    <r>
      <rPr>
        <sz val="11"/>
        <color theme="0"/>
        <rFont val="Arial"/>
        <family val="2"/>
      </rPr>
      <t xml:space="preserve"> Número total de acciones de gestión patrimonial ejecutadas en el periodo, integradas por acciones de mantenimiento, expedientes actualizados, bienes registrados y resguardados, y revisiones físicas realizadas.
</t>
    </r>
    <r>
      <rPr>
        <b/>
        <sz val="11"/>
        <color theme="0"/>
        <rFont val="Arial"/>
        <family val="2"/>
      </rPr>
      <t xml:space="preserve">AGPP: </t>
    </r>
    <r>
      <rPr>
        <sz val="11"/>
        <color theme="0"/>
        <rFont val="Arial"/>
        <family val="2"/>
      </rPr>
      <t xml:space="preserve">Número de acciones de gestión patrimonial programadas.
</t>
    </r>
    <r>
      <rPr>
        <b/>
        <sz val="11"/>
        <color theme="0"/>
        <rFont val="Arial"/>
        <family val="2"/>
      </rPr>
      <t xml:space="preserve">Nota metodológica: </t>
    </r>
    <r>
      <rPr>
        <sz val="11"/>
        <color theme="0"/>
        <rFont val="Arial"/>
        <family val="2"/>
      </rPr>
      <t>Para efectos del indicador, las distintas unidades de medida de las actividades se homologan como acciones de gestión patrimonial.</t>
    </r>
  </si>
  <si>
    <r>
      <t>UNIDAD DE MEDIDA DEL INDICADOR:</t>
    </r>
    <r>
      <rPr>
        <sz val="11"/>
        <color theme="0"/>
        <rFont val="Arial"/>
        <family val="2"/>
      </rPr>
      <t xml:space="preserve">
Porcentaje
</t>
    </r>
    <r>
      <rPr>
        <b/>
        <sz val="11"/>
        <color theme="0"/>
        <rFont val="Arial"/>
        <family val="2"/>
      </rPr>
      <t xml:space="preserve">
UNIDAD DE MEDIDA DE LAS VARIABLES:
</t>
    </r>
    <r>
      <rPr>
        <sz val="11"/>
        <color theme="0"/>
        <rFont val="Arial"/>
        <family val="2"/>
      </rPr>
      <t xml:space="preserve">Acciones de gestión patrimonial </t>
    </r>
  </si>
  <si>
    <r>
      <rPr>
        <b/>
        <sz val="11"/>
        <color theme="0"/>
        <rFont val="Arial"/>
        <family val="2"/>
      </rPr>
      <t>PAORC:</t>
    </r>
    <r>
      <rPr>
        <sz val="11"/>
        <color theme="0"/>
        <rFont val="Arial"/>
        <family val="2"/>
      </rPr>
      <t xml:space="preserve"> Del 1 de enero de 2026 al 31 de diciembre de 2027 se alcanzará al menos el 95% de cumplimiento en la ejecución de las acciones de gestión patrimonial programadas.
</t>
    </r>
    <r>
      <rPr>
        <b/>
        <sz val="11"/>
        <color theme="0"/>
        <rFont val="Arial"/>
        <family val="2"/>
      </rPr>
      <t xml:space="preserve">VARIACIÓN DE LA META EN RELACIÓN A LA LÍNEA BASE  </t>
    </r>
    <r>
      <rPr>
        <sz val="11"/>
        <color theme="0"/>
        <rFont val="Arial"/>
        <family val="2"/>
      </rPr>
      <t xml:space="preserve">
</t>
    </r>
    <r>
      <rPr>
        <b/>
        <sz val="11"/>
        <color theme="0"/>
        <rFont val="Arial"/>
        <family val="2"/>
      </rPr>
      <t>Meta Absoluta:</t>
    </r>
    <r>
      <rPr>
        <sz val="11"/>
        <color theme="0"/>
        <rFont val="Arial"/>
        <family val="2"/>
      </rPr>
      <t xml:space="preserve"> NA
</t>
    </r>
    <r>
      <rPr>
        <b/>
        <sz val="11"/>
        <color theme="0"/>
        <rFont val="Arial"/>
        <family val="2"/>
      </rPr>
      <t xml:space="preserve">
Meta Relativa:</t>
    </r>
    <r>
      <rPr>
        <sz val="11"/>
        <color theme="0"/>
        <rFont val="Arial"/>
        <family val="2"/>
      </rPr>
      <t xml:space="preserve"> NA</t>
    </r>
  </si>
  <si>
    <r>
      <rPr>
        <b/>
        <sz val="11"/>
        <color theme="0"/>
        <rFont val="Arial"/>
        <family val="2"/>
      </rPr>
      <t xml:space="preserve">PAORC: </t>
    </r>
    <r>
      <rPr>
        <sz val="11"/>
        <color theme="0"/>
        <rFont val="Arial"/>
        <family val="2"/>
      </rPr>
      <t>NA, Se establecerá en el primer periodo de medición (2026).
No se cuenta con línea base debido a que el indicador es de nueva creación y no se dispone de información histórica programada que permita calcular el porcentaje de cumplimiento, lo que impide la comparabilidad con ejercicios anteriores</t>
    </r>
  </si>
  <si>
    <r>
      <t>Nombre del Documento:</t>
    </r>
    <r>
      <rPr>
        <sz val="11"/>
        <color theme="0"/>
        <rFont val="Arial"/>
        <family val="2"/>
      </rPr>
      <t xml:space="preserve"> Reportes de Avance en las operaciones de resguardo, control y actualización de bienes patrimoniales.
</t>
    </r>
    <r>
      <rPr>
        <b/>
        <sz val="11"/>
        <color theme="0"/>
        <rFont val="Arial"/>
        <family val="2"/>
      </rPr>
      <t xml:space="preserve">
Nombre de quien genera la información: </t>
    </r>
    <r>
      <rPr>
        <sz val="11"/>
        <color theme="0"/>
        <rFont val="Arial"/>
        <family val="2"/>
      </rPr>
      <t xml:space="preserve"> Direccion General de Patrimonio Municipal
</t>
    </r>
    <r>
      <rPr>
        <b/>
        <sz val="11"/>
        <color theme="0"/>
        <rFont val="Arial"/>
        <family val="2"/>
      </rPr>
      <t xml:space="preserve">
Periodicidad con que se genera la información:</t>
    </r>
    <r>
      <rPr>
        <sz val="11"/>
        <color theme="0"/>
        <rFont val="Arial"/>
        <family val="2"/>
      </rPr>
      <t xml:space="preserve"> Trimestral
</t>
    </r>
    <r>
      <rPr>
        <b/>
        <sz val="11"/>
        <color theme="0"/>
        <rFont val="Arial"/>
        <family val="2"/>
      </rPr>
      <t xml:space="preserve">
Liga de la página donde se localiza la información o ubicación:</t>
    </r>
    <r>
      <rPr>
        <sz val="11"/>
        <color theme="0"/>
        <rFont val="Arial"/>
        <family val="2"/>
      </rPr>
      <t xml:space="preserve"> Lefort Reportes Trimestrales MIR</t>
    </r>
  </si>
  <si>
    <r>
      <t xml:space="preserve">1.4.1.1.4 </t>
    </r>
    <r>
      <rPr>
        <sz val="11"/>
        <color theme="0"/>
        <rFont val="Arial"/>
        <family val="2"/>
      </rPr>
      <t>Personal municipal con competencias fortalecidas a través de procesos de capacitación.</t>
    </r>
    <r>
      <rPr>
        <b/>
        <sz val="11"/>
        <color theme="0"/>
        <rFont val="Arial"/>
        <family val="2"/>
      </rPr>
      <t xml:space="preserve">
</t>
    </r>
  </si>
  <si>
    <r>
      <rPr>
        <b/>
        <sz val="11"/>
        <color theme="0"/>
        <rFont val="Arial"/>
        <family val="2"/>
      </rPr>
      <t>PPMP</t>
    </r>
    <r>
      <rPr>
        <sz val="11"/>
        <color theme="0"/>
        <rFont val="Arial"/>
        <family val="2"/>
      </rPr>
      <t xml:space="preserve">: Porcentaje de integrantes del personal municipal profesionalizado. </t>
    </r>
  </si>
  <si>
    <r>
      <t xml:space="preserve">MÉTODO DE CÁLCULO:
PPMP= </t>
    </r>
    <r>
      <rPr>
        <sz val="11"/>
        <color theme="0"/>
        <rFont val="Arial"/>
        <family val="2"/>
      </rPr>
      <t>(NPPFC/NPPG)*100</t>
    </r>
    <r>
      <rPr>
        <b/>
        <sz val="11"/>
        <color theme="0"/>
        <rFont val="Arial"/>
        <family val="2"/>
      </rPr>
      <t xml:space="preserve">
VARIABLES
PPMP:</t>
    </r>
    <r>
      <rPr>
        <sz val="11"/>
        <color theme="0"/>
        <rFont val="Arial"/>
        <family val="2"/>
      </rPr>
      <t xml:space="preserve">Porcentaje de integrantes del personal municipal profesionalizado. </t>
    </r>
    <r>
      <rPr>
        <b/>
        <sz val="11"/>
        <color theme="0"/>
        <rFont val="Arial"/>
        <family val="2"/>
      </rPr>
      <t xml:space="preserve">
NPPF:</t>
    </r>
    <r>
      <rPr>
        <sz val="11"/>
        <color theme="0"/>
        <rFont val="Arial"/>
        <family val="2"/>
      </rPr>
      <t xml:space="preserve"> Número de personal municipal profesionalizadas.</t>
    </r>
    <r>
      <rPr>
        <b/>
        <sz val="11"/>
        <color theme="0"/>
        <rFont val="Arial"/>
        <family val="2"/>
      </rPr>
      <t xml:space="preserve">
NPPG: </t>
    </r>
    <r>
      <rPr>
        <sz val="11"/>
        <color theme="0"/>
        <rFont val="Arial"/>
        <family val="2"/>
      </rPr>
      <t xml:space="preserve">Número de personal municipal programado. </t>
    </r>
    <r>
      <rPr>
        <b/>
        <sz val="11"/>
        <color theme="0"/>
        <rFont val="Arial"/>
        <family val="2"/>
      </rPr>
      <t xml:space="preserve">
</t>
    </r>
  </si>
  <si>
    <r>
      <t xml:space="preserve">UNIDAD DE MEDIDA DEL INDICADOR:
</t>
    </r>
    <r>
      <rPr>
        <sz val="11"/>
        <color theme="0"/>
        <rFont val="Arial"/>
        <family val="2"/>
      </rPr>
      <t>Porcentaje</t>
    </r>
    <r>
      <rPr>
        <b/>
        <sz val="11"/>
        <color theme="0"/>
        <rFont val="Arial"/>
        <family val="2"/>
      </rPr>
      <t xml:space="preserve">
UNIDAD DE MEDIDA DE LAS VARIABLES:
</t>
    </r>
    <r>
      <rPr>
        <sz val="11"/>
        <color theme="0"/>
        <rFont val="Arial"/>
        <family val="2"/>
      </rPr>
      <t>Integrantes del personal municipal</t>
    </r>
  </si>
  <si>
    <r>
      <t xml:space="preserve">
</t>
    </r>
    <r>
      <rPr>
        <b/>
        <sz val="11"/>
        <color theme="0"/>
        <rFont val="Arial"/>
        <family val="2"/>
      </rPr>
      <t>PPMP:</t>
    </r>
    <r>
      <rPr>
        <sz val="11"/>
        <color theme="0"/>
        <rFont val="Arial"/>
        <family val="2"/>
      </rPr>
      <t xml:space="preserve"> Del 1 de enero de 2025 al 31 de diciembre de 2027, se </t>
    </r>
    <r>
      <rPr>
        <b/>
        <sz val="11"/>
        <color theme="0"/>
        <rFont val="Arial"/>
        <family val="2"/>
      </rPr>
      <t xml:space="preserve"> </t>
    </r>
    <r>
      <rPr>
        <sz val="11"/>
        <color theme="0"/>
        <rFont val="Arial"/>
        <family val="2"/>
      </rPr>
      <t xml:space="preserve">profesionalizarán a 6,580 integrantes del  personal municipal. 
</t>
    </r>
    <r>
      <rPr>
        <b/>
        <sz val="11"/>
        <color theme="0"/>
        <rFont val="Arial"/>
        <family val="2"/>
      </rPr>
      <t xml:space="preserve">
VARIACIÓN DE LA META EN RELACIÓN A LA LÍNEA BASE</t>
    </r>
    <r>
      <rPr>
        <sz val="11"/>
        <color theme="0"/>
        <rFont val="Arial"/>
        <family val="2"/>
      </rPr>
      <t xml:space="preserve">
</t>
    </r>
    <r>
      <rPr>
        <b/>
        <sz val="11"/>
        <color theme="0"/>
        <rFont val="Arial"/>
        <family val="2"/>
      </rPr>
      <t>Meta Absoluta:</t>
    </r>
    <r>
      <rPr>
        <sz val="11"/>
        <color theme="0"/>
        <rFont val="Arial"/>
        <family val="2"/>
      </rPr>
      <t xml:space="preserve"> 697  integrantes del personal municipal profesionalizados.
</t>
    </r>
    <r>
      <rPr>
        <b/>
        <sz val="11"/>
        <color theme="0"/>
        <rFont val="Arial"/>
        <family val="2"/>
      </rPr>
      <t xml:space="preserve">
Meta Relativa:</t>
    </r>
    <r>
      <rPr>
        <sz val="11"/>
        <color theme="0"/>
        <rFont val="Arial"/>
        <family val="2"/>
      </rPr>
      <t xml:space="preserve"> 11.85% superior respecto a la línea base.
</t>
    </r>
  </si>
  <si>
    <r>
      <rPr>
        <b/>
        <sz val="11"/>
        <color theme="0"/>
        <rFont val="Arial"/>
        <family val="2"/>
      </rPr>
      <t>PPMP:</t>
    </r>
    <r>
      <rPr>
        <sz val="11"/>
        <color theme="0"/>
        <rFont val="Arial"/>
        <family val="2"/>
      </rPr>
      <t xml:space="preserve"> De enero de 2022 a diciembre de 2024 se profesionalizarán a  5,883 integrantes del personal municipal.
2022:1,492 
2023: 2,428
2024: 1,963
</t>
    </r>
    <r>
      <rPr>
        <b/>
        <sz val="11"/>
        <color theme="0"/>
        <rFont val="Arial"/>
        <family val="2"/>
      </rPr>
      <t>Total:</t>
    </r>
    <r>
      <rPr>
        <sz val="11"/>
        <color theme="0"/>
        <rFont val="Arial"/>
        <family val="2"/>
      </rPr>
      <t xml:space="preserve"> 5,883</t>
    </r>
  </si>
  <si>
    <r>
      <t xml:space="preserve">Nombre del documento: </t>
    </r>
    <r>
      <rPr>
        <sz val="11"/>
        <color theme="0"/>
        <rFont val="Arial"/>
        <family val="2"/>
      </rPr>
      <t xml:space="preserve"> 
Carpeta de  Drive con el Informe de Cursos Impartidos y Personal Capacitado.
</t>
    </r>
    <r>
      <rPr>
        <b/>
        <sz val="11"/>
        <color theme="0"/>
        <rFont val="Arial"/>
        <family val="2"/>
      </rPr>
      <t xml:space="preserve">Nombre de quien genera la información:  
</t>
    </r>
    <r>
      <rPr>
        <sz val="11"/>
        <color theme="0"/>
        <rFont val="Arial"/>
        <family val="2"/>
      </rPr>
      <t xml:space="preserve">Dirección General de Capacitación en Calidad, Departamento de Capacitación
</t>
    </r>
    <r>
      <rPr>
        <b/>
        <sz val="11"/>
        <color theme="0"/>
        <rFont val="Arial"/>
        <family val="2"/>
      </rPr>
      <t xml:space="preserve">
Periodicidad con que se genera la información: 
</t>
    </r>
    <r>
      <rPr>
        <sz val="11"/>
        <color theme="0"/>
        <rFont val="Arial"/>
        <family val="2"/>
      </rPr>
      <t xml:space="preserve">Trimestral </t>
    </r>
    <r>
      <rPr>
        <b/>
        <sz val="11"/>
        <color theme="0"/>
        <rFont val="Arial"/>
        <family val="2"/>
      </rPr>
      <t xml:space="preserve">
Liga de la página donde se localiza la información o ubicación:
</t>
    </r>
    <r>
      <rPr>
        <sz val="11"/>
        <color theme="0"/>
        <rFont val="Arial"/>
        <family val="2"/>
      </rPr>
      <t>https://drive.google.com/drive/folders/1p8ik4KpBoXDqoW1aGF7JJknU3OUXng_J?usp=drive_link</t>
    </r>
  </si>
  <si>
    <r>
      <t xml:space="preserve">1.4.1.1.5 </t>
    </r>
    <r>
      <rPr>
        <sz val="11"/>
        <color theme="0"/>
        <rFont val="Arial"/>
        <family val="2"/>
      </rPr>
      <t>Servicios de tecnologías de la información y telecomunicaciones gestionados y proporcionados oportunamente a las dependencias municipales conforme a la normatividad aplicable.</t>
    </r>
  </si>
  <si>
    <r>
      <rPr>
        <b/>
        <sz val="11"/>
        <color theme="0"/>
        <rFont val="Arial"/>
        <family val="2"/>
      </rPr>
      <t xml:space="preserve">PSTIC: </t>
    </r>
    <r>
      <rPr>
        <sz val="11"/>
        <color theme="0"/>
        <rFont val="Arial"/>
        <family val="2"/>
      </rPr>
      <t>Porcentaje de servicios de tecnologías de la información y comunicación proporcionados.</t>
    </r>
  </si>
  <si>
    <r>
      <t>MÉTODO DE CÁLCULO:</t>
    </r>
    <r>
      <rPr>
        <sz val="11"/>
        <color theme="0"/>
        <rFont val="Arial"/>
        <family val="2"/>
      </rPr>
      <t xml:space="preserve">
</t>
    </r>
    <r>
      <rPr>
        <b/>
        <sz val="11"/>
        <color theme="0"/>
        <rFont val="Arial"/>
        <family val="2"/>
      </rPr>
      <t xml:space="preserve">PSTIC = </t>
    </r>
    <r>
      <rPr>
        <sz val="11"/>
        <color theme="0"/>
        <rFont val="Arial"/>
        <family val="2"/>
      </rPr>
      <t>(ASTE / ASTP) × 100</t>
    </r>
    <r>
      <rPr>
        <b/>
        <sz val="11"/>
        <color theme="0"/>
        <rFont val="Arial"/>
        <family val="2"/>
      </rPr>
      <t xml:space="preserve">
VARIABLES
PSTIC:  </t>
    </r>
    <r>
      <rPr>
        <sz val="11"/>
        <color theme="0"/>
        <rFont val="Arial"/>
        <family val="2"/>
      </rPr>
      <t>Porcentaje de servicios de tecnologías de la información gestionados oportunamente.</t>
    </r>
    <r>
      <rPr>
        <b/>
        <sz val="11"/>
        <color theme="0"/>
        <rFont val="Arial"/>
        <family val="2"/>
      </rPr>
      <t xml:space="preserve">
ASTE: </t>
    </r>
    <r>
      <rPr>
        <sz val="11"/>
        <color theme="0"/>
        <rFont val="Arial"/>
        <family val="2"/>
      </rPr>
      <t>Número total de acciones de servicios TIC ejecutadas en el periodo.</t>
    </r>
    <r>
      <rPr>
        <b/>
        <sz val="11"/>
        <color theme="0"/>
        <rFont val="Arial"/>
        <family val="2"/>
      </rPr>
      <t xml:space="preserve">
ASTP: </t>
    </r>
    <r>
      <rPr>
        <sz val="11"/>
        <color theme="0"/>
        <rFont val="Arial"/>
        <family val="2"/>
      </rPr>
      <t xml:space="preserve">Número total de acciones de servicios TIC programadas en el periodo .                       </t>
    </r>
  </si>
  <si>
    <r>
      <t>UNIDAD DE MEDIDA DEL INDICADOR:</t>
    </r>
    <r>
      <rPr>
        <sz val="11"/>
        <color theme="0"/>
        <rFont val="Arial"/>
        <family val="2"/>
      </rPr>
      <t xml:space="preserve">
Porcentaje
</t>
    </r>
    <r>
      <rPr>
        <b/>
        <sz val="11"/>
        <color theme="0"/>
        <rFont val="Arial"/>
        <family val="2"/>
      </rPr>
      <t>UNIDAD DE MEDIDA DE LAS VARIABLES:</t>
    </r>
    <r>
      <rPr>
        <sz val="11"/>
        <color theme="0"/>
        <rFont val="Arial"/>
        <family val="2"/>
      </rPr>
      <t xml:space="preserve">
Acciones de servicios TIC</t>
    </r>
  </si>
  <si>
    <r>
      <rPr>
        <b/>
        <sz val="11"/>
        <color theme="0"/>
        <rFont val="Arial"/>
        <family val="2"/>
      </rPr>
      <t>PSTIC:</t>
    </r>
    <r>
      <rPr>
        <sz val="11"/>
        <color theme="0"/>
        <rFont val="Arial"/>
        <family val="2"/>
      </rPr>
      <t xml:space="preserve"> Del 1 de enero de 2026 al 31 de diciembre de 2027, se alcanzará al menos el 95% de cumplimiento en la atención de los servicios de tecnologías de la información programados.
</t>
    </r>
    <r>
      <rPr>
        <b/>
        <sz val="11"/>
        <color theme="0"/>
        <rFont val="Arial"/>
        <family val="2"/>
      </rPr>
      <t>VARIACIÓN DE LA META EN RELACIÓN A LA LÍNEA BASE
Meta Absoluta:</t>
    </r>
    <r>
      <rPr>
        <sz val="11"/>
        <color theme="0"/>
        <rFont val="Arial"/>
        <family val="2"/>
      </rPr>
      <t xml:space="preserve"> NA 
</t>
    </r>
    <r>
      <rPr>
        <b/>
        <sz val="11"/>
        <color theme="0"/>
        <rFont val="Arial"/>
        <family val="2"/>
      </rPr>
      <t>Meta Relativa:</t>
    </r>
    <r>
      <rPr>
        <sz val="11"/>
        <color theme="0"/>
        <rFont val="Arial"/>
        <family val="2"/>
      </rPr>
      <t xml:space="preserve"> NA. 
Para efectos del indicador, las distintas unidades de medida de las actividades (sistemas informáticos, servicios de telecomunicaciones y servicios técnicos) se homologan como acciones de servicios de tecnologías de la información, a fin de permitir su agregación y medición integral.</t>
    </r>
  </si>
  <si>
    <r>
      <rPr>
        <b/>
        <sz val="11"/>
        <color theme="0"/>
        <rFont val="Arial"/>
        <family val="2"/>
      </rPr>
      <t xml:space="preserve">PSTIC: </t>
    </r>
    <r>
      <rPr>
        <sz val="11"/>
        <color theme="0"/>
        <rFont val="Arial"/>
        <family val="2"/>
      </rPr>
      <t xml:space="preserve">NA 
Se establecerá en el primer periodo de medición (2026), debido a que el indicador es de nueva creación y no se cuenta con información histórica homogénea que permita su comparabilidad.
</t>
    </r>
  </si>
  <si>
    <r>
      <t xml:space="preserve">Nombre completo del Documento que sustenta la información: 
</t>
    </r>
    <r>
      <rPr>
        <sz val="11"/>
        <color theme="0"/>
        <rFont val="Arial"/>
        <family val="2"/>
      </rPr>
      <t xml:space="preserve">Reporte Trimestral de Servicios de Tecnologías de la Información y Comunicación (Desarrollo, Telecomunicaciones y Soporte Técnico).
</t>
    </r>
    <r>
      <rPr>
        <b/>
        <sz val="11"/>
        <color theme="0"/>
        <rFont val="Arial"/>
        <family val="2"/>
      </rPr>
      <t xml:space="preserve">Nombre del área que genera o publica la información: </t>
    </r>
    <r>
      <rPr>
        <sz val="11"/>
        <color theme="0"/>
        <rFont val="Arial"/>
        <family val="2"/>
      </rPr>
      <t xml:space="preserve">
Dirección General de Tecnologías de Infomación y comunicación.
</t>
    </r>
    <r>
      <rPr>
        <b/>
        <sz val="11"/>
        <color theme="0"/>
        <rFont val="Arial"/>
        <family val="2"/>
      </rPr>
      <t xml:space="preserve">
Periodicidad con que se genera la información:</t>
    </r>
    <r>
      <rPr>
        <sz val="11"/>
        <color theme="0"/>
        <rFont val="Arial"/>
        <family val="2"/>
      </rPr>
      <t xml:space="preserve"> 
Trimestral.
</t>
    </r>
    <r>
      <rPr>
        <b/>
        <sz val="11"/>
        <color theme="0"/>
        <rFont val="Arial"/>
        <family val="2"/>
      </rPr>
      <t>Liga de la página de la que se obtiene la información:</t>
    </r>
    <r>
      <rPr>
        <sz val="11"/>
        <color theme="0"/>
        <rFont val="Arial"/>
        <family val="2"/>
      </rPr>
      <t xml:space="preserve">
Ubicado en el archivero de madera  repisa 2, lefort con clave MBJ-PM-OM-DGTIC-006-2026</t>
    </r>
  </si>
  <si>
    <r>
      <t xml:space="preserve">1.4.1.1.6 </t>
    </r>
    <r>
      <rPr>
        <sz val="11"/>
        <color theme="0"/>
        <rFont val="Arial"/>
        <family val="2"/>
      </rPr>
      <t>Servicios de mantenimiento y logística brindados a las dependencias municipales conforme a la normatividad aplicable</t>
    </r>
  </si>
  <si>
    <r>
      <rPr>
        <b/>
        <sz val="11"/>
        <color theme="0"/>
        <rFont val="Arial"/>
        <family val="2"/>
      </rPr>
      <t>PSML=</t>
    </r>
    <r>
      <rPr>
        <sz val="11"/>
        <color theme="0"/>
        <rFont val="Arial"/>
        <family val="2"/>
      </rPr>
      <t xml:space="preserve">Porcentaje de Servicios de mantenimiento y logística proporcionados. </t>
    </r>
  </si>
  <si>
    <r>
      <t xml:space="preserve">MÉTODO DE CÁLCULO:
PSML= </t>
    </r>
    <r>
      <rPr>
        <sz val="11"/>
        <color theme="0"/>
        <rFont val="Arial"/>
        <family val="2"/>
      </rPr>
      <t>(NSME/NSMP)*100</t>
    </r>
    <r>
      <rPr>
        <b/>
        <sz val="11"/>
        <color theme="0"/>
        <rFont val="Arial"/>
        <family val="2"/>
      </rPr>
      <t xml:space="preserve">
VARIABLES
PSML:</t>
    </r>
    <r>
      <rPr>
        <sz val="11"/>
        <color theme="0"/>
        <rFont val="Arial"/>
        <family val="2"/>
      </rPr>
      <t xml:space="preserve"> Porcentaje de servicios de mantenimiento y logística proporcionados.</t>
    </r>
    <r>
      <rPr>
        <b/>
        <sz val="11"/>
        <color theme="0"/>
        <rFont val="Arial"/>
        <family val="2"/>
      </rPr>
      <t xml:space="preserve">                                                               
NSME: </t>
    </r>
    <r>
      <rPr>
        <sz val="11"/>
        <color theme="0"/>
        <rFont val="Arial"/>
        <family val="2"/>
      </rPr>
      <t xml:space="preserve">Número de servicios de mantenimiento y logística ejecutados.
</t>
    </r>
    <r>
      <rPr>
        <b/>
        <sz val="11"/>
        <color theme="0"/>
        <rFont val="Arial"/>
        <family val="2"/>
      </rPr>
      <t xml:space="preserve">NSMP: </t>
    </r>
    <r>
      <rPr>
        <sz val="11"/>
        <color theme="0"/>
        <rFont val="Arial"/>
        <family val="2"/>
      </rPr>
      <t xml:space="preserve">Número de servicios de mantenimiento y logística programados.
                                                                                                          </t>
    </r>
  </si>
  <si>
    <r>
      <t>UNIDAD DE MEDIDA DEL INDICADOR:</t>
    </r>
    <r>
      <rPr>
        <sz val="11"/>
        <color theme="0"/>
        <rFont val="Arial"/>
        <family val="2"/>
      </rPr>
      <t xml:space="preserve">
Porcentaje
</t>
    </r>
    <r>
      <rPr>
        <b/>
        <sz val="11"/>
        <color theme="0"/>
        <rFont val="Arial"/>
        <family val="2"/>
      </rPr>
      <t>UNIDAD DE MEDIDA DE LAS VARIABLES:</t>
    </r>
    <r>
      <rPr>
        <sz val="11"/>
        <color theme="0"/>
        <rFont val="Arial"/>
        <family val="2"/>
      </rPr>
      <t xml:space="preserve">
Servicios de Mantenimiento y Logística </t>
    </r>
  </si>
  <si>
    <r>
      <rPr>
        <b/>
        <sz val="11"/>
        <color theme="0"/>
        <rFont val="Arial"/>
        <family val="2"/>
      </rPr>
      <t>PSML:</t>
    </r>
    <r>
      <rPr>
        <sz val="11"/>
        <color theme="0"/>
        <rFont val="Arial"/>
        <family val="2"/>
      </rPr>
      <t xml:space="preserve"> Del 1 de enero de 2026 al 31 de diciembre de 2027, se alcanzará al menos el 95% de cumplimiento en la ejecución de los servicios de mantenimiento y logística programados en el período.
</t>
    </r>
    <r>
      <rPr>
        <b/>
        <sz val="11"/>
        <color theme="0"/>
        <rFont val="Arial"/>
        <family val="2"/>
      </rPr>
      <t xml:space="preserve">VARIACIÓN DE LA META EN RELACIÓN A LA LÍNEA BASE
Meta Absoluta:  </t>
    </r>
    <r>
      <rPr>
        <sz val="11"/>
        <color theme="0"/>
        <rFont val="Arial"/>
        <family val="2"/>
      </rPr>
      <t xml:space="preserve">NA      </t>
    </r>
    <r>
      <rPr>
        <b/>
        <sz val="11"/>
        <color theme="0"/>
        <rFont val="Arial"/>
        <family val="2"/>
      </rPr>
      <t xml:space="preserve">                                         
Meta Relativa:</t>
    </r>
    <r>
      <rPr>
        <sz val="11"/>
        <color theme="0"/>
        <rFont val="Arial"/>
        <family val="2"/>
      </rPr>
      <t xml:space="preserve"> NA. 
   </t>
    </r>
  </si>
  <si>
    <r>
      <rPr>
        <b/>
        <sz val="11"/>
        <color theme="0"/>
        <rFont val="Arial"/>
        <family val="2"/>
      </rPr>
      <t xml:space="preserve">PSML: </t>
    </r>
    <r>
      <rPr>
        <sz val="11"/>
        <color theme="0"/>
        <rFont val="Arial"/>
        <family val="2"/>
      </rPr>
      <t>NA</t>
    </r>
    <r>
      <rPr>
        <b/>
        <sz val="11"/>
        <color theme="0"/>
        <rFont val="Arial"/>
        <family val="2"/>
      </rPr>
      <t xml:space="preserve">
</t>
    </r>
    <r>
      <rPr>
        <sz val="11"/>
        <color theme="0"/>
        <rFont val="Arial"/>
        <family val="2"/>
      </rPr>
      <t>Se establecerá en el primer periodo de medición (2026), debido a que no se cuenta con información histórica homogénea que permita determinar el porcentaje de cumplimiento.</t>
    </r>
    <r>
      <rPr>
        <b/>
        <sz val="11"/>
        <color theme="0"/>
        <rFont val="Arial"/>
        <family val="2"/>
      </rPr>
      <t xml:space="preserve">
</t>
    </r>
  </si>
  <si>
    <r>
      <t xml:space="preserve">Nombre del Documento:  
</t>
    </r>
    <r>
      <rPr>
        <sz val="11"/>
        <color theme="0"/>
        <rFont val="Arial"/>
        <family val="2"/>
      </rPr>
      <t xml:space="preserve">Reporte Trimestral de Servicios de Mantenimiento y Logística.
</t>
    </r>
    <r>
      <rPr>
        <b/>
        <sz val="11"/>
        <color theme="0"/>
        <rFont val="Arial"/>
        <family val="2"/>
      </rPr>
      <t xml:space="preserve">
Nombre de quien genera la información: 
</t>
    </r>
    <r>
      <rPr>
        <sz val="11"/>
        <color theme="0"/>
        <rFont val="Arial"/>
        <family val="2"/>
      </rPr>
      <t>Dirección General de Servicios Generales</t>
    </r>
    <r>
      <rPr>
        <b/>
        <sz val="11"/>
        <color theme="0"/>
        <rFont val="Arial"/>
        <family val="2"/>
      </rPr>
      <t xml:space="preserve">
Periodicidad con que se genera la información: 
</t>
    </r>
    <r>
      <rPr>
        <sz val="11"/>
        <color theme="0"/>
        <rFont val="Arial"/>
        <family val="2"/>
      </rPr>
      <t>Trimestral</t>
    </r>
    <r>
      <rPr>
        <b/>
        <sz val="11"/>
        <color theme="0"/>
        <rFont val="Arial"/>
        <family val="2"/>
      </rPr>
      <t xml:space="preserve">
Liga de la página de la que se obtiene la información: 
</t>
    </r>
    <r>
      <rPr>
        <sz val="11"/>
        <color theme="0"/>
        <rFont val="Arial"/>
        <family val="2"/>
      </rPr>
      <t>El documento está ubicado en la dirección de Servicios Generales con clave de expediente MBJ-OM-DGSG-08-2026 y MBJ-OM-DGSG-09-2026</t>
    </r>
  </si>
  <si>
    <r>
      <t xml:space="preserve">1.4.1.1.7 </t>
    </r>
    <r>
      <rPr>
        <sz val="11"/>
        <color theme="0"/>
        <rFont val="Arial"/>
        <family val="2"/>
      </rPr>
      <t xml:space="preserve">Eventos cívicos y culturales realizados y apoyos proporcionados a instituciones externas.
</t>
    </r>
  </si>
  <si>
    <r>
      <rPr>
        <b/>
        <sz val="11"/>
        <color theme="0"/>
        <rFont val="Arial"/>
        <family val="2"/>
      </rPr>
      <t>PECR=</t>
    </r>
    <r>
      <rPr>
        <sz val="11"/>
        <color theme="0"/>
        <rFont val="Arial"/>
        <family val="2"/>
      </rPr>
      <t xml:space="preserve"> Porcentaje de Eventos Cívicos y Culturales realizados   </t>
    </r>
  </si>
  <si>
    <r>
      <t>MÉTODO DE CÁLCULO 
PECR= (NECR/NECP)*100                                                                                                              
VARIABLES     
PECR:</t>
    </r>
    <r>
      <rPr>
        <sz val="11"/>
        <color theme="0"/>
        <rFont val="Arial"/>
        <family val="2"/>
      </rPr>
      <t xml:space="preserve"> Porcentaje de Eventos Cívicos y Culturales realizados   </t>
    </r>
    <r>
      <rPr>
        <b/>
        <sz val="11"/>
        <color theme="0"/>
        <rFont val="Arial"/>
        <family val="2"/>
      </rPr>
      <t xml:space="preserve">                                                    
NECR:  </t>
    </r>
    <r>
      <rPr>
        <sz val="11"/>
        <color theme="0"/>
        <rFont val="Arial"/>
        <family val="2"/>
      </rPr>
      <t xml:space="preserve">Número de Eventos Cívicos y Culturales realizados      </t>
    </r>
    <r>
      <rPr>
        <b/>
        <sz val="11"/>
        <color theme="0"/>
        <rFont val="Arial"/>
        <family val="2"/>
      </rPr>
      <t xml:space="preserve">                                                  
NECP: </t>
    </r>
    <r>
      <rPr>
        <sz val="11"/>
        <color theme="0"/>
        <rFont val="Arial"/>
        <family val="2"/>
      </rPr>
      <t xml:space="preserve">Número de Eventos Cívicos y Culturales programados    
</t>
    </r>
    <r>
      <rPr>
        <b/>
        <sz val="11"/>
        <color theme="0"/>
        <rFont val="Arial"/>
        <family val="2"/>
      </rPr>
      <t xml:space="preserve">NOTA METODOLÓGICA
</t>
    </r>
    <r>
      <rPr>
        <sz val="11"/>
        <color theme="0"/>
        <rFont val="Arial"/>
        <family val="2"/>
      </rPr>
      <t>Para efectos del indicador, las distintas unidades de medida de las actividades (eventos cívicos, participaciones musicales y solicitudes de apoyo) se homologan como acciones de fomento cívico y cultural, a fin de permitir su agregación y medición integral en el componente.</t>
    </r>
  </si>
  <si>
    <r>
      <t xml:space="preserve">UNIDAD DE MEDIDA DEL INDICADOR:
</t>
    </r>
    <r>
      <rPr>
        <sz val="11"/>
        <color theme="0"/>
        <rFont val="Arial"/>
        <family val="2"/>
      </rPr>
      <t>Porcentaje</t>
    </r>
    <r>
      <rPr>
        <b/>
        <sz val="11"/>
        <color theme="0"/>
        <rFont val="Arial"/>
        <family val="2"/>
      </rPr>
      <t xml:space="preserve">
UNIDAD DE MEDIDA DE LAS VARIABLES:  
</t>
    </r>
    <r>
      <rPr>
        <sz val="11"/>
        <color theme="0"/>
        <rFont val="Arial"/>
        <family val="2"/>
      </rPr>
      <t xml:space="preserve">Eventos Cívicos y Culturales realizados  </t>
    </r>
  </si>
  <si>
    <r>
      <rPr>
        <b/>
        <sz val="11"/>
        <color theme="0"/>
        <rFont val="Arial"/>
        <family val="2"/>
      </rPr>
      <t xml:space="preserve">PECR: </t>
    </r>
    <r>
      <rPr>
        <sz val="11"/>
        <color theme="0"/>
        <rFont val="Arial"/>
        <family val="2"/>
      </rPr>
      <t xml:space="preserve">Del 1 de enero de 2026 al 31 de diciembre de 2027,  se alcanzará al menos un 95% de cumplimiento en la realización de eventos cívicos, culturales y apoyos programados.
</t>
    </r>
    <r>
      <rPr>
        <b/>
        <sz val="11"/>
        <color theme="0"/>
        <rFont val="Arial"/>
        <family val="2"/>
      </rPr>
      <t xml:space="preserve">
VARIACIÓN DE LA META EN RELACIÓN A LA LÍNEA BASE</t>
    </r>
    <r>
      <rPr>
        <sz val="11"/>
        <color theme="0"/>
        <rFont val="Arial"/>
        <family val="2"/>
      </rPr>
      <t xml:space="preserve"> 
</t>
    </r>
    <r>
      <rPr>
        <b/>
        <sz val="11"/>
        <color theme="0"/>
        <rFont val="Arial"/>
        <family val="2"/>
      </rPr>
      <t>Meta Absoluta</t>
    </r>
    <r>
      <rPr>
        <sz val="11"/>
        <color theme="0"/>
        <rFont val="Arial"/>
        <family val="2"/>
      </rPr>
      <t xml:space="preserve">:  NA                 
</t>
    </r>
    <r>
      <rPr>
        <b/>
        <sz val="11"/>
        <color theme="0"/>
        <rFont val="Arial"/>
        <family val="2"/>
      </rPr>
      <t xml:space="preserve">Meta Relativa: </t>
    </r>
    <r>
      <rPr>
        <sz val="11"/>
        <color theme="0"/>
        <rFont val="Arial"/>
        <family val="2"/>
      </rPr>
      <t xml:space="preserve"> NA </t>
    </r>
  </si>
  <si>
    <r>
      <rPr>
        <b/>
        <sz val="11"/>
        <color theme="0"/>
        <rFont val="Arial"/>
        <family val="2"/>
      </rPr>
      <t xml:space="preserve"> PECR: </t>
    </r>
    <r>
      <rPr>
        <sz val="11"/>
        <color theme="0"/>
        <rFont val="Arial"/>
        <family val="2"/>
      </rPr>
      <t>NA
Se establecerá en el primer periodo de medición (2026), debido a que no se cuenta con información histórica homologada que permita determinar el porcentaje de cumplimiento del indicador.</t>
    </r>
  </si>
  <si>
    <r>
      <t xml:space="preserve">Nombre del Documento:  
</t>
    </r>
    <r>
      <rPr>
        <sz val="11"/>
        <color theme="0"/>
        <rFont val="Arial"/>
        <family val="2"/>
      </rPr>
      <t>Reporte Trimestral de Eventos Cívicos, Culturales y Apoyos Institucionales.</t>
    </r>
    <r>
      <rPr>
        <b/>
        <sz val="11"/>
        <color theme="0"/>
        <rFont val="Arial"/>
        <family val="2"/>
      </rPr>
      <t xml:space="preserve">
Nombre de quien genera la información:                         
</t>
    </r>
    <r>
      <rPr>
        <sz val="11"/>
        <color theme="0"/>
        <rFont val="Arial"/>
        <family val="2"/>
      </rPr>
      <t>Direccion General de Eventos Civicos</t>
    </r>
    <r>
      <rPr>
        <b/>
        <sz val="11"/>
        <color theme="0"/>
        <rFont val="Arial"/>
        <family val="2"/>
      </rPr>
      <t xml:space="preserve">
Periodicidad con que se genera la información: 
</t>
    </r>
    <r>
      <rPr>
        <sz val="11"/>
        <color theme="0"/>
        <rFont val="Arial"/>
        <family val="2"/>
      </rPr>
      <t>Trimestral</t>
    </r>
    <r>
      <rPr>
        <b/>
        <sz val="11"/>
        <color theme="0"/>
        <rFont val="Arial"/>
        <family val="2"/>
      </rPr>
      <t xml:space="preserve">
Liga de la página donde se localiza la información o ubicación:                            
</t>
    </r>
    <r>
      <rPr>
        <sz val="11"/>
        <color theme="0"/>
        <rFont val="Arial"/>
        <family val="2"/>
      </rPr>
      <t>Físico, Carpeta Informe Ejecutivo 2026 (Administracion Publica 2024-2027) Contenido: Informe Tomo 1  con Clave MBJ-O.M.-UEC-2026</t>
    </r>
  </si>
  <si>
    <r>
      <t xml:space="preserve">1.4.1.1.8 </t>
    </r>
    <r>
      <rPr>
        <sz val="11"/>
        <color theme="0"/>
        <rFont val="Arial"/>
        <family val="2"/>
      </rPr>
      <t>Reportes de plantilla de personal municipal actualizados y emitidos, derivados de la gestión de incidencias, finiquitos y actualización de expedientes del personal.</t>
    </r>
  </si>
  <si>
    <r>
      <rPr>
        <b/>
        <sz val="11"/>
        <color theme="0"/>
        <rFont val="Arial Nova Cond"/>
        <family val="2"/>
      </rPr>
      <t>PPPME=</t>
    </r>
    <r>
      <rPr>
        <sz val="11"/>
        <color theme="0"/>
        <rFont val="Arial Nova Cond"/>
        <family val="2"/>
      </rPr>
      <t xml:space="preserve"> </t>
    </r>
    <r>
      <rPr>
        <sz val="11"/>
        <color theme="0"/>
        <rFont val="Arial"/>
        <family val="2"/>
      </rPr>
      <t>Porcentaje de plantillas de personal municipal entregadas.</t>
    </r>
  </si>
  <si>
    <r>
      <t xml:space="preserve">MÉTODO DE CÁLCULO
PPPME= </t>
    </r>
    <r>
      <rPr>
        <sz val="11"/>
        <color theme="0"/>
        <rFont val="Arial"/>
        <family val="2"/>
      </rPr>
      <t>(NPPE/NPPS)*100</t>
    </r>
    <r>
      <rPr>
        <b/>
        <sz val="11"/>
        <color theme="0"/>
        <rFont val="Arial"/>
        <family val="2"/>
      </rPr>
      <t xml:space="preserve">
VARIABLES
PPPME=</t>
    </r>
    <r>
      <rPr>
        <sz val="11"/>
        <color theme="0"/>
        <rFont val="Arial"/>
        <family val="2"/>
      </rPr>
      <t xml:space="preserve"> Porcentaje de plantillas de personal municipal entregadas.
</t>
    </r>
    <r>
      <rPr>
        <b/>
        <sz val="11"/>
        <color theme="0"/>
        <rFont val="Arial"/>
        <family val="2"/>
      </rPr>
      <t>NPPE=</t>
    </r>
    <r>
      <rPr>
        <sz val="11"/>
        <color theme="0"/>
        <rFont val="Arial"/>
        <family val="2"/>
      </rPr>
      <t xml:space="preserve"> Número de plantillas de personal emitidas.
</t>
    </r>
    <r>
      <rPr>
        <b/>
        <sz val="11"/>
        <color theme="0"/>
        <rFont val="Arial"/>
        <family val="2"/>
      </rPr>
      <t>NPPS=</t>
    </r>
    <r>
      <rPr>
        <sz val="11"/>
        <color theme="0"/>
        <rFont val="Arial"/>
        <family val="2"/>
      </rPr>
      <t xml:space="preserve"> Número de plantillas de personal solicitadas.
</t>
    </r>
    <r>
      <rPr>
        <b/>
        <sz val="11"/>
        <color theme="0"/>
        <rFont val="Arial"/>
        <family val="2"/>
      </rPr>
      <t xml:space="preserve">
</t>
    </r>
  </si>
  <si>
    <r>
      <t xml:space="preserve">UNIDAD DE MEDIDA DEL INDICADOR
</t>
    </r>
    <r>
      <rPr>
        <sz val="11"/>
        <color theme="0"/>
        <rFont val="Arial"/>
        <family val="2"/>
      </rPr>
      <t xml:space="preserve">Porcentaje </t>
    </r>
    <r>
      <rPr>
        <b/>
        <sz val="11"/>
        <color theme="0"/>
        <rFont val="Arial"/>
        <family val="2"/>
      </rPr>
      <t xml:space="preserve">
                                             UNIDAD DE MEDIDA DE LA VARIABLE
</t>
    </r>
    <r>
      <rPr>
        <sz val="11"/>
        <color theme="0"/>
        <rFont val="Arial"/>
        <family val="2"/>
      </rPr>
      <t>Plantillas de personal municipal</t>
    </r>
  </si>
  <si>
    <r>
      <t xml:space="preserve">PPPME: Del 1 de enero de 2025 al 31 de diciembre de 2027, se establece entregar 3,816 plantillas de personal.
</t>
    </r>
    <r>
      <rPr>
        <b/>
        <sz val="11"/>
        <color theme="0"/>
        <rFont val="Arial"/>
        <family val="2"/>
      </rPr>
      <t xml:space="preserve">
VARIACIÓN DE LA META EN RELACIÓN A LA LÍNEA BASE   
Meta Absoluta:</t>
    </r>
    <r>
      <rPr>
        <sz val="11"/>
        <color theme="0"/>
        <rFont val="Arial"/>
        <family val="2"/>
      </rPr>
      <t xml:space="preserve">  152 plantillas de personal.
</t>
    </r>
    <r>
      <rPr>
        <b/>
        <sz val="11"/>
        <color theme="0"/>
        <rFont val="Arial"/>
        <family val="2"/>
      </rPr>
      <t xml:space="preserve">Meta Relativa: </t>
    </r>
    <r>
      <rPr>
        <sz val="11"/>
        <color theme="0"/>
        <rFont val="Arial"/>
        <family val="2"/>
      </rPr>
      <t xml:space="preserve">4.15%  superior a la línea base.               </t>
    </r>
  </si>
  <si>
    <r>
      <rPr>
        <b/>
        <sz val="11"/>
        <color theme="0"/>
        <rFont val="Arial Nova Cond"/>
        <family val="2"/>
      </rPr>
      <t>PPPME</t>
    </r>
    <r>
      <rPr>
        <sz val="11"/>
        <color theme="0"/>
        <rFont val="Arial Nova Cond"/>
        <family val="2"/>
      </rPr>
      <t xml:space="preserve">: </t>
    </r>
    <r>
      <rPr>
        <sz val="11"/>
        <color theme="0"/>
        <rFont val="Arial"/>
        <family val="2"/>
      </rPr>
      <t>De enero de 2022 a diciembre de 2024  se entregaron 3,664 plantillas.</t>
    </r>
    <r>
      <rPr>
        <b/>
        <sz val="11"/>
        <color theme="0"/>
        <rFont val="Arial"/>
        <family val="2"/>
      </rPr>
      <t xml:space="preserve">
</t>
    </r>
    <r>
      <rPr>
        <sz val="11"/>
        <color theme="0"/>
        <rFont val="Arial"/>
        <family val="2"/>
      </rPr>
      <t>2022: 1,120
2023: 1,235
2024: 1,309</t>
    </r>
    <r>
      <rPr>
        <b/>
        <sz val="11"/>
        <color theme="0"/>
        <rFont val="Arial"/>
        <family val="2"/>
      </rPr>
      <t xml:space="preserve">
Total: </t>
    </r>
    <r>
      <rPr>
        <sz val="11"/>
        <color theme="0"/>
        <rFont val="Arial"/>
        <family val="2"/>
      </rPr>
      <t>3,664</t>
    </r>
  </si>
  <si>
    <r>
      <t xml:space="preserve">Nombre del Documento: </t>
    </r>
    <r>
      <rPr>
        <sz val="11"/>
        <color theme="0"/>
        <rFont val="Arial"/>
        <family val="2"/>
      </rPr>
      <t xml:space="preserve">Informe dirigido a la Oficialía Mayor del Municipio de Benito Juárez. Oficios e incidencias solicitadas por las Unidades Administrativas. Control de Ventanilla Única de la Dirección General de Recursos Humanos.                                            
</t>
    </r>
    <r>
      <rPr>
        <b/>
        <sz val="11"/>
        <color theme="0"/>
        <rFont val="Arial"/>
        <family val="2"/>
      </rPr>
      <t xml:space="preserve">Nombre de quien genera la información:  
</t>
    </r>
    <r>
      <rPr>
        <sz val="11"/>
        <color theme="0"/>
        <rFont val="Arial"/>
        <family val="2"/>
      </rPr>
      <t xml:space="preserve">Dirección General de Recursos Humanos
</t>
    </r>
    <r>
      <rPr>
        <b/>
        <sz val="11"/>
        <color theme="0"/>
        <rFont val="Arial"/>
        <family val="2"/>
      </rPr>
      <t>Periodicidad con que se genera la información:</t>
    </r>
    <r>
      <rPr>
        <sz val="11"/>
        <color theme="0"/>
        <rFont val="Arial"/>
        <family val="2"/>
      </rPr>
      <t xml:space="preserve">
Trimestral
</t>
    </r>
    <r>
      <rPr>
        <b/>
        <sz val="11"/>
        <color theme="0"/>
        <rFont val="Arial"/>
        <family val="2"/>
      </rPr>
      <t xml:space="preserve">Liga de la página donde se localiza la información o ubicación: </t>
    </r>
    <r>
      <rPr>
        <sz val="11"/>
        <color theme="0"/>
        <rFont val="Arial"/>
        <family val="2"/>
      </rPr>
      <t xml:space="preserve">
Repisa 6C, leffort 1A  en la oficina de la Direccion General de Recursos Humanos </t>
    </r>
  </si>
  <si>
    <r>
      <rPr>
        <b/>
        <sz val="11"/>
        <color theme="1"/>
        <rFont val="Arial"/>
        <family val="2"/>
      </rPr>
      <t xml:space="preserve">Nombre del Documento:  </t>
    </r>
    <r>
      <rPr>
        <sz val="11"/>
        <color theme="1"/>
        <rFont val="Arial"/>
        <family val="2"/>
      </rPr>
      <t xml:space="preserve"> Reporte de la Jefatura del Departamento de Prestaciones, Seguridad e Higiene.
</t>
    </r>
    <r>
      <rPr>
        <b/>
        <sz val="11"/>
        <color theme="1"/>
        <rFont val="Arial"/>
        <family val="2"/>
      </rPr>
      <t xml:space="preserve">Nombre de quien genera la información: </t>
    </r>
    <r>
      <rPr>
        <sz val="11"/>
        <color theme="1"/>
        <rFont val="Arial"/>
        <family val="2"/>
      </rPr>
      <t xml:space="preserve">
Dirección General de Recursos Humanos.
</t>
    </r>
    <r>
      <rPr>
        <b/>
        <sz val="11"/>
        <color theme="1"/>
        <rFont val="Arial"/>
        <family val="2"/>
      </rPr>
      <t xml:space="preserve">Periodicidad con que se genera la información:   </t>
    </r>
    <r>
      <rPr>
        <sz val="11"/>
        <color theme="1"/>
        <rFont val="Arial"/>
        <family val="2"/>
      </rPr>
      <t xml:space="preserve">
Trimestral 
</t>
    </r>
    <r>
      <rPr>
        <b/>
        <sz val="11"/>
        <color theme="1"/>
        <rFont val="Arial"/>
        <family val="2"/>
      </rPr>
      <t xml:space="preserve">Liga de la página donde se localiza la información o ubicación: </t>
    </r>
    <r>
      <rPr>
        <sz val="11"/>
        <color theme="1"/>
        <rFont val="Arial"/>
        <family val="2"/>
      </rPr>
      <t xml:space="preserve">
Repisa 6C, leffort 1A  en la oficina de la Direccion General de Recursos Humanos </t>
    </r>
  </si>
  <si>
    <t xml:space="preserve">
Meta 11.4 
Para 2030, redoblar los esfuerzos para proteger y salvaguardar el patrimonio cultural y natural del mundo.
Meta 4.7 
Para 2030, asegurar que todos los alumnos adquieran los conocimientos teóricos y prácticos necesarios para promover el desarrollo sostenible.
</t>
  </si>
  <si>
    <t xml:space="preserve">Meta 11.4 
Para 2030, redoblar los esfuerzos para proteger y salvaguardar el patrimonio cultural y natural del mundo.
Meta 4.7 
Para 2030, asegurar que todos los alumnos adquieran los conocimientos teóricos y prácticos necesarios para promover el desarrollo sostenible,.
</t>
  </si>
  <si>
    <r>
      <rPr>
        <b/>
        <sz val="12"/>
        <rFont val="Aptos Narrow"/>
        <family val="2"/>
        <scheme val="minor"/>
      </rPr>
      <t xml:space="preserve">Justificación Trimestral:  </t>
    </r>
    <r>
      <rPr>
        <sz val="12"/>
        <rFont val="Aptos Narrow"/>
        <family val="2"/>
        <scheme val="minor"/>
      </rPr>
      <t xml:space="preserve">
El Índice de Gobierno Humanista y de Resultados es un indicador compuesto integrado por dimensiones y subdimensiones que se alimentan de información proveniente de fuentes externas e internas, cuya periodicidad de actualización no es trimestral. Durante el primer trimestre de 2026, no se registraron actualizaciones en las fuentes de información que conforman el índice, debido a sus calendarios de publicación y al desfase en la disponibilidad de datos.
</t>
    </r>
    <r>
      <rPr>
        <b/>
        <sz val="12"/>
        <rFont val="Aptos Narrow"/>
        <family val="2"/>
        <scheme val="minor"/>
      </rPr>
      <t>Justificación Anual:</t>
    </r>
    <r>
      <rPr>
        <sz val="12"/>
        <rFont val="Aptos Narrow"/>
        <family val="2"/>
        <scheme val="minor"/>
      </rPr>
      <t xml:space="preserve">
La meta anual programada para 2026 se distribuye de manera homogénea en los cuatro trimestres, conforme a la estructura del indicador.
Dado que el Índice de Gobierno Humanista y de Resultados depende de información cuya actualización no es trimestral, el avance observado en el primer trimestre corresponde al valor programado, sin variación respecto a la meta establecida, en tanto no se cuenta con nueva información para su recalculo.</t>
    </r>
  </si>
  <si>
    <r>
      <rPr>
        <b/>
        <sz val="13"/>
        <color theme="1"/>
        <rFont val="Calibri"/>
        <family val="2"/>
      </rPr>
      <t xml:space="preserve">1.4.1 </t>
    </r>
    <r>
      <rPr>
        <sz val="13"/>
        <color theme="1"/>
        <rFont val="Calibri"/>
        <family val="2"/>
      </rPr>
      <t>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t>
    </r>
  </si>
  <si>
    <r>
      <t xml:space="preserve">PSSA : </t>
    </r>
    <r>
      <rPr>
        <sz val="11"/>
        <color rgb="FF000000"/>
        <rFont val="Arial"/>
        <family val="2"/>
      </rPr>
      <t>Del 1 de enero de 2026 al 31 de diciembre de 2027  Se garantizará la atención, seguimiento y control oportuno de las solicitudes de servicios de suministro de combustible y mantenimiento vehicular, alcanzando al menos un 95% de cumplimiento respecto al total de solicitudes recibidas.</t>
    </r>
    <r>
      <rPr>
        <b/>
        <sz val="11"/>
        <color rgb="FF000000"/>
        <rFont val="Arial"/>
        <family val="2"/>
      </rPr>
      <t xml:space="preserve">
VARIACIÓN DE LA META EN RELACIÓN A LA LÍNEA BASE   
Meta Absoluta: </t>
    </r>
    <r>
      <rPr>
        <sz val="11"/>
        <color rgb="FF000000"/>
        <rFont val="Arial"/>
        <family val="2"/>
      </rPr>
      <t>NA</t>
    </r>
    <r>
      <rPr>
        <b/>
        <sz val="11"/>
        <color rgb="FF000000"/>
        <rFont val="Arial"/>
        <family val="2"/>
      </rPr>
      <t xml:space="preserve">
Meta Relativa: </t>
    </r>
    <r>
      <rPr>
        <sz val="11"/>
        <color rgb="FF000000"/>
        <rFont val="Arial"/>
        <family val="2"/>
      </rPr>
      <t xml:space="preserve">NA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</si>
</sst>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8">
    <font>
      <sz val="11"/>
      <color theme="1"/>
      <name val="Aptos Narrow"/>
      <family val="2"/>
      <scheme val="minor"/>
    </font>
    <font>
      <sz val="11"/>
      <color rgb="FF000000"/>
      <name val="Calibri"/>
      <family val="2"/>
      <charset val="1"/>
    </font>
    <font>
      <sz val="11"/>
      <color theme="1"/>
      <name val="Aptos Narrow"/>
      <family val="2"/>
      <scheme val="minor"/>
    </font>
    <font>
      <sz val="10"/>
      <name val="Arial"/>
      <family val="2"/>
    </font>
    <font>
      <sz val="11"/>
      <color theme="1"/>
      <name val="Calibri"/>
      <family val="2"/>
    </font>
    <font>
      <b/>
      <sz val="11"/>
      <color theme="1"/>
      <name val="Calibri"/>
      <family val="2"/>
    </font>
    <font>
      <b/>
      <sz val="25"/>
      <color theme="0"/>
      <name val="Calibri"/>
      <family val="2"/>
    </font>
    <font>
      <b/>
      <sz val="25"/>
      <name val="Calibri"/>
      <family val="2"/>
    </font>
    <font>
      <b/>
      <sz val="14"/>
      <color theme="0"/>
      <name val="Calibri"/>
      <family val="2"/>
    </font>
    <font>
      <sz val="14"/>
      <color theme="1"/>
      <name val="Calibri"/>
      <family val="2"/>
    </font>
    <font>
      <b/>
      <sz val="14"/>
      <name val="Calibri"/>
      <family val="2"/>
    </font>
    <font>
      <b/>
      <sz val="14"/>
      <color rgb="FF000000"/>
      <name val="Calibri"/>
      <family val="2"/>
    </font>
    <font>
      <sz val="14"/>
      <color rgb="FF000000"/>
      <name val="Calibri"/>
      <family val="2"/>
    </font>
    <font>
      <b/>
      <sz val="14"/>
      <color theme="1"/>
      <name val="Calibri"/>
      <family val="2"/>
    </font>
    <font>
      <b/>
      <sz val="22"/>
      <color theme="0"/>
      <name val="Calibri"/>
      <family val="2"/>
    </font>
    <font>
      <b/>
      <sz val="15"/>
      <color theme="0"/>
      <name val="Calibri"/>
      <family val="2"/>
    </font>
    <font>
      <sz val="15"/>
      <color theme="0"/>
      <name val="Calibri"/>
      <family val="2"/>
    </font>
    <font>
      <b/>
      <sz val="20"/>
      <color theme="1"/>
      <name val="Calibri"/>
      <family val="2"/>
    </font>
    <font>
      <b/>
      <sz val="9"/>
      <color theme="1"/>
      <name val="Calibri"/>
      <family val="2"/>
    </font>
    <font>
      <b/>
      <sz val="13"/>
      <color rgb="FF000000"/>
      <name val="Calibri"/>
      <family val="2"/>
    </font>
    <font>
      <b/>
      <sz val="13"/>
      <name val="Calibri"/>
      <family val="2"/>
    </font>
    <font>
      <sz val="13"/>
      <color theme="1"/>
      <name val="Calibri"/>
      <family val="2"/>
    </font>
    <font>
      <b/>
      <sz val="13"/>
      <color theme="1"/>
      <name val="Calibri"/>
      <family val="2"/>
    </font>
    <font>
      <b/>
      <sz val="13"/>
      <color theme="0"/>
      <name val="Calibri"/>
      <family val="2"/>
    </font>
    <font>
      <sz val="13"/>
      <name val="Calibri"/>
      <family val="2"/>
    </font>
    <font>
      <sz val="9"/>
      <color theme="1"/>
      <name val="Calibri"/>
      <family val="2"/>
    </font>
    <font>
      <sz val="12"/>
      <name val="Calibri"/>
      <family val="2"/>
    </font>
    <font>
      <sz val="12"/>
      <color theme="1"/>
      <name val="Calibri"/>
      <family val="2"/>
    </font>
    <font>
      <sz val="12"/>
      <color theme="0"/>
      <name val="Calibri"/>
      <family val="2"/>
    </font>
    <font>
      <b/>
      <sz val="12"/>
      <name val="Calibri"/>
      <family val="2"/>
    </font>
    <font>
      <b/>
      <sz val="20"/>
      <color theme="0"/>
      <name val="Calibri"/>
      <family val="2"/>
    </font>
    <font>
      <sz val="25"/>
      <name val="Calibri"/>
      <family val="2"/>
    </font>
    <font>
      <sz val="14"/>
      <name val="Calibri"/>
      <family val="2"/>
    </font>
    <font>
      <b/>
      <sz val="12"/>
      <color theme="1"/>
      <name val="Calibri"/>
      <family val="2"/>
    </font>
    <font>
      <b/>
      <sz val="11"/>
      <color theme="0"/>
      <name val="Calibri"/>
      <family val="2"/>
    </font>
    <font>
      <b/>
      <sz val="10"/>
      <color theme="0"/>
      <name val="Calibri"/>
      <family val="2"/>
    </font>
    <font>
      <b/>
      <sz val="16"/>
      <color theme="0"/>
      <name val="Calibri"/>
      <family val="2"/>
    </font>
    <font>
      <b/>
      <sz val="11"/>
      <name val="Calibri"/>
      <family val="2"/>
    </font>
    <font>
      <sz val="8"/>
      <name val="Aptos Narrow"/>
      <family val="2"/>
      <scheme val="minor"/>
    </font>
    <font>
      <b/>
      <sz val="12"/>
      <color theme="0"/>
      <name val="Calibri"/>
      <family val="2"/>
    </font>
    <font>
      <b/>
      <sz val="12"/>
      <color theme="1"/>
      <name val="Arial"/>
      <family val="2"/>
    </font>
    <font>
      <sz val="10"/>
      <name val="Aptos Display"/>
      <family val="2"/>
      <scheme val="major"/>
    </font>
    <font>
      <b/>
      <sz val="18"/>
      <name val="Aptos Display"/>
      <family val="2"/>
      <scheme val="major"/>
    </font>
    <font>
      <sz val="18"/>
      <name val="Aptos Display"/>
      <family val="2"/>
      <scheme val="major"/>
    </font>
    <font>
      <b/>
      <sz val="26"/>
      <name val="Aptos Display"/>
      <family val="2"/>
      <scheme val="major"/>
    </font>
    <font>
      <sz val="12"/>
      <color theme="1"/>
      <name val="Aptos Display"/>
      <family val="2"/>
      <scheme val="major"/>
    </font>
    <font>
      <b/>
      <sz val="12"/>
      <color theme="1"/>
      <name val="Aptos Display"/>
      <family val="2"/>
      <scheme val="major"/>
    </font>
    <font>
      <sz val="16"/>
      <name val="Aptos Display"/>
      <family val="2"/>
      <scheme val="major"/>
    </font>
    <font>
      <b/>
      <sz val="16"/>
      <color theme="0"/>
      <name val="Aptos Display"/>
      <family val="2"/>
      <scheme val="major"/>
    </font>
    <font>
      <b/>
      <sz val="12"/>
      <color indexed="8"/>
      <name val="Arial Nova Cond"/>
      <family val="2"/>
    </font>
    <font>
      <b/>
      <sz val="12"/>
      <color theme="1"/>
      <name val="Arial Nova Cond"/>
      <family val="2"/>
    </font>
    <font>
      <sz val="12"/>
      <color theme="1"/>
      <name val="Arial Nova Cond"/>
      <family val="2"/>
    </font>
    <font>
      <b/>
      <sz val="20"/>
      <color rgb="FF1E607B"/>
      <name val="Aptos Display"/>
      <family val="2"/>
      <scheme val="major"/>
    </font>
    <font>
      <b/>
      <sz val="18"/>
      <color rgb="FF1E607B"/>
      <name val="Aptos Display"/>
      <family val="2"/>
      <scheme val="major"/>
    </font>
    <font>
      <sz val="12"/>
      <name val="Arial Nova Cond"/>
      <family val="2"/>
    </font>
    <font>
      <sz val="14"/>
      <color theme="1"/>
      <name val="Aptos Display"/>
      <family val="2"/>
      <scheme val="major"/>
    </font>
    <font>
      <b/>
      <sz val="14"/>
      <color theme="1"/>
      <name val="Aptos Display"/>
      <family val="2"/>
      <scheme val="major"/>
    </font>
    <font>
      <sz val="11"/>
      <color theme="1"/>
      <name val="Arial Nova Cond"/>
      <family val="2"/>
    </font>
    <font>
      <sz val="16"/>
      <color theme="1"/>
      <name val="Arial Nova Cond"/>
      <family val="2"/>
    </font>
    <font>
      <b/>
      <sz val="16"/>
      <color theme="1"/>
      <name val="Arial Nova Cond"/>
      <family val="2"/>
    </font>
    <font>
      <b/>
      <sz val="14"/>
      <color theme="1"/>
      <name val="Arial Nova Cond"/>
      <family val="2"/>
    </font>
    <font>
      <b/>
      <sz val="12"/>
      <name val="Arial Nova Cond"/>
      <family val="2"/>
    </font>
    <font>
      <sz val="11"/>
      <name val="Arial Nova Cond"/>
      <family val="2"/>
    </font>
    <font>
      <b/>
      <sz val="14"/>
      <color theme="0"/>
      <name val="Arial Nova Cond"/>
      <family val="2"/>
    </font>
    <font>
      <sz val="12"/>
      <color theme="1"/>
      <name val="Aptos Narrow"/>
      <family val="2"/>
      <scheme val="minor"/>
    </font>
    <font>
      <u/>
      <sz val="11"/>
      <color theme="10"/>
      <name val="Aptos Narrow"/>
      <family val="2"/>
      <scheme val="minor"/>
    </font>
    <font>
      <b/>
      <sz val="16"/>
      <color theme="1"/>
      <name val="Calibri"/>
      <family val="2"/>
    </font>
    <font>
      <sz val="14"/>
      <color theme="0"/>
      <name val="Calibri"/>
      <family val="2"/>
    </font>
    <font>
      <sz val="16"/>
      <color theme="1"/>
      <name val="Calibri"/>
      <family val="2"/>
    </font>
    <font>
      <sz val="13"/>
      <color rgb="FF000000"/>
      <name val="Calibri"/>
      <family val="2"/>
    </font>
    <font>
      <b/>
      <sz val="9"/>
      <color theme="0"/>
      <name val="Calibri"/>
      <family val="2"/>
    </font>
    <font>
      <b/>
      <sz val="11"/>
      <color theme="0"/>
      <name val="Arial"/>
      <family val="2"/>
    </font>
    <font>
      <sz val="11"/>
      <color theme="0"/>
      <name val="Arial"/>
      <family val="2"/>
    </font>
    <font>
      <b/>
      <sz val="11"/>
      <name val="Arial"/>
      <family val="2"/>
    </font>
    <font>
      <sz val="11"/>
      <name val="Arial"/>
      <family val="2"/>
    </font>
    <font>
      <sz val="11"/>
      <color theme="1"/>
      <name val="Arial"/>
      <family val="2"/>
    </font>
    <font>
      <b/>
      <sz val="11"/>
      <color theme="1"/>
      <name val="Arial"/>
      <family val="2"/>
    </font>
    <font>
      <sz val="11"/>
      <color rgb="FF000000"/>
      <name val="Arial"/>
      <family val="2"/>
    </font>
    <font>
      <b/>
      <sz val="11"/>
      <color rgb="FF000000"/>
      <name val="Arial"/>
      <family val="2"/>
    </font>
    <font>
      <sz val="11"/>
      <color rgb="FFFF0000"/>
      <name val="Arial"/>
      <family val="2"/>
    </font>
    <font>
      <sz val="14"/>
      <color rgb="FF000000"/>
      <name val="Arial"/>
      <family val="2"/>
    </font>
    <font>
      <sz val="13"/>
      <color theme="0"/>
      <name val="Calibri"/>
      <family val="2"/>
    </font>
    <font>
      <sz val="9"/>
      <color indexed="81"/>
      <name val="Tahoma"/>
      <family val="2"/>
    </font>
    <font>
      <b/>
      <sz val="9"/>
      <color indexed="81"/>
      <name val="Tahoma"/>
      <family val="2"/>
    </font>
    <font>
      <b/>
      <sz val="12"/>
      <color theme="1"/>
      <name val="Aptos Narrow"/>
      <family val="2"/>
      <scheme val="minor"/>
    </font>
    <font>
      <i/>
      <sz val="12"/>
      <color theme="1"/>
      <name val="Aptos Narrow"/>
      <family val="2"/>
      <scheme val="minor"/>
    </font>
    <font>
      <sz val="12"/>
      <name val="Aptos Narrow"/>
      <family val="2"/>
      <scheme val="minor"/>
    </font>
    <font>
      <b/>
      <sz val="12"/>
      <name val="Aptos Narrow"/>
      <family val="2"/>
      <scheme val="minor"/>
    </font>
    <font>
      <sz val="11"/>
      <name val="Calibri"/>
      <family val="2"/>
    </font>
    <font>
      <sz val="11"/>
      <color theme="2" tint="-0.749992370372631"/>
      <name val="Calibri"/>
      <family val="2"/>
    </font>
    <font>
      <b/>
      <sz val="16"/>
      <color theme="2" tint="-0.749992370372631"/>
      <name val="Calibri"/>
      <family val="2"/>
    </font>
    <font>
      <b/>
      <sz val="11"/>
      <color theme="2" tint="-0.749992370372631"/>
      <name val="Calibri"/>
      <family val="2"/>
    </font>
    <font>
      <i/>
      <sz val="11"/>
      <color theme="1"/>
      <name val="Calibri"/>
      <family val="2"/>
    </font>
    <font>
      <sz val="11"/>
      <color theme="0"/>
      <name val="Calibri"/>
      <family val="2"/>
    </font>
    <font>
      <b/>
      <sz val="14"/>
      <name val="Arial"/>
      <family val="2"/>
    </font>
    <font>
      <b/>
      <sz val="14"/>
      <color theme="1"/>
      <name val="Arial"/>
      <family val="2"/>
    </font>
    <font>
      <sz val="11"/>
      <color theme="0"/>
      <name val="Arial Nova Cond"/>
      <family val="2"/>
    </font>
    <font>
      <b/>
      <sz val="11"/>
      <color theme="0"/>
      <name val="Arial Nova Cond"/>
      <family val="2"/>
    </font>
  </fonts>
  <fills count="23">
    <fill>
      <patternFill patternType="none"/>
    </fill>
    <fill>
      <patternFill patternType="gray125"/>
    </fill>
    <fill>
      <patternFill patternType="solid">
        <fgColor rgb="FFB42158"/>
        <bgColor indexed="64"/>
      </patternFill>
    </fill>
    <fill>
      <patternFill patternType="solid">
        <fgColor rgb="FFB52259"/>
        <bgColor indexed="64"/>
      </patternFill>
    </fill>
    <fill>
      <patternFill patternType="solid">
        <fgColor theme="0" tint="-4.9989318521683403E-2"/>
        <bgColor indexed="64"/>
      </patternFill>
    </fill>
    <fill>
      <patternFill patternType="solid">
        <fgColor rgb="FFD990AB"/>
        <bgColor indexed="64"/>
      </patternFill>
    </fill>
    <fill>
      <patternFill patternType="solid">
        <fgColor theme="0"/>
        <bgColor indexed="64"/>
      </patternFill>
    </fill>
    <fill>
      <patternFill patternType="solid">
        <fgColor theme="0" tint="-4.9989318521683403E-2"/>
        <bgColor rgb="FF000000"/>
      </patternFill>
    </fill>
    <fill>
      <patternFill patternType="solid">
        <fgColor theme="0"/>
        <bgColor rgb="FF000000"/>
      </patternFill>
    </fill>
    <fill>
      <patternFill patternType="solid">
        <fgColor rgb="FFF2F2F2"/>
        <bgColor indexed="64"/>
      </patternFill>
    </fill>
    <fill>
      <patternFill patternType="solid">
        <fgColor rgb="FFD9D9D9"/>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F2F2F2"/>
        <bgColor rgb="FFF2F2F2"/>
      </patternFill>
    </fill>
    <fill>
      <patternFill patternType="solid">
        <fgColor theme="8" tint="0.59999389629810485"/>
        <bgColor indexed="64"/>
      </patternFill>
    </fill>
    <fill>
      <patternFill patternType="solid">
        <fgColor rgb="FFFF0000"/>
        <bgColor indexed="64"/>
      </patternFill>
    </fill>
    <fill>
      <patternFill patternType="solid">
        <fgColor rgb="FFB52259"/>
        <bgColor rgb="FF000000"/>
      </patternFill>
    </fill>
    <fill>
      <patternFill patternType="solid">
        <fgColor theme="0"/>
        <bgColor rgb="FFBFBFBF"/>
      </patternFill>
    </fill>
    <fill>
      <patternFill patternType="solid">
        <fgColor theme="0"/>
        <bgColor rgb="FFD8D8D8"/>
      </patternFill>
    </fill>
    <fill>
      <patternFill patternType="solid">
        <fgColor theme="0"/>
        <bgColor rgb="FFF2F2F2"/>
      </patternFill>
    </fill>
    <fill>
      <patternFill patternType="solid">
        <fgColor theme="0" tint="-4.9989318521683403E-2"/>
        <bgColor rgb="FFBFBFBF"/>
      </patternFill>
    </fill>
    <fill>
      <patternFill patternType="solid">
        <fgColor theme="0" tint="-4.9989318521683403E-2"/>
        <bgColor rgb="FFD8D8D8"/>
      </patternFill>
    </fill>
    <fill>
      <patternFill patternType="solid">
        <fgColor theme="0" tint="-4.9989318521683403E-2"/>
        <bgColor rgb="FFF2F2F2"/>
      </patternFill>
    </fill>
  </fills>
  <borders count="309">
    <border>
      <left/>
      <right/>
      <top/>
      <bottom/>
      <diagonal/>
    </border>
    <border>
      <left style="thin">
        <color theme="1"/>
      </left>
      <right style="thin">
        <color theme="1"/>
      </right>
      <top style="thick">
        <color theme="1"/>
      </top>
      <bottom/>
      <diagonal/>
    </border>
    <border>
      <left style="thin">
        <color theme="1"/>
      </left>
      <right/>
      <top style="thick">
        <color theme="1"/>
      </top>
      <bottom style="thin">
        <color theme="1"/>
      </bottom>
      <diagonal/>
    </border>
    <border>
      <left/>
      <right/>
      <top style="thick">
        <color theme="1"/>
      </top>
      <bottom style="thin">
        <color theme="1"/>
      </bottom>
      <diagonal/>
    </border>
    <border>
      <left style="thin">
        <color theme="1"/>
      </left>
      <right style="thin">
        <color indexed="64"/>
      </right>
      <top style="thick">
        <color theme="1"/>
      </top>
      <bottom/>
      <diagonal/>
    </border>
    <border>
      <left/>
      <right style="thin">
        <color theme="1"/>
      </right>
      <top style="thick">
        <color theme="1"/>
      </top>
      <bottom/>
      <diagonal/>
    </border>
    <border>
      <left style="thin">
        <color theme="1"/>
      </left>
      <right style="thin">
        <color theme="1"/>
      </right>
      <top style="thin">
        <color theme="1"/>
      </top>
      <bottom/>
      <diagonal/>
    </border>
    <border>
      <left style="thin">
        <color theme="1"/>
      </left>
      <right style="thin">
        <color indexed="64"/>
      </right>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bottom style="thick">
        <color theme="1"/>
      </bottom>
      <diagonal/>
    </border>
    <border>
      <left/>
      <right style="dotted">
        <color indexed="64"/>
      </right>
      <top style="dotted">
        <color indexed="64"/>
      </top>
      <bottom style="dotted">
        <color indexed="64"/>
      </bottom>
      <diagonal/>
    </border>
    <border>
      <left/>
      <right style="thick">
        <color theme="1"/>
      </right>
      <top style="thick">
        <color theme="1"/>
      </top>
      <bottom/>
      <diagonal/>
    </border>
    <border>
      <left/>
      <right style="thick">
        <color theme="1"/>
      </right>
      <top/>
      <bottom/>
      <diagonal/>
    </border>
    <border>
      <left style="dotted">
        <color indexed="64"/>
      </left>
      <right style="thick">
        <color theme="1"/>
      </right>
      <top style="dotted">
        <color indexed="64"/>
      </top>
      <bottom style="dotted">
        <color indexed="64"/>
      </bottom>
      <diagonal/>
    </border>
    <border>
      <left style="thick">
        <color indexed="64"/>
      </left>
      <right style="thin">
        <color theme="1"/>
      </right>
      <top style="thick">
        <color theme="1"/>
      </top>
      <bottom/>
      <diagonal/>
    </border>
    <border>
      <left style="thick">
        <color indexed="64"/>
      </left>
      <right/>
      <top style="dotted">
        <color indexed="64"/>
      </top>
      <bottom style="dotted">
        <color indexed="64"/>
      </bottom>
      <diagonal/>
    </border>
    <border>
      <left style="dotted">
        <color indexed="64"/>
      </left>
      <right style="thick">
        <color indexed="64"/>
      </right>
      <top style="dotted">
        <color indexed="64"/>
      </top>
      <bottom style="dotted">
        <color indexed="64"/>
      </bottom>
      <diagonal/>
    </border>
    <border>
      <left style="thick">
        <color indexed="64"/>
      </left>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dotted">
        <color indexed="64"/>
      </left>
      <right style="thick">
        <color indexed="64"/>
      </right>
      <top style="dotted">
        <color indexed="64"/>
      </top>
      <bottom style="thick">
        <color indexed="64"/>
      </bottom>
      <diagonal/>
    </border>
    <border>
      <left/>
      <right style="thick">
        <color indexed="64"/>
      </right>
      <top/>
      <bottom/>
      <diagonal/>
    </border>
    <border>
      <left style="dotted">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theme="1"/>
      </left>
      <right style="thin">
        <color theme="1"/>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thin">
        <color theme="1"/>
      </right>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theme="1"/>
      </right>
      <top/>
      <bottom style="medium">
        <color indexed="64"/>
      </bottom>
      <diagonal/>
    </border>
    <border>
      <left style="thin">
        <color theme="1"/>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bottom style="dott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ck">
        <color indexed="64"/>
      </left>
      <right style="dotted">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theme="1"/>
      </right>
      <top style="thick">
        <color theme="1"/>
      </top>
      <bottom style="thin">
        <color theme="1"/>
      </bottom>
      <diagonal/>
    </border>
    <border>
      <left style="thick">
        <color indexed="64"/>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thick">
        <color theme="1"/>
      </right>
      <top style="dotted">
        <color indexed="64"/>
      </top>
      <bottom style="medium">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style="dashed">
        <color theme="1"/>
      </left>
      <right style="dashed">
        <color theme="1"/>
      </right>
      <top style="dashed">
        <color theme="1"/>
      </top>
      <bottom style="dashed">
        <color theme="1"/>
      </bottom>
      <diagonal/>
    </border>
    <border>
      <left style="dashed">
        <color theme="1"/>
      </left>
      <right style="dashed">
        <color theme="1"/>
      </right>
      <top style="dashed">
        <color theme="1"/>
      </top>
      <bottom style="medium">
        <color indexed="64"/>
      </bottom>
      <diagonal/>
    </border>
    <border>
      <left style="thick">
        <color indexed="64"/>
      </left>
      <right/>
      <top/>
      <bottom style="dotted">
        <color indexed="64"/>
      </bottom>
      <diagonal/>
    </border>
    <border>
      <left style="dotted">
        <color indexed="64"/>
      </left>
      <right/>
      <top/>
      <bottom style="dotted">
        <color indexed="64"/>
      </bottom>
      <diagonal/>
    </border>
    <border>
      <left style="dashed">
        <color theme="1"/>
      </left>
      <right style="dashed">
        <color theme="1"/>
      </right>
      <top/>
      <bottom style="dashed">
        <color theme="1"/>
      </bottom>
      <diagonal/>
    </border>
    <border>
      <left/>
      <right style="dotted">
        <color indexed="64"/>
      </right>
      <top/>
      <bottom style="dotted">
        <color indexed="64"/>
      </bottom>
      <diagonal/>
    </border>
    <border>
      <left style="dotted">
        <color indexed="64"/>
      </left>
      <right style="thick">
        <color theme="1"/>
      </right>
      <top/>
      <bottom style="dotted">
        <color indexed="64"/>
      </bottom>
      <diagonal/>
    </border>
    <border>
      <left style="medium">
        <color indexed="64"/>
      </left>
      <right style="thin">
        <color indexed="64"/>
      </right>
      <top style="thick">
        <color theme="1"/>
      </top>
      <bottom style="thin">
        <color indexed="64"/>
      </bottom>
      <diagonal/>
    </border>
    <border>
      <left style="thin">
        <color indexed="64"/>
      </left>
      <right style="thin">
        <color indexed="64"/>
      </right>
      <top style="thick">
        <color theme="1"/>
      </top>
      <bottom style="thin">
        <color indexed="64"/>
      </bottom>
      <diagonal/>
    </border>
    <border>
      <left style="thin">
        <color indexed="64"/>
      </left>
      <right style="medium">
        <color indexed="64"/>
      </right>
      <top style="thick">
        <color theme="1"/>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ck">
        <color theme="1"/>
      </top>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theme="1"/>
      </left>
      <right style="medium">
        <color indexed="64"/>
      </right>
      <top style="dashed">
        <color theme="1"/>
      </top>
      <bottom style="dashed">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theme="1"/>
      </left>
      <right style="medium">
        <color indexed="64"/>
      </right>
      <top style="dashed">
        <color theme="1"/>
      </top>
      <bottom style="medium">
        <color indexed="64"/>
      </bottom>
      <diagonal/>
    </border>
    <border>
      <left style="medium">
        <color indexed="64"/>
      </left>
      <right/>
      <top style="dashed">
        <color theme="1"/>
      </top>
      <bottom style="dashed">
        <color theme="1"/>
      </bottom>
      <diagonal/>
    </border>
    <border>
      <left style="medium">
        <color indexed="64"/>
      </left>
      <right style="dashed">
        <color theme="1"/>
      </right>
      <top style="dashed">
        <color theme="1"/>
      </top>
      <bottom style="dashed">
        <color theme="1"/>
      </bottom>
      <diagonal/>
    </border>
    <border>
      <left style="medium">
        <color indexed="64"/>
      </left>
      <right style="dashed">
        <color theme="1"/>
      </right>
      <top style="dashed">
        <color theme="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thin">
        <color indexed="64"/>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thick">
        <color indexed="64"/>
      </left>
      <right style="thin">
        <color theme="1"/>
      </right>
      <top/>
      <bottom style="thick">
        <color indexed="64"/>
      </bottom>
      <diagonal/>
    </border>
    <border>
      <left style="thin">
        <color theme="1"/>
      </left>
      <right style="thin">
        <color theme="1"/>
      </right>
      <top/>
      <bottom style="thick">
        <color indexed="64"/>
      </bottom>
      <diagonal/>
    </border>
    <border>
      <left style="thin">
        <color theme="1"/>
      </left>
      <right style="thin">
        <color theme="1"/>
      </right>
      <top style="thin">
        <color theme="1"/>
      </top>
      <bottom style="thick">
        <color indexed="64"/>
      </bottom>
      <diagonal/>
    </border>
    <border>
      <left/>
      <right style="thin">
        <color theme="1"/>
      </right>
      <top/>
      <bottom style="thick">
        <color indexed="64"/>
      </bottom>
      <diagonal/>
    </border>
    <border>
      <left style="thin">
        <color theme="1"/>
      </left>
      <right style="thin">
        <color indexed="64"/>
      </right>
      <top/>
      <bottom style="thick">
        <color indexed="64"/>
      </bottom>
      <diagonal/>
    </border>
    <border>
      <left style="thin">
        <color indexed="64"/>
      </left>
      <right style="thick">
        <color theme="1"/>
      </right>
      <top style="thick">
        <color theme="1"/>
      </top>
      <bottom/>
      <diagonal/>
    </border>
    <border>
      <left style="thin">
        <color indexed="64"/>
      </left>
      <right style="thick">
        <color theme="1"/>
      </right>
      <top/>
      <bottom style="thick">
        <color indexed="64"/>
      </bottom>
      <diagonal/>
    </border>
    <border>
      <left style="thin">
        <color theme="1"/>
      </left>
      <right/>
      <top style="thick">
        <color theme="1"/>
      </top>
      <bottom/>
      <diagonal/>
    </border>
    <border>
      <left style="thin">
        <color theme="1"/>
      </left>
      <right/>
      <top/>
      <bottom/>
      <diagonal/>
    </border>
    <border>
      <left style="thick">
        <color theme="1"/>
      </left>
      <right/>
      <top style="thick">
        <color theme="1"/>
      </top>
      <bottom style="thin">
        <color theme="1"/>
      </bottom>
      <diagonal/>
    </border>
    <border>
      <left/>
      <right style="thick">
        <color theme="1"/>
      </right>
      <top style="thick">
        <color theme="1"/>
      </top>
      <bottom style="thin">
        <color theme="1"/>
      </bottom>
      <diagonal/>
    </border>
    <border>
      <left style="thick">
        <color theme="1"/>
      </left>
      <right style="thin">
        <color theme="1"/>
      </right>
      <top style="thin">
        <color theme="1"/>
      </top>
      <bottom/>
      <diagonal/>
    </border>
    <border>
      <left style="thin">
        <color theme="1"/>
      </left>
      <right style="thick">
        <color theme="1"/>
      </right>
      <top style="thin">
        <color theme="1"/>
      </top>
      <bottom/>
      <diagonal/>
    </border>
    <border>
      <left style="thick">
        <color theme="1"/>
      </left>
      <right style="dotted">
        <color indexed="64"/>
      </right>
      <top style="medium">
        <color indexed="64"/>
      </top>
      <bottom style="dotted">
        <color indexed="64"/>
      </bottom>
      <diagonal/>
    </border>
    <border>
      <left style="thick">
        <color theme="1"/>
      </left>
      <right style="thin">
        <color theme="1"/>
      </right>
      <top style="thick">
        <color theme="1"/>
      </top>
      <bottom/>
      <diagonal/>
    </border>
    <border>
      <left style="thick">
        <color theme="1"/>
      </left>
      <right style="thin">
        <color theme="1"/>
      </right>
      <top/>
      <bottom/>
      <diagonal/>
    </border>
    <border>
      <left style="thick">
        <color indexed="64"/>
      </left>
      <right/>
      <top style="thick">
        <color indexed="64"/>
      </top>
      <bottom style="dotted">
        <color indexed="64"/>
      </bottom>
      <diagonal/>
    </border>
    <border>
      <left style="dotted">
        <color indexed="64"/>
      </left>
      <right style="dotted">
        <color indexed="64"/>
      </right>
      <top style="thick">
        <color indexed="64"/>
      </top>
      <bottom style="dotted">
        <color indexed="64"/>
      </bottom>
      <diagonal/>
    </border>
    <border>
      <left style="dotted">
        <color indexed="64"/>
      </left>
      <right style="thick">
        <color indexed="64"/>
      </right>
      <top style="thick">
        <color indexed="64"/>
      </top>
      <bottom style="dotted">
        <color indexed="64"/>
      </bottom>
      <diagonal/>
    </border>
    <border>
      <left style="dotted">
        <color indexed="64"/>
      </left>
      <right style="medium">
        <color indexed="64"/>
      </right>
      <top/>
      <bottom style="dotted">
        <color indexed="64"/>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dashed">
        <color theme="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theme="1"/>
      </top>
      <bottom/>
      <diagonal/>
    </border>
    <border>
      <left style="thick">
        <color auto="1"/>
      </left>
      <right style="dotted">
        <color indexed="64"/>
      </right>
      <top style="medium">
        <color auto="1"/>
      </top>
      <bottom/>
      <diagonal/>
    </border>
    <border>
      <left style="thick">
        <color auto="1"/>
      </left>
      <right style="dotted">
        <color indexed="64"/>
      </right>
      <top style="dotted">
        <color indexed="64"/>
      </top>
      <bottom/>
      <diagonal/>
    </border>
    <border>
      <left style="thick">
        <color auto="1"/>
      </left>
      <right style="dotted">
        <color indexed="64"/>
      </right>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medium">
        <color indexed="64"/>
      </right>
      <top/>
      <bottom style="thick">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auto="1"/>
      </right>
      <top style="medium">
        <color auto="1"/>
      </top>
      <bottom/>
      <diagonal/>
    </border>
    <border>
      <left style="thin">
        <color indexed="64"/>
      </left>
      <right style="thick">
        <color auto="1"/>
      </right>
      <top/>
      <bottom style="dotted">
        <color indexed="64"/>
      </bottom>
      <diagonal/>
    </border>
    <border>
      <left style="thin">
        <color indexed="64"/>
      </left>
      <right style="thick">
        <color auto="1"/>
      </right>
      <top/>
      <bottom/>
      <diagonal/>
    </border>
    <border>
      <left style="thin">
        <color indexed="64"/>
      </left>
      <right style="thick">
        <color auto="1"/>
      </right>
      <top style="dotted">
        <color indexed="64"/>
      </top>
      <bottom/>
      <diagonal/>
    </border>
    <border>
      <left style="medium">
        <color auto="1"/>
      </left>
      <right style="thick">
        <color auto="1"/>
      </right>
      <top style="thick">
        <color auto="1"/>
      </top>
      <bottom/>
      <diagonal/>
    </border>
    <border>
      <left style="medium">
        <color auto="1"/>
      </left>
      <right style="thick">
        <color auto="1"/>
      </right>
      <top/>
      <bottom/>
      <diagonal/>
    </border>
    <border>
      <left style="medium">
        <color auto="1"/>
      </left>
      <right style="thick">
        <color auto="1"/>
      </right>
      <top/>
      <bottom style="medium">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medium">
        <color indexed="64"/>
      </right>
      <top style="medium">
        <color indexed="64"/>
      </top>
      <bottom style="thick">
        <color auto="1"/>
      </bottom>
      <diagonal/>
    </border>
    <border>
      <left style="medium">
        <color indexed="64"/>
      </left>
      <right/>
      <top style="medium">
        <color indexed="64"/>
      </top>
      <bottom style="thick">
        <color auto="1"/>
      </bottom>
      <diagonal/>
    </border>
    <border>
      <left/>
      <right style="thick">
        <color indexed="64"/>
      </right>
      <top style="medium">
        <color indexed="64"/>
      </top>
      <bottom style="thick">
        <color auto="1"/>
      </bottom>
      <diagonal/>
    </border>
    <border>
      <left style="thin">
        <color indexed="64"/>
      </left>
      <right style="thick">
        <color auto="1"/>
      </right>
      <top/>
      <bottom style="thick">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medium">
        <color indexed="64"/>
      </bottom>
      <diagonal/>
    </border>
    <border>
      <left style="thin">
        <color indexed="64"/>
      </left>
      <right style="thick">
        <color auto="1"/>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ck">
        <color indexed="64"/>
      </bottom>
      <diagonal/>
    </border>
    <border>
      <left style="medium">
        <color indexed="64"/>
      </left>
      <right style="dotted">
        <color indexed="64"/>
      </right>
      <top style="dotted">
        <color indexed="64"/>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top style="mediumDashDot">
        <color auto="1"/>
      </top>
      <bottom/>
      <diagonal/>
    </border>
    <border>
      <left style="thin">
        <color indexed="64"/>
      </left>
      <right style="thin">
        <color indexed="64"/>
      </right>
      <top/>
      <bottom/>
      <diagonal/>
    </border>
    <border>
      <left/>
      <right/>
      <top style="mediumDashed">
        <color auto="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bottom style="mediumDashed">
        <color auto="1"/>
      </bottom>
      <diagonal/>
    </border>
    <border>
      <left/>
      <right/>
      <top style="thin">
        <color indexed="64"/>
      </top>
      <bottom/>
      <diagonal/>
    </border>
    <border>
      <left style="thick">
        <color indexed="64"/>
      </left>
      <right style="thin">
        <color indexed="64"/>
      </right>
      <top/>
      <bottom/>
      <diagonal/>
    </border>
    <border>
      <left/>
      <right style="thin">
        <color indexed="64"/>
      </right>
      <top style="thin">
        <color indexed="64"/>
      </top>
      <bottom style="thin">
        <color indexed="64"/>
      </bottom>
      <diagonal/>
    </border>
    <border>
      <left style="thick">
        <color indexed="64"/>
      </left>
      <right style="dashed">
        <color indexed="64"/>
      </right>
      <top/>
      <bottom/>
      <diagonal/>
    </border>
    <border>
      <left style="dashed">
        <color indexed="64"/>
      </left>
      <right style="thick">
        <color indexed="64"/>
      </right>
      <top/>
      <bottom/>
      <diagonal/>
    </border>
    <border>
      <left style="thick">
        <color indexed="64"/>
      </left>
      <right style="dashed">
        <color indexed="64"/>
      </right>
      <top/>
      <bottom style="dashed">
        <color indexed="64"/>
      </bottom>
      <diagonal/>
    </border>
    <border>
      <left/>
      <right style="dashed">
        <color indexed="64"/>
      </right>
      <top/>
      <bottom style="dashed">
        <color indexed="64"/>
      </bottom>
      <diagonal/>
    </border>
    <border>
      <left style="dashed">
        <color indexed="64"/>
      </left>
      <right style="thick">
        <color indexed="64"/>
      </right>
      <top/>
      <bottom style="dashed">
        <color indexed="64"/>
      </bottom>
      <diagonal/>
    </border>
    <border>
      <left style="thick">
        <color indexed="64"/>
      </left>
      <right style="dashed">
        <color indexed="64"/>
      </right>
      <top style="dashed">
        <color indexed="64"/>
      </top>
      <bottom/>
      <diagonal/>
    </border>
    <border>
      <left style="dashed">
        <color indexed="64"/>
      </left>
      <right style="thick">
        <color indexed="64"/>
      </right>
      <top style="dashed">
        <color indexed="64"/>
      </top>
      <bottom/>
      <diagonal/>
    </border>
    <border>
      <left style="thick">
        <color indexed="64"/>
      </left>
      <right style="dashed">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right style="dashed">
        <color indexed="64"/>
      </right>
      <top style="dashed">
        <color indexed="64"/>
      </top>
      <bottom/>
      <diagonal/>
    </border>
    <border>
      <left style="thick">
        <color indexed="64"/>
      </left>
      <right style="dashed">
        <color indexed="64"/>
      </right>
      <top style="dashed">
        <color indexed="64"/>
      </top>
      <bottom style="dotted">
        <color indexed="64"/>
      </bottom>
      <diagonal/>
    </border>
    <border>
      <left/>
      <right style="dashed">
        <color indexed="64"/>
      </right>
      <top style="dashed">
        <color indexed="64"/>
      </top>
      <bottom style="dotted">
        <color indexed="64"/>
      </bottom>
      <diagonal/>
    </border>
    <border>
      <left style="thick">
        <color indexed="64"/>
      </left>
      <right style="dashed">
        <color indexed="64"/>
      </right>
      <top style="dotted">
        <color indexed="64"/>
      </top>
      <bottom style="dotted">
        <color indexed="64"/>
      </bottom>
      <diagonal/>
    </border>
    <border>
      <left/>
      <right style="dashed">
        <color indexed="64"/>
      </right>
      <top style="dotted">
        <color indexed="64"/>
      </top>
      <bottom style="dotted">
        <color indexed="64"/>
      </bottom>
      <diagonal/>
    </border>
    <border>
      <left style="medium">
        <color indexed="64"/>
      </left>
      <right style="thick">
        <color indexed="64"/>
      </right>
      <top style="medium">
        <color indexed="64"/>
      </top>
      <bottom/>
      <diagonal/>
    </border>
    <border>
      <left style="thick">
        <color indexed="64"/>
      </left>
      <right style="thin">
        <color indexed="64"/>
      </right>
      <top style="medium">
        <color indexed="64"/>
      </top>
      <bottom/>
      <diagonal/>
    </border>
    <border>
      <left style="thin">
        <color theme="1"/>
      </left>
      <right style="medium">
        <color indexed="64"/>
      </right>
      <top/>
      <bottom/>
      <diagonal/>
    </border>
    <border>
      <left style="thick">
        <color indexed="64"/>
      </left>
      <right style="thin">
        <color indexed="64"/>
      </right>
      <top/>
      <bottom style="medium">
        <color indexed="64"/>
      </bottom>
      <diagonal/>
    </border>
    <border>
      <left style="dashed">
        <color indexed="64"/>
      </left>
      <right style="medium">
        <color indexed="64"/>
      </right>
      <top/>
      <bottom style="dashed">
        <color indexed="64"/>
      </bottom>
      <diagonal/>
    </border>
    <border>
      <left style="medium">
        <color indexed="64"/>
      </left>
      <right style="thick">
        <color indexed="64"/>
      </right>
      <top/>
      <bottom style="dashed">
        <color indexed="64"/>
      </bottom>
      <diagonal/>
    </border>
    <border>
      <left style="medium">
        <color indexed="64"/>
      </left>
      <right style="thick">
        <color indexed="64"/>
      </right>
      <top style="dashed">
        <color indexed="64"/>
      </top>
      <bottom/>
      <diagonal/>
    </border>
    <border>
      <left style="dashed">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dashed">
        <color indexed="64"/>
      </left>
      <right style="medium">
        <color indexed="64"/>
      </right>
      <top style="dashed">
        <color indexed="64"/>
      </top>
      <bottom/>
      <diagonal/>
    </border>
    <border>
      <left style="medium">
        <color indexed="64"/>
      </left>
      <right style="thick">
        <color indexed="64"/>
      </right>
      <top style="dashed">
        <color indexed="64"/>
      </top>
      <bottom style="dotted">
        <color indexed="64"/>
      </bottom>
      <diagonal/>
    </border>
    <border>
      <left style="dashed">
        <color indexed="64"/>
      </left>
      <right style="medium">
        <color indexed="64"/>
      </right>
      <top style="dashed">
        <color indexed="64"/>
      </top>
      <bottom style="dotted">
        <color indexed="64"/>
      </bottom>
      <diagonal/>
    </border>
    <border>
      <left style="medium">
        <color indexed="64"/>
      </left>
      <right style="thick">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ck">
        <color indexed="64"/>
      </right>
      <top style="dotted">
        <color indexed="64"/>
      </top>
      <bottom style="medium">
        <color indexed="64"/>
      </bottom>
      <diagonal/>
    </border>
    <border>
      <left style="thick">
        <color indexed="64"/>
      </left>
      <right style="dashed">
        <color indexed="64"/>
      </right>
      <top style="dotted">
        <color indexed="64"/>
      </top>
      <bottom style="medium">
        <color indexed="64"/>
      </bottom>
      <diagonal/>
    </border>
    <border>
      <left style="dashed">
        <color indexed="64"/>
      </left>
      <right style="thick">
        <color indexed="64"/>
      </right>
      <top/>
      <bottom style="medium">
        <color indexed="64"/>
      </bottom>
      <diagonal/>
    </border>
    <border>
      <left/>
      <right style="dashed">
        <color indexed="64"/>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medium">
        <color theme="1"/>
      </left>
      <right style="medium">
        <color indexed="64"/>
      </right>
      <top style="medium">
        <color indexed="64"/>
      </top>
      <bottom style="medium">
        <color theme="1"/>
      </bottom>
      <diagonal/>
    </border>
    <border>
      <left style="thin">
        <color indexed="64"/>
      </left>
      <right/>
      <top/>
      <bottom style="medium">
        <color indexed="64"/>
      </bottom>
      <diagonal/>
    </border>
    <border>
      <left style="medium">
        <color theme="1"/>
      </left>
      <right style="medium">
        <color theme="1"/>
      </right>
      <top style="medium">
        <color indexed="64"/>
      </top>
      <bottom style="medium">
        <color theme="1"/>
      </bottom>
      <diagonal/>
    </border>
    <border>
      <left style="medium">
        <color theme="1"/>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right/>
      <top style="thin">
        <color indexed="64"/>
      </top>
      <bottom style="thin">
        <color indexed="64"/>
      </bottom>
      <diagonal/>
    </border>
    <border>
      <left style="thin">
        <color indexed="64"/>
      </left>
      <right/>
      <top style="medium">
        <color indexed="64"/>
      </top>
      <bottom/>
      <diagonal/>
    </border>
    <border>
      <left style="thick">
        <color theme="1"/>
      </left>
      <right style="dotted">
        <color indexed="64"/>
      </right>
      <top/>
      <bottom style="dotted">
        <color indexed="64"/>
      </bottom>
      <diagonal/>
    </border>
    <border>
      <left/>
      <right style="thick">
        <color theme="1"/>
      </right>
      <top style="medium">
        <color indexed="64"/>
      </top>
      <bottom style="dotted">
        <color indexed="64"/>
      </bottom>
      <diagonal/>
    </border>
    <border>
      <left style="dotted">
        <color indexed="64"/>
      </left>
      <right style="dotted">
        <color indexed="64"/>
      </right>
      <top style="medium">
        <color indexed="64"/>
      </top>
      <bottom/>
      <diagonal/>
    </border>
    <border>
      <left style="dashed">
        <color theme="1"/>
      </left>
      <right/>
      <top style="dashed">
        <color theme="1"/>
      </top>
      <bottom/>
      <diagonal/>
    </border>
    <border>
      <left style="thick">
        <color indexed="64"/>
      </left>
      <right style="dashed">
        <color theme="1"/>
      </right>
      <top style="dashed">
        <color theme="1"/>
      </top>
      <bottom style="dashed">
        <color theme="1"/>
      </bottom>
      <diagonal/>
    </border>
    <border>
      <left style="dashed">
        <color theme="1"/>
      </left>
      <right style="thick">
        <color indexed="64"/>
      </right>
      <top style="dashed">
        <color theme="1"/>
      </top>
      <bottom style="dashed">
        <color theme="1"/>
      </bottom>
      <diagonal/>
    </border>
    <border>
      <left/>
      <right style="dashed">
        <color theme="1"/>
      </right>
      <top style="dashed">
        <color theme="1"/>
      </top>
      <bottom style="dashed">
        <color theme="1"/>
      </bottom>
      <diagonal/>
    </border>
    <border>
      <left style="dashed">
        <color theme="1"/>
      </left>
      <right/>
      <top/>
      <bottom style="dashed">
        <color theme="1"/>
      </bottom>
      <diagonal/>
    </border>
    <border>
      <left style="thick">
        <color theme="1"/>
      </left>
      <right style="thick">
        <color indexed="64"/>
      </right>
      <top/>
      <bottom style="dashed">
        <color theme="1"/>
      </bottom>
      <diagonal/>
    </border>
    <border>
      <left/>
      <right/>
      <top/>
      <bottom style="dashed">
        <color theme="1"/>
      </bottom>
      <diagonal/>
    </border>
    <border>
      <left style="thick">
        <color indexed="64"/>
      </left>
      <right style="dotted">
        <color indexed="64"/>
      </right>
      <top style="dotted">
        <color indexed="64"/>
      </top>
      <bottom style="dotted">
        <color indexed="64"/>
      </bottom>
      <diagonal/>
    </border>
    <border>
      <left style="dotted">
        <color indexed="64"/>
      </left>
      <right style="thick">
        <color indexed="64"/>
      </right>
      <top/>
      <bottom style="dotted">
        <color indexed="64"/>
      </bottom>
      <diagonal/>
    </border>
    <border>
      <left style="thick">
        <color theme="1"/>
      </left>
      <right style="thick">
        <color indexed="64"/>
      </right>
      <top/>
      <bottom style="dotted">
        <color indexed="64"/>
      </bottom>
      <diagonal/>
    </border>
    <border>
      <left style="dotted">
        <color theme="1"/>
      </left>
      <right/>
      <top style="dotted">
        <color theme="1"/>
      </top>
      <bottom style="dotted">
        <color theme="1"/>
      </bottom>
      <diagonal/>
    </border>
    <border>
      <left style="thick">
        <color indexed="64"/>
      </left>
      <right style="dotted">
        <color theme="1"/>
      </right>
      <top style="dotted">
        <color theme="1"/>
      </top>
      <bottom style="dotted">
        <color theme="1"/>
      </bottom>
      <diagonal/>
    </border>
    <border>
      <left style="dotted">
        <color theme="1"/>
      </left>
      <right style="dotted">
        <color theme="1"/>
      </right>
      <top style="dotted">
        <color theme="1"/>
      </top>
      <bottom style="dotted">
        <color theme="1"/>
      </bottom>
      <diagonal/>
    </border>
    <border>
      <left style="dotted">
        <color theme="1"/>
      </left>
      <right style="thick">
        <color indexed="64"/>
      </right>
      <top style="dotted">
        <color theme="1"/>
      </top>
      <bottom style="dotted">
        <color theme="1"/>
      </bottom>
      <diagonal/>
    </border>
    <border>
      <left/>
      <right style="dotted">
        <color theme="1"/>
      </right>
      <top style="dotted">
        <color theme="1"/>
      </top>
      <bottom style="dotted">
        <color theme="1"/>
      </bottom>
      <diagonal/>
    </border>
    <border>
      <left style="thick">
        <color theme="1"/>
      </left>
      <right style="thick">
        <color indexed="64"/>
      </right>
      <top style="dotted">
        <color theme="1"/>
      </top>
      <bottom style="dotted">
        <color theme="1"/>
      </bottom>
      <diagonal/>
    </border>
    <border>
      <left style="thick">
        <color theme="1"/>
      </left>
      <right style="thick">
        <color indexed="64"/>
      </right>
      <top/>
      <bottom/>
      <diagonal/>
    </border>
    <border>
      <left style="dotted">
        <color theme="1"/>
      </left>
      <right style="dotted">
        <color theme="1"/>
      </right>
      <top style="dotted">
        <color theme="1"/>
      </top>
      <bottom style="thick">
        <color indexed="64"/>
      </bottom>
      <diagonal/>
    </border>
    <border>
      <left/>
      <right style="dotted">
        <color theme="1"/>
      </right>
      <top style="dotted">
        <color theme="1"/>
      </top>
      <bottom style="thick">
        <color indexed="64"/>
      </bottom>
      <diagonal/>
    </border>
    <border>
      <left style="dotted">
        <color theme="1"/>
      </left>
      <right/>
      <top style="dotted">
        <color theme="1"/>
      </top>
      <bottom style="thick">
        <color indexed="64"/>
      </bottom>
      <diagonal/>
    </border>
    <border>
      <left style="thick">
        <color theme="1"/>
      </left>
      <right style="thick">
        <color indexed="64"/>
      </right>
      <top style="dotted">
        <color theme="1"/>
      </top>
      <bottom style="thick">
        <color indexed="64"/>
      </bottom>
      <diagonal/>
    </border>
    <border>
      <left style="thick">
        <color theme="1"/>
      </left>
      <right style="dotted">
        <color theme="1"/>
      </right>
      <top style="dotted">
        <color theme="1"/>
      </top>
      <bottom style="dotted">
        <color theme="1"/>
      </bottom>
      <diagonal/>
    </border>
    <border>
      <left style="thick">
        <color indexed="64"/>
      </left>
      <right style="dotted">
        <color theme="1"/>
      </right>
      <top style="dotted">
        <color theme="1"/>
      </top>
      <bottom style="thick">
        <color indexed="64"/>
      </bottom>
      <diagonal/>
    </border>
    <border>
      <left style="dotted">
        <color theme="1"/>
      </left>
      <right style="thick">
        <color indexed="64"/>
      </right>
      <top style="dotted">
        <color theme="1"/>
      </top>
      <bottom style="thick">
        <color indexed="64"/>
      </bottom>
      <diagonal/>
    </border>
    <border>
      <left style="medium">
        <color indexed="64"/>
      </left>
      <right/>
      <top style="dashed">
        <color theme="1"/>
      </top>
      <bottom style="medium">
        <color indexed="64"/>
      </bottom>
      <diagonal/>
    </border>
    <border>
      <left style="thick">
        <color indexed="64"/>
      </left>
      <right/>
      <top style="dotted">
        <color indexed="64"/>
      </top>
      <bottom/>
      <diagonal/>
    </border>
    <border>
      <left style="dotted">
        <color theme="1"/>
      </left>
      <right/>
      <top style="dotted">
        <color theme="1"/>
      </top>
      <bottom/>
      <diagonal/>
    </border>
    <border>
      <left style="thick">
        <color indexed="64"/>
      </left>
      <right style="dotted">
        <color theme="1"/>
      </right>
      <top style="dotted">
        <color theme="1"/>
      </top>
      <bottom/>
      <diagonal/>
    </border>
    <border>
      <left style="dotted">
        <color theme="1"/>
      </left>
      <right style="dotted">
        <color theme="1"/>
      </right>
      <top style="dotted">
        <color theme="1"/>
      </top>
      <bottom/>
      <diagonal/>
    </border>
    <border>
      <left style="dotted">
        <color theme="1"/>
      </left>
      <right style="thick">
        <color indexed="64"/>
      </right>
      <top style="dotted">
        <color theme="1"/>
      </top>
      <bottom/>
      <diagonal/>
    </border>
    <border>
      <left/>
      <right style="dotted">
        <color theme="1"/>
      </right>
      <top style="dotted">
        <color theme="1"/>
      </top>
      <bottom/>
      <diagonal/>
    </border>
    <border>
      <left style="thick">
        <color theme="1"/>
      </left>
      <right style="thick">
        <color indexed="64"/>
      </right>
      <top style="dotted">
        <color theme="1"/>
      </top>
      <bottom/>
      <diagonal/>
    </border>
    <border>
      <left style="dotted">
        <color theme="1"/>
      </left>
      <right/>
      <top/>
      <bottom style="dotted">
        <color theme="1"/>
      </bottom>
      <diagonal/>
    </border>
    <border>
      <left style="thick">
        <color theme="1"/>
      </left>
      <right style="thick">
        <color indexed="64"/>
      </right>
      <top/>
      <bottom style="dotted">
        <color theme="1"/>
      </bottom>
      <diagonal/>
    </border>
    <border>
      <left/>
      <right/>
      <top style="dotted">
        <color indexed="64"/>
      </top>
      <bottom style="dotted">
        <color indexed="64"/>
      </bottom>
      <diagonal/>
    </border>
    <border>
      <left style="dotted">
        <color theme="1"/>
      </left>
      <right style="dotted">
        <color theme="1"/>
      </right>
      <top style="dotted">
        <color indexed="64"/>
      </top>
      <bottom style="dotted">
        <color indexed="64"/>
      </bottom>
      <diagonal/>
    </border>
    <border>
      <left style="dotted">
        <color theme="1"/>
      </left>
      <right style="thick">
        <color indexed="64"/>
      </right>
      <top style="dotted">
        <color indexed="64"/>
      </top>
      <bottom style="dotted">
        <color indexed="64"/>
      </bottom>
      <diagonal/>
    </border>
    <border>
      <left/>
      <right style="dotted">
        <color theme="1"/>
      </right>
      <top style="dotted">
        <color indexed="64"/>
      </top>
      <bottom style="dotted">
        <color indexed="64"/>
      </bottom>
      <diagonal/>
    </border>
    <border>
      <left style="dotted">
        <color theme="1"/>
      </left>
      <right/>
      <top style="dotted">
        <color indexed="64"/>
      </top>
      <bottom style="dotted">
        <color indexed="64"/>
      </bottom>
      <diagonal/>
    </border>
    <border>
      <left style="thick">
        <color theme="1"/>
      </left>
      <right style="thick">
        <color indexed="64"/>
      </right>
      <top style="dotted">
        <color indexed="64"/>
      </top>
      <bottom style="dotted">
        <color indexed="64"/>
      </bottom>
      <diagonal/>
    </border>
    <border>
      <left style="thick">
        <color indexed="64"/>
      </left>
      <right style="dotted">
        <color theme="1"/>
      </right>
      <top/>
      <bottom style="dotted">
        <color theme="1"/>
      </bottom>
      <diagonal/>
    </border>
    <border>
      <left style="dotted">
        <color theme="1"/>
      </left>
      <right style="dotted">
        <color theme="1"/>
      </right>
      <top/>
      <bottom style="dotted">
        <color theme="1"/>
      </bottom>
      <diagonal/>
    </border>
    <border>
      <left style="dotted">
        <color theme="1"/>
      </left>
      <right style="thick">
        <color indexed="64"/>
      </right>
      <top/>
      <bottom style="dotted">
        <color theme="1"/>
      </bottom>
      <diagonal/>
    </border>
    <border>
      <left/>
      <right style="dotted">
        <color theme="1"/>
      </right>
      <top/>
      <bottom style="dotted">
        <color theme="1"/>
      </bottom>
      <diagonal/>
    </border>
    <border>
      <left style="thick">
        <color indexed="64"/>
      </left>
      <right style="dotted">
        <color theme="1"/>
      </right>
      <top style="dotted">
        <color indexed="64"/>
      </top>
      <bottom style="dotted">
        <color indexed="64"/>
      </bottom>
      <diagonal/>
    </border>
    <border>
      <left style="dotted">
        <color theme="1"/>
      </left>
      <right style="thick">
        <color theme="1"/>
      </right>
      <top style="dotted">
        <color indexed="64"/>
      </top>
      <bottom style="dotted">
        <color indexed="64"/>
      </bottom>
      <diagonal/>
    </border>
    <border>
      <left style="thin">
        <color indexed="64"/>
      </left>
      <right style="thick">
        <color indexed="64"/>
      </right>
      <top/>
      <bottom style="dashed">
        <color indexed="64"/>
      </bottom>
      <diagonal/>
    </border>
    <border>
      <left style="thin">
        <color indexed="64"/>
      </left>
      <right style="thick">
        <color indexed="64"/>
      </right>
      <top style="dashed">
        <color indexed="64"/>
      </top>
      <bottom/>
      <diagonal/>
    </border>
    <border>
      <left style="medium">
        <color indexed="64"/>
      </left>
      <right style="medium">
        <color indexed="64"/>
      </right>
      <top style="dashed">
        <color indexed="64"/>
      </top>
      <bottom style="thick">
        <color auto="1"/>
      </bottom>
      <diagonal/>
    </border>
    <border>
      <left style="medium">
        <color auto="1"/>
      </left>
      <right/>
      <top style="thick">
        <color auto="1"/>
      </top>
      <bottom style="medium">
        <color auto="1"/>
      </bottom>
      <diagonal/>
    </border>
    <border>
      <left/>
      <right/>
      <top style="thick">
        <color auto="1"/>
      </top>
      <bottom style="medium">
        <color auto="1"/>
      </bottom>
      <diagonal/>
    </border>
    <border>
      <left/>
      <right style="medium">
        <color auto="1"/>
      </right>
      <top style="thick">
        <color auto="1"/>
      </top>
      <bottom style="medium">
        <color auto="1"/>
      </bottom>
      <diagonal/>
    </border>
    <border>
      <left style="medium">
        <color auto="1"/>
      </left>
      <right style="medium">
        <color indexed="64"/>
      </right>
      <top style="thick">
        <color auto="1"/>
      </top>
      <bottom/>
      <diagonal/>
    </border>
    <border>
      <left style="medium">
        <color auto="1"/>
      </left>
      <right style="medium">
        <color indexed="64"/>
      </right>
      <top/>
      <bottom/>
      <diagonal/>
    </border>
    <border>
      <left style="thick">
        <color auto="1"/>
      </left>
      <right style="medium">
        <color auto="1"/>
      </right>
      <top style="thick">
        <color auto="1"/>
      </top>
      <bottom/>
      <diagonal/>
    </border>
    <border>
      <left style="thick">
        <color auto="1"/>
      </left>
      <right style="medium">
        <color auto="1"/>
      </right>
      <top/>
      <bottom/>
      <diagonal/>
    </border>
    <border>
      <left style="thick">
        <color auto="1"/>
      </left>
      <right style="medium">
        <color auto="1"/>
      </right>
      <top/>
      <bottom style="medium">
        <color auto="1"/>
      </bottom>
      <diagonal/>
    </border>
    <border>
      <left style="dotted">
        <color indexed="64"/>
      </left>
      <right style="medium">
        <color indexed="64"/>
      </right>
      <top style="medium">
        <color indexed="64"/>
      </top>
      <bottom/>
      <diagonal/>
    </border>
    <border>
      <left style="medium">
        <color indexed="64"/>
      </left>
      <right style="medium">
        <color indexed="64"/>
      </right>
      <top style="dashed">
        <color indexed="64"/>
      </top>
      <bottom/>
      <diagonal/>
    </border>
    <border>
      <left style="medium">
        <color indexed="64"/>
      </left>
      <right style="medium">
        <color indexed="64"/>
      </right>
      <top/>
      <bottom style="dashed">
        <color indexed="64"/>
      </bottom>
      <diagonal/>
    </border>
    <border>
      <left style="dotted">
        <color indexed="64"/>
      </left>
      <right style="medium">
        <color indexed="64"/>
      </right>
      <top/>
      <bottom style="thick">
        <color auto="1"/>
      </bottom>
      <diagonal/>
    </border>
    <border>
      <left style="dotted">
        <color indexed="64"/>
      </left>
      <right style="dotted">
        <color indexed="64"/>
      </right>
      <top/>
      <bottom style="thick">
        <color indexed="64"/>
      </bottom>
      <diagonal/>
    </border>
    <border>
      <left style="thin">
        <color indexed="64"/>
      </left>
      <right style="thick">
        <color indexed="64"/>
      </right>
      <top/>
      <bottom style="dotted">
        <color rgb="FF000000"/>
      </bottom>
      <diagonal/>
    </border>
    <border>
      <left style="thin">
        <color indexed="64"/>
      </left>
      <right style="thick">
        <color indexed="64"/>
      </right>
      <top style="dotted">
        <color rgb="FF000000"/>
      </top>
      <bottom/>
      <diagonal/>
    </border>
    <border>
      <left style="thin">
        <color indexed="64"/>
      </left>
      <right style="thick">
        <color indexed="64"/>
      </right>
      <top/>
      <bottom style="hair">
        <color rgb="FF000000"/>
      </bottom>
      <diagonal/>
    </border>
    <border>
      <left style="thin">
        <color indexed="64"/>
      </left>
      <right style="thick">
        <color indexed="64"/>
      </right>
      <top style="hair">
        <color rgb="FF000000"/>
      </top>
      <bottom/>
      <diagonal/>
    </border>
    <border>
      <left/>
      <right style="medium">
        <color theme="1"/>
      </right>
      <top style="medium">
        <color theme="1"/>
      </top>
      <bottom style="medium">
        <color theme="1"/>
      </bottom>
      <diagonal/>
    </border>
    <border>
      <left/>
      <right style="dotted">
        <color indexed="64"/>
      </right>
      <top style="dotted">
        <color indexed="64"/>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thin">
        <color theme="1"/>
      </top>
      <bottom style="thin">
        <color theme="1"/>
      </bottom>
      <diagonal/>
    </border>
    <border>
      <left style="medium">
        <color theme="1"/>
      </left>
      <right style="medium">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right style="thin">
        <color theme="1"/>
      </right>
      <top/>
      <bottom/>
      <diagonal/>
    </border>
    <border>
      <left style="thin">
        <color theme="1"/>
      </left>
      <right/>
      <top/>
      <bottom style="thick">
        <color theme="1"/>
      </bottom>
      <diagonal/>
    </border>
    <border>
      <left/>
      <right style="thin">
        <color theme="1"/>
      </right>
      <top/>
      <bottom style="thick">
        <color theme="1"/>
      </bottom>
      <diagonal/>
    </border>
  </borders>
  <cellStyleXfs count="10">
    <xf numFmtId="0" fontId="0" fillId="0" borderId="0"/>
    <xf numFmtId="0" fontId="1" fillId="0" borderId="0"/>
    <xf numFmtId="9" fontId="2" fillId="0" borderId="0" applyFont="0" applyFill="0" applyBorder="0" applyAlignment="0" applyProtection="0"/>
    <xf numFmtId="0" fontId="3" fillId="0" borderId="0"/>
    <xf numFmtId="0" fontId="2" fillId="0" borderId="0"/>
    <xf numFmtId="0" fontId="2" fillId="0" borderId="0"/>
    <xf numFmtId="0" fontId="64" fillId="0" borderId="0"/>
    <xf numFmtId="0" fontId="65" fillId="0" borderId="0" applyNumberFormat="0" applyFill="0" applyBorder="0" applyAlignment="0" applyProtection="0"/>
    <xf numFmtId="9" fontId="2" fillId="0" borderId="0" applyFont="0" applyFill="0" applyBorder="0" applyAlignment="0" applyProtection="0"/>
    <xf numFmtId="0" fontId="2" fillId="0" borderId="0"/>
  </cellStyleXfs>
  <cellXfs count="952">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2" fillId="0" borderId="0" xfId="0" applyFont="1" applyAlignment="1">
      <alignment vertical="center" wrapText="1"/>
    </xf>
    <xf numFmtId="0" fontId="4" fillId="0" borderId="10" xfId="0" applyFont="1" applyBorder="1" applyAlignment="1">
      <alignment horizontal="center" vertical="center" wrapText="1"/>
    </xf>
    <xf numFmtId="0" fontId="13" fillId="0" borderId="10" xfId="0" applyFont="1" applyBorder="1" applyAlignment="1">
      <alignment vertical="center" wrapText="1"/>
    </xf>
    <xf numFmtId="0" fontId="13" fillId="0" borderId="10" xfId="0"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horizontal="left" vertical="center" wrapText="1"/>
    </xf>
    <xf numFmtId="0" fontId="21" fillId="4" borderId="8"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23" fillId="2" borderId="9" xfId="0" applyFont="1" applyFill="1" applyBorder="1" applyAlignment="1">
      <alignment horizontal="center" vertical="center" wrapText="1"/>
    </xf>
    <xf numFmtId="0" fontId="23" fillId="2" borderId="11" xfId="0" applyFont="1" applyFill="1" applyBorder="1" applyAlignment="1">
      <alignment horizontal="left" vertical="center" wrapText="1"/>
    </xf>
    <xf numFmtId="0" fontId="23" fillId="2" borderId="9" xfId="0" applyFont="1" applyFill="1" applyBorder="1" applyAlignment="1">
      <alignment horizontal="left" vertical="center" wrapText="1"/>
    </xf>
    <xf numFmtId="0" fontId="23" fillId="2" borderId="14" xfId="0" applyFont="1" applyFill="1" applyBorder="1" applyAlignment="1">
      <alignment horizontal="left" vertical="center" wrapText="1"/>
    </xf>
    <xf numFmtId="0" fontId="24" fillId="5" borderId="16" xfId="0" applyFont="1" applyFill="1" applyBorder="1" applyAlignment="1">
      <alignment horizontal="center" vertical="center" wrapText="1"/>
    </xf>
    <xf numFmtId="0" fontId="20" fillId="5" borderId="9" xfId="0" applyFont="1" applyFill="1" applyBorder="1" applyAlignment="1">
      <alignment horizontal="center" vertical="center" wrapText="1"/>
    </xf>
    <xf numFmtId="0" fontId="24" fillId="5" borderId="11" xfId="0" applyFont="1" applyFill="1" applyBorder="1" applyAlignment="1">
      <alignment vertical="center" wrapText="1"/>
    </xf>
    <xf numFmtId="0" fontId="24" fillId="5" borderId="9" xfId="0" applyFont="1" applyFill="1" applyBorder="1" applyAlignment="1">
      <alignment vertical="center" wrapText="1"/>
    </xf>
    <xf numFmtId="0" fontId="24" fillId="5" borderId="14" xfId="0" applyFont="1" applyFill="1" applyBorder="1" applyAlignment="1">
      <alignment vertical="center" wrapText="1"/>
    </xf>
    <xf numFmtId="0" fontId="22" fillId="4" borderId="16" xfId="0" applyFont="1" applyFill="1" applyBorder="1" applyAlignment="1">
      <alignment horizontal="center" vertical="center" wrapText="1"/>
    </xf>
    <xf numFmtId="0" fontId="22" fillId="4" borderId="9" xfId="0" applyFont="1" applyFill="1" applyBorder="1" applyAlignment="1">
      <alignment horizontal="center" vertical="center" wrapText="1"/>
    </xf>
    <xf numFmtId="0" fontId="21" fillId="4" borderId="9" xfId="0" applyFont="1" applyFill="1" applyBorder="1" applyAlignment="1">
      <alignment horizontal="center" vertical="center" wrapText="1"/>
    </xf>
    <xf numFmtId="0" fontId="21" fillId="4" borderId="11" xfId="0" applyFont="1" applyFill="1" applyBorder="1" applyAlignment="1">
      <alignment horizontal="left" vertical="center" wrapText="1"/>
    </xf>
    <xf numFmtId="0" fontId="21" fillId="4" borderId="9" xfId="0" applyFont="1" applyFill="1" applyBorder="1" applyAlignment="1">
      <alignment horizontal="left" vertical="center" wrapText="1"/>
    </xf>
    <xf numFmtId="0" fontId="21" fillId="4" borderId="14" xfId="0" applyFont="1" applyFill="1" applyBorder="1" applyAlignment="1">
      <alignment horizontal="left" vertical="center" wrapText="1"/>
    </xf>
    <xf numFmtId="0" fontId="4" fillId="0" borderId="0" xfId="0" applyFont="1" applyAlignment="1">
      <alignment vertical="center" wrapText="1"/>
    </xf>
    <xf numFmtId="0" fontId="22" fillId="4" borderId="19" xfId="0" applyFont="1" applyFill="1" applyBorder="1" applyAlignment="1">
      <alignment horizontal="center" vertical="center" wrapText="1"/>
    </xf>
    <xf numFmtId="0" fontId="21" fillId="4" borderId="19" xfId="0" applyFont="1" applyFill="1" applyBorder="1" applyAlignment="1">
      <alignment horizontal="center" vertical="center" wrapText="1"/>
    </xf>
    <xf numFmtId="0" fontId="4" fillId="0" borderId="0" xfId="0" applyFont="1" applyAlignment="1">
      <alignment horizontal="left" vertical="center" wrapText="1"/>
    </xf>
    <xf numFmtId="0" fontId="13" fillId="0" borderId="10" xfId="0" applyFont="1" applyBorder="1" applyAlignment="1">
      <alignment horizontal="left" vertical="center" wrapText="1"/>
    </xf>
    <xf numFmtId="0" fontId="25" fillId="0" borderId="0" xfId="0" applyFont="1" applyAlignment="1">
      <alignment vertical="center" wrapText="1"/>
    </xf>
    <xf numFmtId="0" fontId="25" fillId="0" borderId="0" xfId="0" applyFont="1" applyAlignment="1">
      <alignment horizontal="center" vertical="center" wrapText="1"/>
    </xf>
    <xf numFmtId="0" fontId="25" fillId="0" borderId="0" xfId="0" applyFont="1" applyAlignment="1">
      <alignment horizontal="left" vertical="center" wrapText="1"/>
    </xf>
    <xf numFmtId="0" fontId="4" fillId="0" borderId="24" xfId="0" applyFont="1" applyBorder="1" applyAlignment="1">
      <alignment vertical="center" wrapText="1"/>
    </xf>
    <xf numFmtId="0" fontId="4" fillId="0" borderId="25" xfId="0" applyFont="1" applyBorder="1" applyAlignment="1">
      <alignment vertical="center" wrapText="1"/>
    </xf>
    <xf numFmtId="0" fontId="4" fillId="0" borderId="27" xfId="0" applyFont="1" applyBorder="1" applyAlignment="1">
      <alignment vertical="center" wrapText="1"/>
    </xf>
    <xf numFmtId="0" fontId="4" fillId="0" borderId="29" xfId="0" applyFont="1" applyBorder="1" applyAlignment="1">
      <alignment vertical="center" wrapText="1"/>
    </xf>
    <xf numFmtId="0" fontId="4" fillId="0" borderId="30" xfId="0" applyFont="1" applyBorder="1" applyAlignment="1">
      <alignment vertical="center" wrapText="1"/>
    </xf>
    <xf numFmtId="0" fontId="26" fillId="9" borderId="9" xfId="0" applyFont="1" applyFill="1" applyBorder="1" applyAlignment="1">
      <alignment horizontal="center" vertical="center" wrapText="1"/>
    </xf>
    <xf numFmtId="10" fontId="26" fillId="9" borderId="67" xfId="2" applyNumberFormat="1" applyFont="1" applyFill="1" applyBorder="1" applyAlignment="1">
      <alignment horizontal="center" vertical="center" wrapText="1"/>
    </xf>
    <xf numFmtId="0" fontId="26" fillId="9" borderId="66" xfId="0" applyFont="1" applyFill="1" applyBorder="1" applyAlignment="1">
      <alignment horizontal="center" vertical="center" wrapText="1"/>
    </xf>
    <xf numFmtId="0" fontId="26" fillId="9" borderId="37" xfId="0" applyFont="1" applyFill="1" applyBorder="1" applyAlignment="1">
      <alignment horizontal="center" vertical="center" wrapText="1"/>
    </xf>
    <xf numFmtId="10" fontId="26" fillId="9" borderId="38" xfId="2" applyNumberFormat="1" applyFont="1" applyFill="1" applyBorder="1" applyAlignment="1">
      <alignment horizontal="center" vertical="center" wrapText="1"/>
    </xf>
    <xf numFmtId="0" fontId="4" fillId="0" borderId="23"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8" xfId="0" applyFont="1" applyBorder="1" applyAlignment="1">
      <alignment horizontal="center" vertical="center" wrapText="1"/>
    </xf>
    <xf numFmtId="0" fontId="20" fillId="9" borderId="31" xfId="0" applyFont="1" applyFill="1" applyBorder="1" applyAlignment="1">
      <alignment horizontal="center" vertical="center" wrapText="1"/>
    </xf>
    <xf numFmtId="0" fontId="26" fillId="9" borderId="36" xfId="0" applyFont="1" applyFill="1" applyBorder="1" applyAlignment="1">
      <alignment horizontal="center" vertical="center" wrapText="1"/>
    </xf>
    <xf numFmtId="0" fontId="21" fillId="9" borderId="67" xfId="0" applyFont="1" applyFill="1" applyBorder="1" applyAlignment="1">
      <alignment horizontal="center" vertical="center" wrapText="1"/>
    </xf>
    <xf numFmtId="0" fontId="21" fillId="9" borderId="9" xfId="0" applyFont="1" applyFill="1" applyBorder="1" applyAlignment="1">
      <alignment horizontal="center" vertical="center" wrapText="1"/>
    </xf>
    <xf numFmtId="0" fontId="21" fillId="9" borderId="32" xfId="0" applyFont="1" applyFill="1" applyBorder="1" applyAlignment="1">
      <alignment horizontal="center" vertical="center" wrapText="1"/>
    </xf>
    <xf numFmtId="0" fontId="21" fillId="9" borderId="38" xfId="0" applyFont="1" applyFill="1" applyBorder="1" applyAlignment="1">
      <alignment horizontal="center" vertical="center" wrapText="1"/>
    </xf>
    <xf numFmtId="0" fontId="4" fillId="0" borderId="29" xfId="0" applyFont="1" applyBorder="1" applyAlignment="1">
      <alignment horizontal="center" vertical="center" wrapText="1"/>
    </xf>
    <xf numFmtId="0" fontId="31" fillId="0" borderId="0" xfId="0" applyFont="1" applyAlignment="1">
      <alignment horizontal="center" vertical="center" wrapText="1"/>
    </xf>
    <xf numFmtId="0" fontId="32" fillId="0" borderId="0" xfId="0" applyFont="1" applyAlignment="1">
      <alignment horizontal="center" vertical="center" wrapText="1"/>
    </xf>
    <xf numFmtId="0" fontId="12" fillId="0" borderId="0" xfId="0" applyFont="1" applyAlignment="1">
      <alignment horizontal="center" vertical="center" wrapText="1"/>
    </xf>
    <xf numFmtId="0" fontId="5" fillId="0" borderId="10" xfId="0" applyFont="1" applyBorder="1" applyAlignment="1">
      <alignment horizontal="center" vertical="center" wrapText="1"/>
    </xf>
    <xf numFmtId="0" fontId="9" fillId="0" borderId="10" xfId="0" applyFont="1" applyBorder="1" applyAlignment="1">
      <alignment horizontal="center" vertical="center" wrapText="1"/>
    </xf>
    <xf numFmtId="0" fontId="13" fillId="0" borderId="0" xfId="0" applyFont="1" applyAlignment="1">
      <alignment vertical="center" wrapText="1"/>
    </xf>
    <xf numFmtId="0" fontId="24" fillId="9" borderId="9" xfId="0" applyFont="1" applyFill="1" applyBorder="1" applyAlignment="1">
      <alignment horizontal="center" vertical="center" wrapText="1"/>
    </xf>
    <xf numFmtId="0" fontId="21" fillId="4" borderId="16" xfId="0" applyFont="1" applyFill="1" applyBorder="1" applyAlignment="1">
      <alignment horizontal="center" vertical="center" wrapText="1"/>
    </xf>
    <xf numFmtId="0" fontId="21" fillId="4" borderId="18" xfId="0" applyFont="1" applyFill="1" applyBorder="1" applyAlignment="1">
      <alignment horizontal="center" vertical="center" wrapText="1"/>
    </xf>
    <xf numFmtId="0" fontId="5" fillId="0" borderId="0" xfId="0" applyFont="1" applyAlignment="1">
      <alignment horizontal="left" vertical="center" wrapText="1"/>
    </xf>
    <xf numFmtId="0" fontId="22" fillId="4" borderId="73" xfId="0" applyFont="1" applyFill="1" applyBorder="1" applyAlignment="1">
      <alignment horizontal="center" vertical="center" wrapText="1"/>
    </xf>
    <xf numFmtId="0" fontId="22" fillId="4" borderId="37" xfId="0" applyFont="1" applyFill="1" applyBorder="1" applyAlignment="1">
      <alignment horizontal="center" vertical="center" wrapText="1"/>
    </xf>
    <xf numFmtId="0" fontId="21" fillId="4" borderId="37" xfId="0" applyFont="1" applyFill="1" applyBorder="1" applyAlignment="1">
      <alignment horizontal="left" vertical="center" wrapText="1"/>
    </xf>
    <xf numFmtId="0" fontId="21" fillId="4" borderId="74" xfId="0" applyFont="1" applyFill="1" applyBorder="1" applyAlignment="1">
      <alignment horizontal="left" vertical="center" wrapText="1"/>
    </xf>
    <xf numFmtId="0" fontId="21" fillId="4" borderId="75" xfId="0" applyFont="1" applyFill="1" applyBorder="1" applyAlignment="1">
      <alignment horizontal="left" vertical="center" wrapText="1"/>
    </xf>
    <xf numFmtId="0" fontId="23" fillId="2" borderId="76" xfId="0" applyFont="1" applyFill="1" applyBorder="1" applyAlignment="1">
      <alignment vertical="center" wrapText="1"/>
    </xf>
    <xf numFmtId="0" fontId="24" fillId="5" borderId="76" xfId="0" applyFont="1" applyFill="1" applyBorder="1" applyAlignment="1">
      <alignment vertical="center" wrapText="1"/>
    </xf>
    <xf numFmtId="0" fontId="21" fillId="4" borderId="76" xfId="0" applyFont="1" applyFill="1" applyBorder="1" applyAlignment="1">
      <alignment horizontal="left" vertical="center" wrapText="1"/>
    </xf>
    <xf numFmtId="0" fontId="21" fillId="4" borderId="77" xfId="0" applyFont="1" applyFill="1" applyBorder="1" applyAlignment="1">
      <alignment horizontal="left" vertical="center" wrapText="1"/>
    </xf>
    <xf numFmtId="0" fontId="21" fillId="4" borderId="78" xfId="0" applyFont="1" applyFill="1" applyBorder="1" applyAlignment="1">
      <alignment horizontal="center" vertical="center" wrapText="1"/>
    </xf>
    <xf numFmtId="0" fontId="21" fillId="4" borderId="78" xfId="0" applyFont="1" applyFill="1" applyBorder="1" applyAlignment="1">
      <alignment vertical="center" wrapText="1"/>
    </xf>
    <xf numFmtId="0" fontId="23" fillId="2" borderId="78" xfId="0" applyFont="1" applyFill="1" applyBorder="1" applyAlignment="1">
      <alignment vertical="center" wrapText="1"/>
    </xf>
    <xf numFmtId="0" fontId="23" fillId="2" borderId="78" xfId="0" applyFont="1" applyFill="1" applyBorder="1" applyAlignment="1">
      <alignment horizontal="center" vertical="center" wrapText="1"/>
    </xf>
    <xf numFmtId="0" fontId="23" fillId="2" borderId="78" xfId="0" applyFont="1" applyFill="1" applyBorder="1" applyAlignment="1">
      <alignment horizontal="left" vertical="center" wrapText="1"/>
    </xf>
    <xf numFmtId="0" fontId="24" fillId="5" borderId="78" xfId="0" applyFont="1" applyFill="1" applyBorder="1" applyAlignment="1">
      <alignment horizontal="left" vertical="center" wrapText="1"/>
    </xf>
    <xf numFmtId="0" fontId="24" fillId="5" borderId="78" xfId="0" applyFont="1" applyFill="1" applyBorder="1" applyAlignment="1">
      <alignment horizontal="center" vertical="center" wrapText="1"/>
    </xf>
    <xf numFmtId="0" fontId="24" fillId="5" borderId="78" xfId="0" applyFont="1" applyFill="1" applyBorder="1" applyAlignment="1">
      <alignment horizontal="justify" vertical="center" wrapText="1"/>
    </xf>
    <xf numFmtId="9" fontId="24" fillId="5" borderId="78" xfId="1" applyNumberFormat="1" applyFont="1" applyFill="1" applyBorder="1" applyAlignment="1">
      <alignment horizontal="left" vertical="center" wrapText="1"/>
    </xf>
    <xf numFmtId="0" fontId="21" fillId="4" borderId="78" xfId="0" applyFont="1" applyFill="1" applyBorder="1" applyAlignment="1">
      <alignment horizontal="left" vertical="center" wrapText="1"/>
    </xf>
    <xf numFmtId="49" fontId="20" fillId="4" borderId="78" xfId="0" applyNumberFormat="1" applyFont="1" applyFill="1" applyBorder="1" applyAlignment="1">
      <alignment horizontal="left" vertical="center" wrapText="1"/>
    </xf>
    <xf numFmtId="0" fontId="21" fillId="4" borderId="79" xfId="0" applyFont="1" applyFill="1" applyBorder="1" applyAlignment="1">
      <alignment vertical="center" wrapText="1"/>
    </xf>
    <xf numFmtId="0" fontId="21" fillId="4" borderId="79" xfId="0" applyFont="1" applyFill="1" applyBorder="1" applyAlignment="1">
      <alignment horizontal="center" vertical="center" wrapText="1"/>
    </xf>
    <xf numFmtId="0" fontId="21" fillId="4" borderId="79" xfId="0" applyFont="1" applyFill="1" applyBorder="1" applyAlignment="1">
      <alignment horizontal="left" vertical="center" wrapText="1"/>
    </xf>
    <xf numFmtId="49" fontId="20" fillId="4" borderId="79" xfId="0" applyNumberFormat="1" applyFont="1" applyFill="1" applyBorder="1" applyAlignment="1">
      <alignment horizontal="left" vertical="center" wrapText="1"/>
    </xf>
    <xf numFmtId="0" fontId="19" fillId="4" borderId="80" xfId="0" applyFont="1" applyFill="1" applyBorder="1" applyAlignment="1">
      <alignment horizontal="center" vertical="center" wrapText="1"/>
    </xf>
    <xf numFmtId="0" fontId="19" fillId="9" borderId="22" xfId="0" applyFont="1" applyFill="1" applyBorder="1" applyAlignment="1">
      <alignment horizontal="center" vertical="center" wrapText="1"/>
    </xf>
    <xf numFmtId="0" fontId="24" fillId="9" borderId="81" xfId="0" applyFont="1" applyFill="1" applyBorder="1" applyAlignment="1">
      <alignment horizontal="left" vertical="center" wrapText="1"/>
    </xf>
    <xf numFmtId="0" fontId="21" fillId="4" borderId="82" xfId="0" applyFont="1" applyFill="1" applyBorder="1" applyAlignment="1">
      <alignment horizontal="justify" vertical="center" wrapText="1"/>
    </xf>
    <xf numFmtId="0" fontId="21" fillId="4" borderId="82" xfId="0" applyFont="1" applyFill="1" applyBorder="1" applyAlignment="1">
      <alignment horizontal="center" vertical="center" wrapText="1"/>
    </xf>
    <xf numFmtId="10" fontId="21" fillId="4" borderId="82" xfId="0" applyNumberFormat="1" applyFont="1" applyFill="1" applyBorder="1" applyAlignment="1">
      <alignment vertical="center" wrapText="1"/>
    </xf>
    <xf numFmtId="0" fontId="21" fillId="4" borderId="82" xfId="0" applyFont="1" applyFill="1" applyBorder="1" applyAlignment="1">
      <alignment vertical="center" wrapText="1"/>
    </xf>
    <xf numFmtId="0" fontId="22" fillId="4" borderId="83" xfId="0" applyFont="1" applyFill="1" applyBorder="1" applyAlignment="1">
      <alignment vertical="center" wrapText="1"/>
    </xf>
    <xf numFmtId="0" fontId="22" fillId="4" borderId="22" xfId="0" applyFont="1" applyFill="1" applyBorder="1" applyAlignment="1">
      <alignment vertical="center" wrapText="1"/>
    </xf>
    <xf numFmtId="0" fontId="22" fillId="4" borderId="84" xfId="0" applyFont="1" applyFill="1" applyBorder="1" applyAlignment="1">
      <alignment vertical="center" wrapText="1"/>
    </xf>
    <xf numFmtId="0" fontId="4" fillId="0" borderId="24" xfId="0" applyFont="1" applyBorder="1" applyAlignment="1">
      <alignment horizontal="center" vertical="center" wrapText="1"/>
    </xf>
    <xf numFmtId="0" fontId="30" fillId="0" borderId="28" xfId="0" applyFont="1" applyBorder="1" applyAlignment="1">
      <alignment vertical="center" wrapText="1"/>
    </xf>
    <xf numFmtId="0" fontId="30" fillId="0" borderId="29" xfId="0" applyFont="1" applyBorder="1" applyAlignment="1">
      <alignment vertical="center" wrapText="1"/>
    </xf>
    <xf numFmtId="10" fontId="4" fillId="13" borderId="97" xfId="0" applyNumberFormat="1" applyFont="1" applyFill="1" applyBorder="1" applyAlignment="1">
      <alignment horizontal="center" vertical="center" wrapText="1"/>
    </xf>
    <xf numFmtId="10" fontId="4" fillId="13" borderId="100" xfId="0" applyNumberFormat="1" applyFont="1" applyFill="1" applyBorder="1" applyAlignment="1">
      <alignment horizontal="center" vertical="center" wrapText="1"/>
    </xf>
    <xf numFmtId="0" fontId="30" fillId="0" borderId="29" xfId="0" applyFont="1" applyBorder="1" applyAlignment="1">
      <alignment horizontal="center" vertical="center" wrapText="1"/>
    </xf>
    <xf numFmtId="0" fontId="34" fillId="0" borderId="0" xfId="0" applyFont="1" applyAlignment="1">
      <alignment vertical="center" wrapText="1"/>
    </xf>
    <xf numFmtId="0" fontId="5" fillId="9" borderId="102" xfId="0" applyFont="1" applyFill="1" applyBorder="1" applyAlignment="1">
      <alignment horizontal="center" vertical="center" wrapText="1"/>
    </xf>
    <xf numFmtId="10" fontId="4" fillId="13" borderId="59" xfId="0" applyNumberFormat="1" applyFont="1" applyFill="1" applyBorder="1" applyAlignment="1">
      <alignment horizontal="center" vertical="center" wrapText="1"/>
    </xf>
    <xf numFmtId="10" fontId="4" fillId="13" borderId="88" xfId="0" applyNumberFormat="1" applyFont="1" applyFill="1" applyBorder="1" applyAlignment="1">
      <alignment horizontal="center" vertical="center" wrapText="1"/>
    </xf>
    <xf numFmtId="10" fontId="4" fillId="13" borderId="109" xfId="0" applyNumberFormat="1" applyFont="1" applyFill="1" applyBorder="1" applyAlignment="1">
      <alignment horizontal="center" vertical="center" wrapText="1"/>
    </xf>
    <xf numFmtId="10" fontId="27" fillId="9" borderId="9" xfId="0" applyNumberFormat="1" applyFont="1" applyFill="1" applyBorder="1" applyAlignment="1">
      <alignment horizontal="center" vertical="center" wrapText="1"/>
    </xf>
    <xf numFmtId="10" fontId="27" fillId="9" borderId="67" xfId="0" applyNumberFormat="1" applyFont="1" applyFill="1" applyBorder="1" applyAlignment="1">
      <alignment horizontal="center" vertical="center" wrapText="1"/>
    </xf>
    <xf numFmtId="0" fontId="22" fillId="4" borderId="128" xfId="0" applyFont="1" applyFill="1" applyBorder="1" applyAlignment="1">
      <alignment horizontal="center" vertical="center" wrapText="1"/>
    </xf>
    <xf numFmtId="0" fontId="22" fillId="4" borderId="129" xfId="0" applyFont="1" applyFill="1" applyBorder="1" applyAlignment="1">
      <alignment horizontal="center" vertical="center" wrapText="1"/>
    </xf>
    <xf numFmtId="0" fontId="21" fillId="4" borderId="129" xfId="0" applyFont="1" applyFill="1" applyBorder="1" applyAlignment="1">
      <alignment horizontal="left" vertical="center" wrapText="1"/>
    </xf>
    <xf numFmtId="0" fontId="21" fillId="4" borderId="129" xfId="0" applyFont="1" applyFill="1" applyBorder="1" applyAlignment="1">
      <alignment horizontal="center" vertical="center" wrapText="1"/>
    </xf>
    <xf numFmtId="0" fontId="21" fillId="4" borderId="130" xfId="0" applyFont="1" applyFill="1" applyBorder="1" applyAlignment="1">
      <alignment horizontal="left" vertical="center" wrapText="1"/>
    </xf>
    <xf numFmtId="0" fontId="21" fillId="4" borderId="17" xfId="0" applyFont="1" applyFill="1" applyBorder="1" applyAlignment="1">
      <alignment horizontal="left" vertical="center" wrapText="1"/>
    </xf>
    <xf numFmtId="0" fontId="21" fillId="4" borderId="19" xfId="0" applyFont="1" applyFill="1" applyBorder="1" applyAlignment="1">
      <alignment horizontal="left" vertical="center" wrapText="1"/>
    </xf>
    <xf numFmtId="0" fontId="21" fillId="4" borderId="20" xfId="0" applyFont="1" applyFill="1" applyBorder="1" applyAlignment="1">
      <alignment horizontal="left" vertical="center" wrapText="1"/>
    </xf>
    <xf numFmtId="0" fontId="24" fillId="9" borderId="8" xfId="0" applyFont="1" applyFill="1" applyBorder="1" applyAlignment="1">
      <alignment horizontal="left" vertical="center" wrapText="1"/>
    </xf>
    <xf numFmtId="0" fontId="20" fillId="9" borderId="66" xfId="0" applyFont="1" applyFill="1" applyBorder="1" applyAlignment="1">
      <alignment horizontal="center" vertical="center" wrapText="1"/>
    </xf>
    <xf numFmtId="0" fontId="24" fillId="9" borderId="9" xfId="0" applyFont="1" applyFill="1" applyBorder="1" applyAlignment="1">
      <alignment horizontal="left" vertical="center" wrapText="1"/>
    </xf>
    <xf numFmtId="0" fontId="20" fillId="9" borderId="36" xfId="0" applyFont="1" applyFill="1" applyBorder="1" applyAlignment="1">
      <alignment horizontal="center" vertical="center" wrapText="1"/>
    </xf>
    <xf numFmtId="0" fontId="24" fillId="9" borderId="37" xfId="0" applyFont="1" applyFill="1" applyBorder="1" applyAlignment="1">
      <alignment horizontal="left" vertical="center" wrapText="1"/>
    </xf>
    <xf numFmtId="0" fontId="20" fillId="9" borderId="90" xfId="0" applyFont="1" applyFill="1" applyBorder="1" applyAlignment="1">
      <alignment horizontal="center" vertical="center" wrapText="1"/>
    </xf>
    <xf numFmtId="0" fontId="24" fillId="9" borderId="8" xfId="0" applyFont="1" applyFill="1" applyBorder="1" applyAlignment="1">
      <alignment horizontal="center" vertical="center" wrapText="1"/>
    </xf>
    <xf numFmtId="0" fontId="36" fillId="0" borderId="0" xfId="0" applyFont="1" applyAlignment="1">
      <alignment vertical="center" wrapText="1"/>
    </xf>
    <xf numFmtId="0" fontId="36" fillId="0" borderId="27" xfId="0" applyFont="1" applyBorder="1" applyAlignment="1">
      <alignment vertical="center" wrapText="1"/>
    </xf>
    <xf numFmtId="0" fontId="34" fillId="9" borderId="22" xfId="0" applyFont="1" applyFill="1" applyBorder="1" applyAlignment="1">
      <alignment horizontal="left" vertical="center" wrapText="1"/>
    </xf>
    <xf numFmtId="0" fontId="34" fillId="9" borderId="131" xfId="0" applyFont="1" applyFill="1" applyBorder="1" applyAlignment="1">
      <alignment horizontal="left" vertical="center" wrapText="1"/>
    </xf>
    <xf numFmtId="0" fontId="20" fillId="9" borderId="91" xfId="0" applyFont="1" applyFill="1" applyBorder="1" applyAlignment="1">
      <alignment horizontal="center" vertical="center" wrapText="1"/>
    </xf>
    <xf numFmtId="0" fontId="24" fillId="9" borderId="37" xfId="0" applyFont="1" applyFill="1" applyBorder="1" applyAlignment="1">
      <alignment horizontal="center" vertical="center" wrapText="1"/>
    </xf>
    <xf numFmtId="0" fontId="5" fillId="0" borderId="92" xfId="0" applyFont="1" applyBorder="1" applyAlignment="1">
      <alignment horizontal="center" vertical="center" wrapText="1"/>
    </xf>
    <xf numFmtId="0" fontId="4" fillId="0" borderId="21" xfId="0" applyFont="1" applyBorder="1" applyAlignment="1">
      <alignment vertical="center" wrapText="1"/>
    </xf>
    <xf numFmtId="0" fontId="4" fillId="0" borderId="154" xfId="0" applyFont="1" applyBorder="1" applyAlignment="1">
      <alignment horizontal="center" vertical="center" wrapText="1"/>
    </xf>
    <xf numFmtId="0" fontId="17" fillId="0" borderId="155" xfId="0" applyFont="1" applyBorder="1" applyAlignment="1">
      <alignment vertical="center" wrapText="1"/>
    </xf>
    <xf numFmtId="0" fontId="4" fillId="0" borderId="156" xfId="0" applyFont="1" applyBorder="1" applyAlignment="1">
      <alignment vertical="center" wrapText="1"/>
    </xf>
    <xf numFmtId="0" fontId="4" fillId="0" borderId="157" xfId="0" applyFont="1" applyBorder="1" applyAlignment="1">
      <alignment horizontal="center" vertical="center" wrapText="1"/>
    </xf>
    <xf numFmtId="3" fontId="4" fillId="0" borderId="31" xfId="0"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0" borderId="32" xfId="0" applyNumberFormat="1" applyFont="1" applyBorder="1" applyAlignment="1">
      <alignment horizontal="center" vertical="center" wrapText="1"/>
    </xf>
    <xf numFmtId="3" fontId="4" fillId="0" borderId="66" xfId="0" applyNumberFormat="1" applyFont="1" applyBorder="1" applyAlignment="1">
      <alignment horizontal="center" vertical="center" wrapText="1"/>
    </xf>
    <xf numFmtId="3" fontId="4" fillId="0" borderId="9" xfId="0" applyNumberFormat="1" applyFont="1" applyBorder="1" applyAlignment="1">
      <alignment horizontal="center" vertical="center" wrapText="1"/>
    </xf>
    <xf numFmtId="3" fontId="4" fillId="0" borderId="67" xfId="0" applyNumberFormat="1" applyFont="1" applyBorder="1" applyAlignment="1">
      <alignment horizontal="center" vertical="center" wrapText="1"/>
    </xf>
    <xf numFmtId="3" fontId="4" fillId="0" borderId="169" xfId="0" applyNumberFormat="1" applyFont="1" applyBorder="1" applyAlignment="1">
      <alignment horizontal="center" vertical="center" wrapText="1"/>
    </xf>
    <xf numFmtId="3" fontId="4" fillId="0" borderId="19" xfId="0" applyNumberFormat="1" applyFont="1" applyBorder="1" applyAlignment="1">
      <alignment horizontal="center" vertical="center" wrapText="1"/>
    </xf>
    <xf numFmtId="3" fontId="4" fillId="0" borderId="143" xfId="0" applyNumberFormat="1" applyFont="1" applyBorder="1" applyAlignment="1">
      <alignment horizontal="center" vertical="center" wrapText="1"/>
    </xf>
    <xf numFmtId="0" fontId="41" fillId="0" borderId="0" xfId="3" applyFont="1" applyAlignment="1">
      <alignment horizontal="center"/>
    </xf>
    <xf numFmtId="0" fontId="42" fillId="0" borderId="0" xfId="3" applyFont="1" applyAlignment="1">
      <alignment vertical="center"/>
    </xf>
    <xf numFmtId="0" fontId="43" fillId="0" borderId="0" xfId="3" applyFont="1"/>
    <xf numFmtId="0" fontId="42" fillId="0" borderId="0" xfId="3" applyFont="1" applyAlignment="1">
      <alignment vertical="center" wrapText="1"/>
    </xf>
    <xf numFmtId="0" fontId="44" fillId="0" borderId="0" xfId="3" applyFont="1" applyAlignment="1">
      <alignment horizontal="center" vertical="center" wrapText="1"/>
    </xf>
    <xf numFmtId="0" fontId="47" fillId="6" borderId="0" xfId="3" applyFont="1" applyFill="1" applyAlignment="1">
      <alignment horizontal="center" vertical="center"/>
    </xf>
    <xf numFmtId="0" fontId="48" fillId="6" borderId="0" xfId="3" applyFont="1" applyFill="1" applyAlignment="1">
      <alignment horizontal="center" vertical="center"/>
    </xf>
    <xf numFmtId="0" fontId="48" fillId="0" borderId="0" xfId="3" applyFont="1" applyAlignment="1">
      <alignment horizontal="center" vertical="center"/>
    </xf>
    <xf numFmtId="0" fontId="47" fillId="0" borderId="0" xfId="3" applyFont="1" applyAlignment="1">
      <alignment horizontal="center" vertical="center"/>
    </xf>
    <xf numFmtId="0" fontId="41" fillId="0" borderId="0" xfId="3" applyFont="1" applyAlignment="1">
      <alignment vertical="center" wrapText="1"/>
    </xf>
    <xf numFmtId="0" fontId="41" fillId="0" borderId="0" xfId="3" applyFont="1"/>
    <xf numFmtId="0" fontId="49" fillId="0" borderId="0" xfId="3" applyFont="1" applyAlignment="1">
      <alignment vertical="center" wrapText="1"/>
    </xf>
    <xf numFmtId="0" fontId="50" fillId="0" borderId="0" xfId="4" applyFont="1" applyAlignment="1">
      <alignment horizontal="left" vertical="center" wrapText="1"/>
    </xf>
    <xf numFmtId="0" fontId="51" fillId="0" borderId="0" xfId="4" applyFont="1" applyAlignment="1">
      <alignment horizontal="center" vertical="center" wrapText="1"/>
    </xf>
    <xf numFmtId="9" fontId="51" fillId="0" borderId="0" xfId="3" applyNumberFormat="1" applyFont="1" applyAlignment="1">
      <alignment horizontal="left" vertical="center" wrapText="1"/>
    </xf>
    <xf numFmtId="0" fontId="50" fillId="0" borderId="0" xfId="4" applyFont="1" applyAlignment="1">
      <alignment vertical="center" wrapText="1"/>
    </xf>
    <xf numFmtId="0" fontId="45" fillId="0" borderId="0" xfId="3" applyFont="1" applyAlignment="1">
      <alignment vertical="top" wrapText="1"/>
    </xf>
    <xf numFmtId="0" fontId="51" fillId="0" borderId="0" xfId="4" applyFont="1" applyAlignment="1">
      <alignment horizontal="left" vertical="center" wrapText="1"/>
    </xf>
    <xf numFmtId="0" fontId="50" fillId="0" borderId="0" xfId="4" applyFont="1" applyAlignment="1">
      <alignment horizontal="center" vertical="center" wrapText="1"/>
    </xf>
    <xf numFmtId="9" fontId="51" fillId="0" borderId="0" xfId="3" applyNumberFormat="1" applyFont="1" applyAlignment="1">
      <alignment horizontal="center" vertical="center" wrapText="1"/>
    </xf>
    <xf numFmtId="0" fontId="47" fillId="0" borderId="0" xfId="3" applyFont="1" applyAlignment="1">
      <alignment horizontal="center"/>
    </xf>
    <xf numFmtId="0" fontId="52" fillId="0" borderId="0" xfId="3" applyFont="1" applyAlignment="1">
      <alignment horizontal="center" vertical="center" wrapText="1"/>
    </xf>
    <xf numFmtId="0" fontId="48" fillId="0" borderId="0" xfId="3" applyFont="1" applyAlignment="1">
      <alignment horizontal="center" vertical="center" wrapText="1"/>
    </xf>
    <xf numFmtId="0" fontId="53" fillId="0" borderId="0" xfId="3" applyFont="1" applyAlignment="1">
      <alignment horizontal="center" vertical="center" wrapText="1"/>
    </xf>
    <xf numFmtId="0" fontId="45" fillId="0" borderId="183" xfId="3" applyFont="1" applyBorder="1" applyAlignment="1">
      <alignment vertical="top" wrapText="1"/>
    </xf>
    <xf numFmtId="0" fontId="41" fillId="0" borderId="0" xfId="3" applyFont="1" applyAlignment="1">
      <alignment horizontal="center" wrapText="1"/>
    </xf>
    <xf numFmtId="0" fontId="54" fillId="0" borderId="0" xfId="4" applyFont="1" applyAlignment="1">
      <alignment horizontal="center" vertical="center" wrapText="1"/>
    </xf>
    <xf numFmtId="0" fontId="48" fillId="0" borderId="0" xfId="3" applyFont="1" applyAlignment="1">
      <alignment vertical="center"/>
    </xf>
    <xf numFmtId="0" fontId="48" fillId="0" borderId="0" xfId="3" applyFont="1" applyAlignment="1">
      <alignment vertical="center" wrapText="1"/>
    </xf>
    <xf numFmtId="0" fontId="57" fillId="0" borderId="0" xfId="4" applyFont="1" applyAlignment="1">
      <alignment vertical="center"/>
    </xf>
    <xf numFmtId="0" fontId="57" fillId="0" borderId="0" xfId="4" applyFont="1" applyAlignment="1">
      <alignment horizontal="center" vertical="center"/>
    </xf>
    <xf numFmtId="0" fontId="57" fillId="0" borderId="0" xfId="4" applyFont="1" applyAlignment="1">
      <alignment vertical="center" wrapText="1"/>
    </xf>
    <xf numFmtId="0" fontId="57" fillId="0" borderId="0" xfId="4" applyFont="1" applyAlignment="1">
      <alignment horizontal="center" vertical="center" wrapText="1"/>
    </xf>
    <xf numFmtId="0" fontId="62" fillId="0" borderId="0" xfId="4" applyFont="1" applyAlignment="1">
      <alignment horizontal="center" vertical="center" wrapText="1"/>
    </xf>
    <xf numFmtId="0" fontId="54" fillId="0" borderId="194" xfId="4" applyFont="1" applyBorder="1" applyAlignment="1">
      <alignment horizontal="left" vertical="center" wrapText="1"/>
    </xf>
    <xf numFmtId="0" fontId="54" fillId="0" borderId="195" xfId="4" applyFont="1" applyBorder="1" applyAlignment="1">
      <alignment horizontal="left" vertical="center" wrapText="1"/>
    </xf>
    <xf numFmtId="0" fontId="54" fillId="0" borderId="189" xfId="4" applyFont="1" applyBorder="1" applyAlignment="1">
      <alignment horizontal="justify" vertical="center" wrapText="1"/>
    </xf>
    <xf numFmtId="0" fontId="54" fillId="0" borderId="190" xfId="4" applyFont="1" applyBorder="1" applyAlignment="1">
      <alignment horizontal="justify" vertical="center" wrapText="1"/>
    </xf>
    <xf numFmtId="0" fontId="54" fillId="0" borderId="194" xfId="4" applyFont="1" applyBorder="1" applyAlignment="1">
      <alignment horizontal="justify" vertical="center" wrapText="1"/>
    </xf>
    <xf numFmtId="0" fontId="54" fillId="0" borderId="195" xfId="4" applyFont="1" applyBorder="1" applyAlignment="1">
      <alignment horizontal="justify" vertical="center" wrapText="1"/>
    </xf>
    <xf numFmtId="0" fontId="61" fillId="0" borderId="194" xfId="4" applyFont="1" applyBorder="1" applyAlignment="1">
      <alignment horizontal="left" vertical="center" wrapText="1"/>
    </xf>
    <xf numFmtId="0" fontId="61" fillId="0" borderId="195" xfId="4" applyFont="1" applyBorder="1" applyAlignment="1">
      <alignment horizontal="left" vertical="center" wrapText="1"/>
    </xf>
    <xf numFmtId="0" fontId="54" fillId="0" borderId="197" xfId="4" applyFont="1" applyBorder="1" applyAlignment="1">
      <alignment horizontal="center" vertical="center" wrapText="1"/>
    </xf>
    <xf numFmtId="0" fontId="54" fillId="0" borderId="199" xfId="4" applyFont="1" applyBorder="1" applyAlignment="1">
      <alignment horizontal="center" vertical="center" wrapText="1"/>
    </xf>
    <xf numFmtId="0" fontId="54" fillId="0" borderId="201" xfId="4" applyFont="1" applyBorder="1" applyAlignment="1">
      <alignment horizontal="center" vertical="center" wrapText="1"/>
    </xf>
    <xf numFmtId="0" fontId="54" fillId="0" borderId="206" xfId="4" applyFont="1" applyBorder="1" applyAlignment="1">
      <alignment vertical="center" wrapText="1"/>
    </xf>
    <xf numFmtId="0" fontId="61" fillId="0" borderId="209" xfId="4" applyFont="1" applyBorder="1" applyAlignment="1">
      <alignment horizontal="left" vertical="center" wrapText="1"/>
    </xf>
    <xf numFmtId="0" fontId="54" fillId="0" borderId="209" xfId="4" applyFont="1" applyBorder="1" applyAlignment="1">
      <alignment horizontal="left" vertical="center" wrapText="1"/>
    </xf>
    <xf numFmtId="9" fontId="54" fillId="0" borderId="209" xfId="4" applyNumberFormat="1" applyFont="1" applyBorder="1" applyAlignment="1">
      <alignment horizontal="left" vertical="center" wrapText="1"/>
    </xf>
    <xf numFmtId="0" fontId="54" fillId="0" borderId="210" xfId="4" applyFont="1" applyBorder="1" applyAlignment="1">
      <alignment horizontal="left" vertical="center" wrapText="1"/>
    </xf>
    <xf numFmtId="9" fontId="54" fillId="0" borderId="211" xfId="4" applyNumberFormat="1" applyFont="1" applyBorder="1" applyAlignment="1">
      <alignment horizontal="left" vertical="center" wrapText="1"/>
    </xf>
    <xf numFmtId="9" fontId="54" fillId="0" borderId="213" xfId="4" applyNumberFormat="1" applyFont="1" applyBorder="1" applyAlignment="1">
      <alignment horizontal="left" vertical="center" wrapText="1"/>
    </xf>
    <xf numFmtId="9" fontId="54" fillId="0" borderId="215" xfId="4" applyNumberFormat="1" applyFont="1" applyBorder="1" applyAlignment="1">
      <alignment horizontal="left" vertical="center" wrapText="1"/>
    </xf>
    <xf numFmtId="0" fontId="54" fillId="0" borderId="217" xfId="4" applyFont="1" applyBorder="1" applyAlignment="1">
      <alignment horizontal="justify" vertical="center" wrapText="1"/>
    </xf>
    <xf numFmtId="0" fontId="54" fillId="0" borderId="219" xfId="4" applyFont="1" applyBorder="1" applyAlignment="1">
      <alignment horizontal="justify" vertical="center" wrapText="1"/>
    </xf>
    <xf numFmtId="9" fontId="54" fillId="0" borderId="220" xfId="4" applyNumberFormat="1" applyFont="1" applyBorder="1" applyAlignment="1">
      <alignment horizontal="left" vertical="center" wrapText="1"/>
    </xf>
    <xf numFmtId="0" fontId="37" fillId="4" borderId="69" xfId="0" applyFont="1" applyFill="1" applyBorder="1" applyAlignment="1">
      <alignment horizontal="center" vertical="center" wrapText="1"/>
    </xf>
    <xf numFmtId="0" fontId="37" fillId="4" borderId="70" xfId="0" applyFont="1" applyFill="1" applyBorder="1" applyAlignment="1">
      <alignment horizontal="center" vertical="center" wrapText="1"/>
    </xf>
    <xf numFmtId="0" fontId="5" fillId="9" borderId="9" xfId="0" applyFont="1" applyFill="1" applyBorder="1" applyAlignment="1">
      <alignment horizontal="left" vertical="center" wrapText="1"/>
    </xf>
    <xf numFmtId="0" fontId="5" fillId="9" borderId="67" xfId="0" applyFont="1" applyFill="1" applyBorder="1" applyAlignment="1">
      <alignment horizontal="left" vertical="center" wrapText="1"/>
    </xf>
    <xf numFmtId="0" fontId="4" fillId="0" borderId="0" xfId="4" applyFont="1" applyAlignment="1">
      <alignment vertical="center"/>
    </xf>
    <xf numFmtId="0" fontId="4" fillId="0" borderId="0" xfId="4" applyFont="1" applyAlignment="1">
      <alignment horizontal="center" vertical="center"/>
    </xf>
    <xf numFmtId="0" fontId="4" fillId="0" borderId="0" xfId="4" applyFont="1" applyAlignment="1">
      <alignment vertical="center" wrapText="1"/>
    </xf>
    <xf numFmtId="0" fontId="4" fillId="0" borderId="0" xfId="4" applyFont="1" applyAlignment="1">
      <alignment horizontal="center" vertical="center" wrapText="1"/>
    </xf>
    <xf numFmtId="0" fontId="4" fillId="0" borderId="0" xfId="4" applyFont="1" applyAlignment="1">
      <alignment vertical="top" wrapText="1"/>
    </xf>
    <xf numFmtId="0" fontId="13" fillId="0" borderId="0" xfId="4" applyFont="1" applyAlignment="1">
      <alignment vertical="center"/>
    </xf>
    <xf numFmtId="0" fontId="8" fillId="2" borderId="59" xfId="0" applyFont="1" applyFill="1" applyBorder="1" applyAlignment="1">
      <alignment horizontal="center" vertical="center" wrapText="1"/>
    </xf>
    <xf numFmtId="0" fontId="67" fillId="2" borderId="59" xfId="0" applyFont="1" applyFill="1" applyBorder="1" applyAlignment="1">
      <alignment horizontal="center" vertical="center" wrapText="1"/>
    </xf>
    <xf numFmtId="0" fontId="26" fillId="0" borderId="66" xfId="4" applyFont="1" applyBorder="1" applyAlignment="1">
      <alignment vertical="center" wrapText="1"/>
    </xf>
    <xf numFmtId="0" fontId="26" fillId="0" borderId="9" xfId="4" applyFont="1" applyBorder="1" applyAlignment="1">
      <alignment vertical="center" wrapText="1"/>
    </xf>
    <xf numFmtId="0" fontId="29" fillId="0" borderId="9" xfId="4" applyFont="1" applyBorder="1" applyAlignment="1">
      <alignment horizontal="center" vertical="center" wrapText="1"/>
    </xf>
    <xf numFmtId="0" fontId="26" fillId="0" borderId="67" xfId="4" applyFont="1" applyBorder="1" applyAlignment="1">
      <alignment horizontal="left" vertical="center" wrapText="1"/>
    </xf>
    <xf numFmtId="0" fontId="29" fillId="0" borderId="67" xfId="4" applyFont="1" applyBorder="1" applyAlignment="1">
      <alignment horizontal="left" vertical="center" wrapText="1"/>
    </xf>
    <xf numFmtId="0" fontId="26" fillId="0" borderId="36" xfId="4" applyFont="1" applyBorder="1" applyAlignment="1">
      <alignment vertical="center" wrapText="1"/>
    </xf>
    <xf numFmtId="0" fontId="26" fillId="0" borderId="37" xfId="4" applyFont="1" applyBorder="1" applyAlignment="1">
      <alignment vertical="center" wrapText="1"/>
    </xf>
    <xf numFmtId="0" fontId="26" fillId="0" borderId="37" xfId="4" applyFont="1" applyBorder="1" applyAlignment="1">
      <alignment horizontal="justify" vertical="center" wrapText="1"/>
    </xf>
    <xf numFmtId="0" fontId="26" fillId="0" borderId="38" xfId="4" applyFont="1" applyBorder="1" applyAlignment="1">
      <alignment horizontal="justify" vertical="center" wrapText="1"/>
    </xf>
    <xf numFmtId="49" fontId="66" fillId="0" borderId="105" xfId="9" applyNumberFormat="1" applyFont="1" applyBorder="1" applyAlignment="1">
      <alignment horizontal="center" vertical="center" wrapText="1"/>
    </xf>
    <xf numFmtId="49" fontId="66" fillId="0" borderId="106" xfId="9" applyNumberFormat="1" applyFont="1" applyBorder="1" applyAlignment="1">
      <alignment horizontal="center" vertical="center" wrapText="1"/>
    </xf>
    <xf numFmtId="49" fontId="66" fillId="0" borderId="107" xfId="9" applyNumberFormat="1" applyFont="1" applyBorder="1" applyAlignment="1">
      <alignment horizontal="center" vertical="center" wrapText="1"/>
    </xf>
    <xf numFmtId="49" fontId="66" fillId="0" borderId="31" xfId="9" applyNumberFormat="1" applyFont="1" applyBorder="1" applyAlignment="1">
      <alignment vertical="center" wrapText="1"/>
    </xf>
    <xf numFmtId="49" fontId="66" fillId="0" borderId="8" xfId="9" applyNumberFormat="1" applyFont="1" applyBorder="1" applyAlignment="1">
      <alignment vertical="center" wrapText="1"/>
    </xf>
    <xf numFmtId="49" fontId="66" fillId="0" borderId="32" xfId="9" applyNumberFormat="1" applyFont="1" applyBorder="1" applyAlignment="1">
      <alignment vertical="center" wrapText="1"/>
    </xf>
    <xf numFmtId="49" fontId="66" fillId="0" borderId="66" xfId="9" applyNumberFormat="1" applyFont="1" applyBorder="1" applyAlignment="1">
      <alignment vertical="center" wrapText="1"/>
    </xf>
    <xf numFmtId="49" fontId="66" fillId="0" borderId="9" xfId="9" applyNumberFormat="1" applyFont="1" applyBorder="1" applyAlignment="1">
      <alignment vertical="center" wrapText="1"/>
    </xf>
    <xf numFmtId="49" fontId="66" fillId="0" borderId="67" xfId="9" applyNumberFormat="1" applyFont="1" applyBorder="1" applyAlignment="1">
      <alignment vertical="center" wrapText="1"/>
    </xf>
    <xf numFmtId="49" fontId="66" fillId="0" borderId="36" xfId="9" applyNumberFormat="1" applyFont="1" applyBorder="1" applyAlignment="1">
      <alignment vertical="center" wrapText="1"/>
    </xf>
    <xf numFmtId="49" fontId="66" fillId="0" borderId="37" xfId="9" applyNumberFormat="1" applyFont="1" applyBorder="1" applyAlignment="1">
      <alignment vertical="center" wrapText="1"/>
    </xf>
    <xf numFmtId="49" fontId="66" fillId="0" borderId="38" xfId="9" applyNumberFormat="1" applyFont="1" applyBorder="1" applyAlignment="1">
      <alignment vertical="center" wrapText="1"/>
    </xf>
    <xf numFmtId="49" fontId="66" fillId="0" borderId="62" xfId="9" applyNumberFormat="1" applyFont="1" applyBorder="1" applyAlignment="1">
      <alignment vertical="center" wrapText="1"/>
    </xf>
    <xf numFmtId="49" fontId="66" fillId="0" borderId="22" xfId="9" applyNumberFormat="1" applyFont="1" applyBorder="1" applyAlignment="1">
      <alignment vertical="center" wrapText="1"/>
    </xf>
    <xf numFmtId="49" fontId="66" fillId="0" borderId="131" xfId="9" applyNumberFormat="1" applyFont="1" applyBorder="1" applyAlignment="1">
      <alignment vertical="center" wrapText="1"/>
    </xf>
    <xf numFmtId="0" fontId="12" fillId="7" borderId="0" xfId="0" applyFont="1" applyFill="1" applyAlignment="1">
      <alignment vertical="center" wrapText="1"/>
    </xf>
    <xf numFmtId="0" fontId="34" fillId="9" borderId="11" xfId="0" applyFont="1" applyFill="1" applyBorder="1" applyAlignment="1">
      <alignment horizontal="left" vertical="center" wrapText="1"/>
    </xf>
    <xf numFmtId="0" fontId="34" fillId="9" borderId="9" xfId="0" applyFont="1" applyFill="1" applyBorder="1" applyAlignment="1">
      <alignment horizontal="left" vertical="center" wrapText="1"/>
    </xf>
    <xf numFmtId="0" fontId="34" fillId="9" borderId="67" xfId="0" applyFont="1" applyFill="1" applyBorder="1" applyAlignment="1">
      <alignment horizontal="left" vertical="center" wrapText="1"/>
    </xf>
    <xf numFmtId="0" fontId="5" fillId="9" borderId="110" xfId="0" applyFont="1" applyFill="1" applyBorder="1" applyAlignment="1">
      <alignment horizontal="left" vertical="center" wrapText="1"/>
    </xf>
    <xf numFmtId="0" fontId="5" fillId="9" borderId="111" xfId="0" applyFont="1" applyFill="1" applyBorder="1" applyAlignment="1">
      <alignment horizontal="left" vertical="center" wrapText="1"/>
    </xf>
    <xf numFmtId="0" fontId="12" fillId="7" borderId="0" xfId="0" applyFont="1" applyFill="1" applyAlignment="1">
      <alignment horizontal="center" vertical="center" wrapText="1"/>
    </xf>
    <xf numFmtId="0" fontId="19" fillId="9" borderId="8" xfId="5" applyFont="1" applyFill="1" applyBorder="1" applyAlignment="1">
      <alignment horizontal="center" vertical="center" wrapText="1"/>
    </xf>
    <xf numFmtId="0" fontId="21" fillId="9" borderId="31" xfId="0" applyFont="1" applyFill="1" applyBorder="1" applyAlignment="1">
      <alignment horizontal="left" vertical="center" wrapText="1"/>
    </xf>
    <xf numFmtId="0" fontId="21" fillId="9" borderId="8" xfId="0" applyFont="1" applyFill="1" applyBorder="1" applyAlignment="1">
      <alignment horizontal="center" vertical="center" wrapText="1"/>
    </xf>
    <xf numFmtId="10" fontId="21" fillId="9" borderId="8" xfId="0" applyNumberFormat="1" applyFont="1" applyFill="1" applyBorder="1" applyAlignment="1">
      <alignment horizontal="left" vertical="center" wrapText="1"/>
    </xf>
    <xf numFmtId="0" fontId="21" fillId="4" borderId="32" xfId="0" applyFont="1" applyFill="1" applyBorder="1" applyAlignment="1">
      <alignment vertical="center" wrapText="1"/>
    </xf>
    <xf numFmtId="0" fontId="19" fillId="4" borderId="31" xfId="0" applyFont="1" applyFill="1" applyBorder="1" applyAlignment="1">
      <alignment vertical="center" wrapText="1"/>
    </xf>
    <xf numFmtId="0" fontId="70" fillId="0" borderId="0" xfId="0" applyFont="1" applyAlignment="1">
      <alignment horizontal="left" vertical="center" wrapText="1"/>
    </xf>
    <xf numFmtId="0" fontId="34" fillId="0" borderId="0" xfId="0" applyFont="1" applyAlignment="1">
      <alignment horizontal="center" vertical="center" wrapText="1"/>
    </xf>
    <xf numFmtId="0" fontId="19" fillId="4" borderId="125" xfId="5" applyFont="1" applyFill="1" applyBorder="1" applyAlignment="1">
      <alignment horizontal="center" vertical="center" wrapText="1"/>
    </xf>
    <xf numFmtId="0" fontId="21" fillId="4" borderId="229" xfId="5" applyFont="1" applyFill="1" applyBorder="1" applyAlignment="1">
      <alignment horizontal="justify" vertical="center" wrapText="1"/>
    </xf>
    <xf numFmtId="0" fontId="21" fillId="9" borderId="32" xfId="0" applyFont="1" applyFill="1" applyBorder="1" applyAlignment="1">
      <alignment vertical="center" wrapText="1"/>
    </xf>
    <xf numFmtId="0" fontId="36" fillId="15" borderId="224" xfId="0" applyFont="1" applyFill="1" applyBorder="1" applyAlignment="1">
      <alignment horizontal="center" vertical="center" wrapText="1"/>
    </xf>
    <xf numFmtId="0" fontId="63" fillId="3" borderId="97" xfId="4" applyFont="1" applyFill="1" applyBorder="1" applyAlignment="1">
      <alignment horizontal="center" vertical="center" wrapText="1"/>
    </xf>
    <xf numFmtId="0" fontId="63" fillId="3" borderId="70" xfId="4" applyFont="1" applyFill="1" applyBorder="1" applyAlignment="1">
      <alignment horizontal="center" vertical="center" wrapText="1"/>
    </xf>
    <xf numFmtId="0" fontId="54" fillId="3" borderId="196" xfId="4" applyFont="1" applyFill="1" applyBorder="1" applyAlignment="1">
      <alignment horizontal="center" vertical="center" wrapText="1"/>
    </xf>
    <xf numFmtId="0" fontId="54" fillId="3" borderId="209" xfId="4" applyFont="1" applyFill="1" applyBorder="1" applyAlignment="1">
      <alignment horizontal="left" vertical="center" wrapText="1"/>
    </xf>
    <xf numFmtId="0" fontId="54" fillId="3" borderId="195" xfId="4" applyFont="1" applyFill="1" applyBorder="1" applyAlignment="1">
      <alignment horizontal="center" vertical="center" wrapText="1"/>
    </xf>
    <xf numFmtId="0" fontId="54" fillId="3" borderId="194" xfId="4" applyFont="1" applyFill="1" applyBorder="1" applyAlignment="1">
      <alignment horizontal="left" vertical="center" wrapText="1"/>
    </xf>
    <xf numFmtId="0" fontId="54" fillId="3" borderId="195" xfId="4" applyFont="1" applyFill="1" applyBorder="1" applyAlignment="1">
      <alignment horizontal="left" vertical="center" wrapText="1"/>
    </xf>
    <xf numFmtId="9" fontId="54" fillId="3" borderId="209" xfId="4" applyNumberFormat="1" applyFont="1" applyFill="1" applyBorder="1" applyAlignment="1">
      <alignment horizontal="left" vertical="center" wrapText="1"/>
    </xf>
    <xf numFmtId="0" fontId="8" fillId="3" borderId="92" xfId="4" applyFont="1" applyFill="1" applyBorder="1" applyAlignment="1">
      <alignment horizontal="center" vertical="center" wrapText="1"/>
    </xf>
    <xf numFmtId="0" fontId="26" fillId="5" borderId="31" xfId="4" applyFont="1" applyFill="1" applyBorder="1" applyAlignment="1">
      <alignment horizontal="center" vertical="center" wrapText="1"/>
    </xf>
    <xf numFmtId="0" fontId="39" fillId="5" borderId="8" xfId="4" applyFont="1" applyFill="1" applyBorder="1" applyAlignment="1">
      <alignment horizontal="center" vertical="center" wrapText="1"/>
    </xf>
    <xf numFmtId="0" fontId="26" fillId="5" borderId="32" xfId="4" applyFont="1" applyFill="1" applyBorder="1" applyAlignment="1">
      <alignment horizontal="center" vertical="center" wrapText="1"/>
    </xf>
    <xf numFmtId="0" fontId="39" fillId="3" borderId="66" xfId="4" applyFont="1" applyFill="1" applyBorder="1" applyAlignment="1">
      <alignment vertical="center" wrapText="1"/>
    </xf>
    <xf numFmtId="0" fontId="39" fillId="3" borderId="9" xfId="4" applyFont="1" applyFill="1" applyBorder="1" applyAlignment="1">
      <alignment vertical="center" wrapText="1"/>
    </xf>
    <xf numFmtId="0" fontId="39" fillId="3" borderId="9" xfId="4" applyFont="1" applyFill="1" applyBorder="1" applyAlignment="1">
      <alignment horizontal="center" vertical="center" wrapText="1"/>
    </xf>
    <xf numFmtId="0" fontId="39" fillId="3" borderId="67" xfId="4" applyFont="1" applyFill="1" applyBorder="1" applyAlignment="1">
      <alignment vertical="center" wrapText="1"/>
    </xf>
    <xf numFmtId="0" fontId="26" fillId="5" borderId="66" xfId="4" applyFont="1" applyFill="1" applyBorder="1" applyAlignment="1">
      <alignment vertical="center" wrapText="1"/>
    </xf>
    <xf numFmtId="0" fontId="39" fillId="5" borderId="9" xfId="4" applyFont="1" applyFill="1" applyBorder="1" applyAlignment="1">
      <alignment vertical="center" wrapText="1"/>
    </xf>
    <xf numFmtId="0" fontId="39" fillId="5" borderId="9" xfId="4" applyFont="1" applyFill="1" applyBorder="1" applyAlignment="1">
      <alignment horizontal="center" vertical="center" wrapText="1"/>
    </xf>
    <xf numFmtId="0" fontId="26" fillId="5" borderId="67" xfId="4" applyFont="1" applyFill="1" applyBorder="1" applyAlignment="1">
      <alignment horizontal="center" vertical="center" wrapText="1"/>
    </xf>
    <xf numFmtId="0" fontId="28" fillId="5" borderId="66" xfId="4" applyFont="1" applyFill="1" applyBorder="1" applyAlignment="1">
      <alignment vertical="center" wrapText="1"/>
    </xf>
    <xf numFmtId="0" fontId="28" fillId="5" borderId="67" xfId="4" applyFont="1" applyFill="1" applyBorder="1" applyAlignment="1">
      <alignment horizontal="center" vertical="center" wrapText="1"/>
    </xf>
    <xf numFmtId="0" fontId="15" fillId="3" borderId="123" xfId="0" applyFont="1" applyFill="1" applyBorder="1" applyAlignment="1">
      <alignment horizontal="center" vertical="center" wrapText="1"/>
    </xf>
    <xf numFmtId="0" fontId="16" fillId="3" borderId="6" xfId="0" applyFont="1" applyFill="1" applyBorder="1" applyAlignment="1">
      <alignment horizontal="center" vertical="center" wrapText="1"/>
    </xf>
    <xf numFmtId="0" fontId="16" fillId="3" borderId="124" xfId="0" applyFont="1" applyFill="1" applyBorder="1" applyAlignment="1">
      <alignment horizontal="center" vertical="center" wrapText="1"/>
    </xf>
    <xf numFmtId="0" fontId="15" fillId="3" borderId="114" xfId="0" applyFont="1" applyFill="1" applyBorder="1" applyAlignment="1">
      <alignment horizontal="center" vertical="center" wrapText="1"/>
    </xf>
    <xf numFmtId="0" fontId="16" fillId="3" borderId="114" xfId="0" applyFont="1" applyFill="1" applyBorder="1" applyAlignment="1">
      <alignment horizontal="center" vertical="center" wrapText="1"/>
    </xf>
    <xf numFmtId="0" fontId="23" fillId="3" borderId="16" xfId="0" applyFont="1" applyFill="1" applyBorder="1" applyAlignment="1">
      <alignment horizontal="center" vertical="center" wrapText="1"/>
    </xf>
    <xf numFmtId="0" fontId="23" fillId="3" borderId="9" xfId="0" applyFont="1" applyFill="1" applyBorder="1" applyAlignment="1">
      <alignment horizontal="center" vertical="center" wrapText="1"/>
    </xf>
    <xf numFmtId="0" fontId="23" fillId="3" borderId="9" xfId="0" applyFont="1" applyFill="1" applyBorder="1" applyAlignment="1">
      <alignment horizontal="left" vertical="center" wrapText="1"/>
    </xf>
    <xf numFmtId="0" fontId="23" fillId="3" borderId="17" xfId="0" applyFont="1" applyFill="1" applyBorder="1" applyAlignment="1">
      <alignment horizontal="left" vertical="center" wrapText="1"/>
    </xf>
    <xf numFmtId="0" fontId="21" fillId="5" borderId="9" xfId="0" applyFont="1" applyFill="1" applyBorder="1" applyAlignment="1">
      <alignment horizontal="center" vertical="center" wrapText="1"/>
    </xf>
    <xf numFmtId="0" fontId="23" fillId="3" borderId="66" xfId="0" applyFont="1" applyFill="1" applyBorder="1" applyAlignment="1">
      <alignment horizontal="center" vertical="center" wrapText="1"/>
    </xf>
    <xf numFmtId="10" fontId="39" fillId="3" borderId="67" xfId="2" applyNumberFormat="1" applyFont="1" applyFill="1" applyBorder="1" applyAlignment="1">
      <alignment horizontal="center" vertical="center" wrapText="1"/>
    </xf>
    <xf numFmtId="0" fontId="24" fillId="5" borderId="9" xfId="0" applyFont="1" applyFill="1" applyBorder="1" applyAlignment="1">
      <alignment horizontal="left" vertical="center" wrapText="1"/>
    </xf>
    <xf numFmtId="0" fontId="4" fillId="9" borderId="0" xfId="0" applyFont="1" applyFill="1" applyAlignment="1">
      <alignment horizontal="center" vertical="center" wrapText="1"/>
    </xf>
    <xf numFmtId="0" fontId="4" fillId="9" borderId="0" xfId="0" applyFont="1" applyFill="1" applyAlignment="1">
      <alignment vertical="center" wrapText="1"/>
    </xf>
    <xf numFmtId="0" fontId="34" fillId="3" borderId="93" xfId="0" applyFont="1" applyFill="1" applyBorder="1" applyAlignment="1">
      <alignment horizontal="center" vertical="center" wrapText="1"/>
    </xf>
    <xf numFmtId="0" fontId="34" fillId="3" borderId="94" xfId="0" applyFont="1" applyFill="1" applyBorder="1" applyAlignment="1">
      <alignment horizontal="center" vertical="center" wrapText="1"/>
    </xf>
    <xf numFmtId="0" fontId="34" fillId="3" borderId="95" xfId="0" applyFont="1" applyFill="1" applyBorder="1" applyAlignment="1">
      <alignment horizontal="center" vertical="center" wrapText="1"/>
    </xf>
    <xf numFmtId="0" fontId="36" fillId="16" borderId="165" xfId="0" applyFont="1" applyFill="1" applyBorder="1" applyAlignment="1">
      <alignment horizontal="center" vertical="center" wrapText="1"/>
    </xf>
    <xf numFmtId="0" fontId="23" fillId="3" borderId="90" xfId="0" applyFont="1" applyFill="1" applyBorder="1" applyAlignment="1">
      <alignment horizontal="center" vertical="center" wrapText="1"/>
    </xf>
    <xf numFmtId="0" fontId="23" fillId="3" borderId="67" xfId="0" applyFont="1" applyFill="1" applyBorder="1" applyAlignment="1">
      <alignment horizontal="center" vertical="center" wrapText="1"/>
    </xf>
    <xf numFmtId="0" fontId="21" fillId="9" borderId="230" xfId="0" applyFont="1" applyFill="1" applyBorder="1" applyAlignment="1">
      <alignment horizontal="center" vertical="center" wrapText="1"/>
    </xf>
    <xf numFmtId="0" fontId="20" fillId="5" borderId="90" xfId="0" applyFont="1" applyFill="1" applyBorder="1" applyAlignment="1">
      <alignment horizontal="center" vertical="center" wrapText="1"/>
    </xf>
    <xf numFmtId="0" fontId="24" fillId="5" borderId="9" xfId="0" applyFont="1" applyFill="1" applyBorder="1" applyAlignment="1">
      <alignment horizontal="center" vertical="center" wrapText="1"/>
    </xf>
    <xf numFmtId="0" fontId="21" fillId="5" borderId="67" xfId="0" applyFont="1" applyFill="1" applyBorder="1" applyAlignment="1">
      <alignment horizontal="center" vertical="center" wrapText="1"/>
    </xf>
    <xf numFmtId="0" fontId="21" fillId="9" borderId="37" xfId="0" applyFont="1" applyFill="1" applyBorder="1" applyAlignment="1">
      <alignment horizontal="center" vertical="center" wrapText="1"/>
    </xf>
    <xf numFmtId="0" fontId="27" fillId="11" borderId="63" xfId="0" applyFont="1" applyFill="1" applyBorder="1" applyAlignment="1">
      <alignment horizontal="center" vertical="center" wrapText="1"/>
    </xf>
    <xf numFmtId="0" fontId="27" fillId="12" borderId="64" xfId="0" applyFont="1" applyFill="1" applyBorder="1" applyAlignment="1">
      <alignment horizontal="center" vertical="center" wrapText="1"/>
    </xf>
    <xf numFmtId="0" fontId="27" fillId="11" borderId="65" xfId="0" applyFont="1" applyFill="1" applyBorder="1" applyAlignment="1">
      <alignment horizontal="center" vertical="center" wrapText="1"/>
    </xf>
    <xf numFmtId="0" fontId="27" fillId="11" borderId="64" xfId="0" applyFont="1" applyFill="1" applyBorder="1" applyAlignment="1">
      <alignment horizontal="center" vertical="center" wrapText="1"/>
    </xf>
    <xf numFmtId="0" fontId="27" fillId="11" borderId="69" xfId="0" applyFont="1" applyFill="1" applyBorder="1" applyAlignment="1">
      <alignment horizontal="center" vertical="center" wrapText="1"/>
    </xf>
    <xf numFmtId="0" fontId="27" fillId="12" borderId="70" xfId="0" applyFont="1" applyFill="1" applyBorder="1" applyAlignment="1">
      <alignment horizontal="center" vertical="center" wrapText="1"/>
    </xf>
    <xf numFmtId="0" fontId="27" fillId="11" borderId="71" xfId="0" applyFont="1" applyFill="1" applyBorder="1" applyAlignment="1">
      <alignment horizontal="center" vertical="center" wrapText="1"/>
    </xf>
    <xf numFmtId="0" fontId="27" fillId="11" borderId="70" xfId="0" applyFont="1" applyFill="1" applyBorder="1" applyAlignment="1">
      <alignment horizontal="center" vertical="center" wrapText="1"/>
    </xf>
    <xf numFmtId="0" fontId="34" fillId="3" borderId="70" xfId="0" applyFont="1" applyFill="1" applyBorder="1" applyAlignment="1">
      <alignment horizontal="center" vertical="center" wrapText="1"/>
    </xf>
    <xf numFmtId="0" fontId="34" fillId="3" borderId="71" xfId="0" applyFont="1" applyFill="1" applyBorder="1" applyAlignment="1">
      <alignment horizontal="center" vertical="center" wrapText="1"/>
    </xf>
    <xf numFmtId="0" fontId="34" fillId="3" borderId="222" xfId="0" applyFont="1" applyFill="1" applyBorder="1" applyAlignment="1">
      <alignment horizontal="center" vertical="center" wrapText="1"/>
    </xf>
    <xf numFmtId="3" fontId="4" fillId="9" borderId="103" xfId="0" applyNumberFormat="1" applyFont="1" applyFill="1" applyBorder="1" applyAlignment="1">
      <alignment horizontal="center" vertical="center" wrapText="1"/>
    </xf>
    <xf numFmtId="3" fontId="4" fillId="9" borderId="78" xfId="0" applyNumberFormat="1" applyFont="1" applyFill="1" applyBorder="1" applyAlignment="1">
      <alignment horizontal="center" vertical="center" wrapText="1"/>
    </xf>
    <xf numFmtId="3" fontId="4" fillId="9" borderId="98" xfId="0" applyNumberFormat="1" applyFont="1" applyFill="1" applyBorder="1" applyAlignment="1">
      <alignment horizontal="center" vertical="center" wrapText="1"/>
    </xf>
    <xf numFmtId="3" fontId="34" fillId="9" borderId="78" xfId="0" applyNumberFormat="1" applyFont="1" applyFill="1" applyBorder="1" applyAlignment="1">
      <alignment horizontal="center" vertical="center" wrapText="1"/>
    </xf>
    <xf numFmtId="3" fontId="34" fillId="9" borderId="98" xfId="0" applyNumberFormat="1" applyFont="1" applyFill="1" applyBorder="1" applyAlignment="1">
      <alignment horizontal="center" vertical="center" wrapText="1"/>
    </xf>
    <xf numFmtId="10" fontId="34" fillId="13" borderId="96" xfId="0" applyNumberFormat="1" applyFont="1" applyFill="1" applyBorder="1" applyAlignment="1">
      <alignment horizontal="center" vertical="center" wrapText="1"/>
    </xf>
    <xf numFmtId="10" fontId="34" fillId="13" borderId="97" xfId="0" applyNumberFormat="1" applyFont="1" applyFill="1" applyBorder="1" applyAlignment="1">
      <alignment horizontal="center" vertical="center" wrapText="1"/>
    </xf>
    <xf numFmtId="10" fontId="34" fillId="13" borderId="99" xfId="0" applyNumberFormat="1" applyFont="1" applyFill="1" applyBorder="1" applyAlignment="1">
      <alignment horizontal="center" vertical="center" wrapText="1"/>
    </xf>
    <xf numFmtId="3" fontId="4" fillId="9" borderId="104" xfId="0" applyNumberFormat="1" applyFont="1" applyFill="1" applyBorder="1" applyAlignment="1">
      <alignment horizontal="center" vertical="center" wrapText="1"/>
    </xf>
    <xf numFmtId="3" fontId="4" fillId="9" borderId="79" xfId="0" applyNumberFormat="1" applyFont="1" applyFill="1" applyBorder="1" applyAlignment="1">
      <alignment horizontal="center" vertical="center" wrapText="1"/>
    </xf>
    <xf numFmtId="3" fontId="4" fillId="9" borderId="101" xfId="0" applyNumberFormat="1" applyFont="1" applyFill="1" applyBorder="1" applyAlignment="1">
      <alignment horizontal="center" vertical="center" wrapText="1"/>
    </xf>
    <xf numFmtId="2" fontId="4" fillId="0" borderId="0" xfId="0" applyNumberFormat="1" applyFont="1" applyAlignment="1">
      <alignment vertical="center" wrapText="1"/>
    </xf>
    <xf numFmtId="0" fontId="71" fillId="3" borderId="16" xfId="0" applyFont="1" applyFill="1" applyBorder="1" applyAlignment="1">
      <alignment horizontal="center" vertical="center" wrapText="1"/>
    </xf>
    <xf numFmtId="0" fontId="71" fillId="3" borderId="9" xfId="0" applyFont="1" applyFill="1" applyBorder="1" applyAlignment="1">
      <alignment horizontal="center" vertical="center" wrapText="1"/>
    </xf>
    <xf numFmtId="0" fontId="72" fillId="2" borderId="231" xfId="0" applyFont="1" applyFill="1" applyBorder="1" applyAlignment="1">
      <alignment horizontal="justify" vertical="center" wrapText="1"/>
    </xf>
    <xf numFmtId="0" fontId="72" fillId="3" borderId="232" xfId="0" applyFont="1" applyFill="1" applyBorder="1" applyAlignment="1">
      <alignment horizontal="justify" vertical="center" wrapText="1"/>
    </xf>
    <xf numFmtId="0" fontId="71" fillId="3" borderId="9" xfId="0" applyFont="1" applyFill="1" applyBorder="1" applyAlignment="1">
      <alignment horizontal="justify" vertical="center" wrapText="1"/>
    </xf>
    <xf numFmtId="0" fontId="72" fillId="3" borderId="9" xfId="0" applyFont="1" applyFill="1" applyBorder="1" applyAlignment="1">
      <alignment horizontal="center" vertical="center" wrapText="1"/>
    </xf>
    <xf numFmtId="0" fontId="71" fillId="3" borderId="78" xfId="0" applyFont="1" applyFill="1" applyBorder="1" applyAlignment="1">
      <alignment horizontal="left" vertical="center" wrapText="1"/>
    </xf>
    <xf numFmtId="0" fontId="71" fillId="3" borderId="233" xfId="0" applyFont="1" applyFill="1" applyBorder="1" applyAlignment="1">
      <alignment horizontal="left" vertical="center" wrapText="1"/>
    </xf>
    <xf numFmtId="0" fontId="72" fillId="3" borderId="235" xfId="0" applyFont="1" applyFill="1" applyBorder="1" applyAlignment="1">
      <alignment horizontal="justify" vertical="center" wrapText="1"/>
    </xf>
    <xf numFmtId="0" fontId="72" fillId="3" borderId="236" xfId="0" applyFont="1" applyFill="1" applyBorder="1" applyAlignment="1">
      <alignment horizontal="justify" vertical="center" wrapText="1"/>
    </xf>
    <xf numFmtId="0" fontId="76" fillId="4" borderId="16" xfId="0" applyFont="1" applyFill="1" applyBorder="1" applyAlignment="1">
      <alignment horizontal="center" vertical="center" wrapText="1"/>
    </xf>
    <xf numFmtId="0" fontId="76" fillId="4" borderId="9" xfId="0" applyFont="1" applyFill="1" applyBorder="1" applyAlignment="1">
      <alignment horizontal="center" vertical="center" wrapText="1"/>
    </xf>
    <xf numFmtId="0" fontId="75" fillId="4" borderId="241" xfId="0" applyFont="1" applyFill="1" applyBorder="1" applyAlignment="1">
      <alignment horizontal="justify" vertical="center" wrapText="1"/>
    </xf>
    <xf numFmtId="0" fontId="75" fillId="4" borderId="242" xfId="0" applyFont="1" applyFill="1" applyBorder="1" applyAlignment="1">
      <alignment horizontal="justify" vertical="center" wrapText="1"/>
    </xf>
    <xf numFmtId="0" fontId="75" fillId="9" borderId="9" xfId="0" applyFont="1" applyFill="1" applyBorder="1" applyAlignment="1">
      <alignment horizontal="justify" vertical="center" wrapText="1"/>
    </xf>
    <xf numFmtId="0" fontId="75" fillId="4" borderId="9" xfId="0" applyFont="1" applyFill="1" applyBorder="1" applyAlignment="1">
      <alignment horizontal="center" vertical="center" wrapText="1"/>
    </xf>
    <xf numFmtId="0" fontId="75" fillId="4" borderId="243" xfId="0" applyFont="1" applyFill="1" applyBorder="1" applyAlignment="1">
      <alignment horizontal="justify" vertical="center" wrapText="1"/>
    </xf>
    <xf numFmtId="0" fontId="76" fillId="4" borderId="243" xfId="0" applyFont="1" applyFill="1" applyBorder="1" applyAlignment="1">
      <alignment horizontal="left" vertical="center" wrapText="1"/>
    </xf>
    <xf numFmtId="3" fontId="75" fillId="4" borderId="243" xfId="0" applyNumberFormat="1" applyFont="1" applyFill="1" applyBorder="1" applyAlignment="1">
      <alignment horizontal="justify" vertical="center" wrapText="1"/>
    </xf>
    <xf numFmtId="3" fontId="75" fillId="4" borderId="244" xfId="0" applyNumberFormat="1" applyFont="1" applyFill="1" applyBorder="1" applyAlignment="1">
      <alignment horizontal="justify" vertical="center" wrapText="1"/>
    </xf>
    <xf numFmtId="0" fontId="75" fillId="4" borderId="245" xfId="0" applyFont="1" applyFill="1" applyBorder="1" applyAlignment="1">
      <alignment horizontal="justify" vertical="center" wrapText="1"/>
    </xf>
    <xf numFmtId="0" fontId="75" fillId="4" borderId="246" xfId="0" applyFont="1" applyFill="1" applyBorder="1" applyAlignment="1">
      <alignment horizontal="justify" vertical="center" wrapText="1"/>
    </xf>
    <xf numFmtId="0" fontId="74" fillId="4" borderId="241" xfId="0" applyFont="1" applyFill="1" applyBorder="1" applyAlignment="1">
      <alignment horizontal="left" vertical="center" wrapText="1"/>
    </xf>
    <xf numFmtId="0" fontId="75" fillId="4" borderId="242" xfId="0" applyFont="1" applyFill="1" applyBorder="1" applyAlignment="1">
      <alignment horizontal="left" vertical="center" wrapText="1"/>
    </xf>
    <xf numFmtId="0" fontId="77" fillId="4" borderId="243" xfId="0" applyFont="1" applyFill="1" applyBorder="1" applyAlignment="1">
      <alignment horizontal="left" vertical="center" wrapText="1"/>
    </xf>
    <xf numFmtId="3" fontId="78" fillId="4" borderId="243" xfId="0" applyNumberFormat="1" applyFont="1" applyFill="1" applyBorder="1" applyAlignment="1">
      <alignment horizontal="justify" vertical="center" wrapText="1"/>
    </xf>
    <xf numFmtId="3" fontId="78" fillId="4" borderId="244" xfId="0" applyNumberFormat="1" applyFont="1" applyFill="1" applyBorder="1" applyAlignment="1">
      <alignment horizontal="justify" vertical="center" wrapText="1"/>
    </xf>
    <xf numFmtId="0" fontId="77" fillId="4" borderId="245" xfId="0" applyFont="1" applyFill="1" applyBorder="1" applyAlignment="1">
      <alignment horizontal="left" vertical="center" wrapText="1"/>
    </xf>
    <xf numFmtId="0" fontId="75" fillId="4" borderId="241" xfId="0" applyFont="1" applyFill="1" applyBorder="1" applyAlignment="1">
      <alignment horizontal="left" vertical="center" wrapText="1"/>
    </xf>
    <xf numFmtId="0" fontId="75" fillId="4" borderId="246" xfId="0" applyFont="1" applyFill="1" applyBorder="1" applyAlignment="1">
      <alignment horizontal="left" vertical="center" wrapText="1"/>
    </xf>
    <xf numFmtId="0" fontId="73" fillId="4" borderId="241" xfId="0" applyFont="1" applyFill="1" applyBorder="1" applyAlignment="1">
      <alignment horizontal="left" vertical="center" wrapText="1"/>
    </xf>
    <xf numFmtId="0" fontId="75" fillId="4" borderId="9" xfId="0" applyFont="1" applyFill="1" applyBorder="1" applyAlignment="1">
      <alignment horizontal="justify" vertical="center" wrapText="1"/>
    </xf>
    <xf numFmtId="0" fontId="74" fillId="9" borderId="9" xfId="0" applyFont="1" applyFill="1" applyBorder="1" applyAlignment="1">
      <alignment horizontal="justify" vertical="center" wrapText="1"/>
    </xf>
    <xf numFmtId="0" fontId="75" fillId="4" borderId="243" xfId="0" applyFont="1" applyFill="1" applyBorder="1" applyAlignment="1">
      <alignment horizontal="left" vertical="center" wrapText="1"/>
    </xf>
    <xf numFmtId="0" fontId="75" fillId="4" borderId="245" xfId="0" applyFont="1" applyFill="1" applyBorder="1" applyAlignment="1">
      <alignment horizontal="left" vertical="center" wrapText="1"/>
    </xf>
    <xf numFmtId="0" fontId="75" fillId="4" borderId="0" xfId="0" applyFont="1" applyFill="1" applyAlignment="1">
      <alignment horizontal="left" vertical="center" wrapText="1"/>
    </xf>
    <xf numFmtId="0" fontId="75" fillId="4" borderId="247" xfId="0" applyFont="1" applyFill="1" applyBorder="1" applyAlignment="1">
      <alignment horizontal="left" vertical="center" wrapText="1"/>
    </xf>
    <xf numFmtId="0" fontId="75" fillId="4" borderId="19" xfId="0" applyFont="1" applyFill="1" applyBorder="1" applyAlignment="1">
      <alignment horizontal="center" vertical="center" wrapText="1"/>
    </xf>
    <xf numFmtId="0" fontId="75" fillId="4" borderId="248" xfId="0" applyFont="1" applyFill="1" applyBorder="1" applyAlignment="1">
      <alignment horizontal="left" vertical="center" wrapText="1"/>
    </xf>
    <xf numFmtId="0" fontId="75" fillId="4" borderId="250" xfId="0" applyFont="1" applyFill="1" applyBorder="1" applyAlignment="1">
      <alignment horizontal="justify" vertical="center" wrapText="1"/>
    </xf>
    <xf numFmtId="0" fontId="75" fillId="4" borderId="251" xfId="0" applyFont="1" applyFill="1" applyBorder="1" applyAlignment="1">
      <alignment horizontal="justify" vertical="center" wrapText="1"/>
    </xf>
    <xf numFmtId="0" fontId="78" fillId="4" borderId="241" xfId="0" applyFont="1" applyFill="1" applyBorder="1" applyAlignment="1">
      <alignment horizontal="justify" vertical="center" wrapText="1"/>
    </xf>
    <xf numFmtId="0" fontId="77" fillId="4" borderId="242" xfId="0" applyFont="1" applyFill="1" applyBorder="1" applyAlignment="1">
      <alignment horizontal="justify" vertical="center" wrapText="1"/>
    </xf>
    <xf numFmtId="0" fontId="74" fillId="4" borderId="243" xfId="0" applyFont="1" applyFill="1" applyBorder="1" applyAlignment="1">
      <alignment horizontal="justify" vertical="center" wrapText="1"/>
    </xf>
    <xf numFmtId="0" fontId="74" fillId="4" borderId="243" xfId="0" applyFont="1" applyFill="1" applyBorder="1" applyAlignment="1">
      <alignment horizontal="center" vertical="center" wrapText="1"/>
    </xf>
    <xf numFmtId="3" fontId="74" fillId="4" borderId="243" xfId="0" applyNumberFormat="1" applyFont="1" applyFill="1" applyBorder="1" applyAlignment="1">
      <alignment horizontal="justify" vertical="center" wrapText="1"/>
    </xf>
    <xf numFmtId="3" fontId="74" fillId="4" borderId="241" xfId="0" applyNumberFormat="1" applyFont="1" applyFill="1" applyBorder="1" applyAlignment="1">
      <alignment horizontal="justify" vertical="center" wrapText="1"/>
    </xf>
    <xf numFmtId="0" fontId="74" fillId="4" borderId="252" xfId="0" applyFont="1" applyFill="1" applyBorder="1" applyAlignment="1">
      <alignment horizontal="justify" vertical="center" wrapText="1"/>
    </xf>
    <xf numFmtId="0" fontId="75" fillId="4" borderId="243" xfId="0" applyFont="1" applyFill="1" applyBorder="1" applyAlignment="1">
      <alignment horizontal="center" vertical="center" wrapText="1"/>
    </xf>
    <xf numFmtId="0" fontId="75" fillId="4" borderId="81" xfId="0" applyFont="1" applyFill="1" applyBorder="1" applyAlignment="1">
      <alignment horizontal="justify" vertical="center" wrapText="1"/>
    </xf>
    <xf numFmtId="0" fontId="77" fillId="4" borderId="241" xfId="0" applyFont="1" applyFill="1" applyBorder="1" applyAlignment="1">
      <alignment horizontal="justify" vertical="center" wrapText="1"/>
    </xf>
    <xf numFmtId="0" fontId="75" fillId="4" borderId="243" xfId="0" applyFont="1" applyFill="1" applyBorder="1" applyAlignment="1">
      <alignment vertical="center" wrapText="1"/>
    </xf>
    <xf numFmtId="0" fontId="76" fillId="4" borderId="245" xfId="0" applyFont="1" applyFill="1" applyBorder="1" applyAlignment="1">
      <alignment horizontal="justify" vertical="center" wrapText="1"/>
    </xf>
    <xf numFmtId="3" fontId="76" fillId="4" borderId="243" xfId="0" applyNumberFormat="1" applyFont="1" applyFill="1" applyBorder="1" applyAlignment="1">
      <alignment horizontal="justify" vertical="center" wrapText="1"/>
    </xf>
    <xf numFmtId="0" fontId="78" fillId="4" borderId="243" xfId="0" applyFont="1" applyFill="1" applyBorder="1" applyAlignment="1">
      <alignment horizontal="left" vertical="center" wrapText="1"/>
    </xf>
    <xf numFmtId="0" fontId="74" fillId="4" borderId="241" xfId="0" applyFont="1" applyFill="1" applyBorder="1" applyAlignment="1">
      <alignment horizontal="justify" vertical="center" wrapText="1"/>
    </xf>
    <xf numFmtId="3" fontId="77" fillId="4" borderId="243" xfId="0" applyNumberFormat="1" applyFont="1" applyFill="1" applyBorder="1" applyAlignment="1">
      <alignment horizontal="justify" vertical="center" wrapText="1"/>
    </xf>
    <xf numFmtId="3" fontId="77" fillId="4" borderId="244" xfId="0" applyNumberFormat="1" applyFont="1" applyFill="1" applyBorder="1" applyAlignment="1">
      <alignment horizontal="justify" vertical="center" wrapText="1"/>
    </xf>
    <xf numFmtId="0" fontId="76" fillId="4" borderId="11" xfId="0" applyFont="1" applyFill="1" applyBorder="1" applyAlignment="1">
      <alignment horizontal="justify" vertical="center" wrapText="1"/>
    </xf>
    <xf numFmtId="0" fontId="77" fillId="4" borderId="246" xfId="0" applyFont="1" applyFill="1" applyBorder="1" applyAlignment="1">
      <alignment horizontal="justify" vertical="center" wrapText="1"/>
    </xf>
    <xf numFmtId="0" fontId="73" fillId="4" borderId="241" xfId="0" applyFont="1" applyFill="1" applyBorder="1" applyAlignment="1">
      <alignment horizontal="justify" vertical="center" wrapText="1"/>
    </xf>
    <xf numFmtId="0" fontId="73" fillId="4" borderId="243" xfId="0" applyFont="1" applyFill="1" applyBorder="1" applyAlignment="1">
      <alignment horizontal="left" vertical="center" wrapText="1"/>
    </xf>
    <xf numFmtId="0" fontId="78" fillId="4" borderId="242" xfId="0" applyFont="1" applyFill="1" applyBorder="1" applyAlignment="1">
      <alignment horizontal="justify" vertical="center" wrapText="1"/>
    </xf>
    <xf numFmtId="0" fontId="74" fillId="4" borderId="243" xfId="0" applyFont="1" applyFill="1" applyBorder="1" applyAlignment="1">
      <alignment horizontal="left" vertical="center" wrapText="1"/>
    </xf>
    <xf numFmtId="0" fontId="76" fillId="4" borderId="241" xfId="0" applyFont="1" applyFill="1" applyBorder="1" applyAlignment="1">
      <alignment horizontal="justify" vertical="center" wrapText="1"/>
    </xf>
    <xf numFmtId="0" fontId="76" fillId="4" borderId="242" xfId="0" applyFont="1" applyFill="1" applyBorder="1" applyAlignment="1">
      <alignment horizontal="left" vertical="center" wrapText="1"/>
    </xf>
    <xf numFmtId="0" fontId="22" fillId="4" borderId="18" xfId="0" applyFont="1" applyFill="1" applyBorder="1" applyAlignment="1">
      <alignment horizontal="center" vertical="center" wrapText="1"/>
    </xf>
    <xf numFmtId="0" fontId="76" fillId="4" borderId="250" xfId="0" applyFont="1" applyFill="1" applyBorder="1" applyAlignment="1">
      <alignment horizontal="justify" vertical="center" wrapText="1"/>
    </xf>
    <xf numFmtId="0" fontId="75" fillId="4" borderId="253" xfId="0" applyFont="1" applyFill="1" applyBorder="1" applyAlignment="1">
      <alignment horizontal="left" vertical="center" wrapText="1"/>
    </xf>
    <xf numFmtId="0" fontId="75" fillId="9" borderId="19" xfId="0" applyFont="1" applyFill="1" applyBorder="1" applyAlignment="1">
      <alignment horizontal="justify" vertical="center" wrapText="1"/>
    </xf>
    <xf numFmtId="3" fontId="75" fillId="4" borderId="248" xfId="0" applyNumberFormat="1" applyFont="1" applyFill="1" applyBorder="1" applyAlignment="1">
      <alignment horizontal="justify" vertical="center" wrapText="1"/>
    </xf>
    <xf numFmtId="3" fontId="75" fillId="4" borderId="254" xfId="0" applyNumberFormat="1" applyFont="1" applyFill="1" applyBorder="1" applyAlignment="1">
      <alignment horizontal="justify" vertical="center" wrapText="1"/>
    </xf>
    <xf numFmtId="0" fontId="75" fillId="4" borderId="249" xfId="0" applyFont="1" applyFill="1" applyBorder="1" applyAlignment="1">
      <alignment horizontal="justify" vertical="center" wrapText="1"/>
    </xf>
    <xf numFmtId="0" fontId="20" fillId="4" borderId="66" xfId="0" applyFont="1" applyFill="1" applyBorder="1" applyAlignment="1">
      <alignment horizontal="center" vertical="center" wrapText="1"/>
    </xf>
    <xf numFmtId="0" fontId="24" fillId="4" borderId="9" xfId="0" applyFont="1" applyFill="1" applyBorder="1" applyAlignment="1">
      <alignment horizontal="left" vertical="center" wrapText="1"/>
    </xf>
    <xf numFmtId="0" fontId="26" fillId="4" borderId="66" xfId="0" applyFont="1" applyFill="1" applyBorder="1" applyAlignment="1">
      <alignment horizontal="center" vertical="center" wrapText="1"/>
    </xf>
    <xf numFmtId="0" fontId="26" fillId="4" borderId="9" xfId="0" applyFont="1" applyFill="1" applyBorder="1" applyAlignment="1">
      <alignment horizontal="center" vertical="center" wrapText="1"/>
    </xf>
    <xf numFmtId="10" fontId="26" fillId="4" borderId="67" xfId="2" applyNumberFormat="1" applyFont="1" applyFill="1" applyBorder="1" applyAlignment="1">
      <alignment horizontal="center" vertical="center" wrapText="1"/>
    </xf>
    <xf numFmtId="9" fontId="21" fillId="4" borderId="9" xfId="0" applyNumberFormat="1" applyFont="1" applyFill="1" applyBorder="1" applyAlignment="1">
      <alignment horizontal="left" vertical="center" wrapText="1"/>
    </xf>
    <xf numFmtId="0" fontId="6" fillId="0" borderId="0" xfId="0" applyFont="1" applyAlignment="1">
      <alignment horizontal="justify" vertical="center" wrapText="1"/>
    </xf>
    <xf numFmtId="0" fontId="7" fillId="0" borderId="0" xfId="0" applyFont="1" applyAlignment="1">
      <alignment horizontal="justify" vertical="center" wrapText="1"/>
    </xf>
    <xf numFmtId="0" fontId="9" fillId="0" borderId="0" xfId="0" applyFont="1" applyAlignment="1">
      <alignment horizontal="justify" vertical="center" wrapText="1"/>
    </xf>
    <xf numFmtId="0" fontId="10" fillId="0" borderId="0" xfId="0" applyFont="1" applyAlignment="1">
      <alignment horizontal="justify" vertical="center" wrapText="1"/>
    </xf>
    <xf numFmtId="0" fontId="13" fillId="0" borderId="0" xfId="0" applyFont="1" applyAlignment="1">
      <alignment horizontal="justify" vertical="center" wrapText="1"/>
    </xf>
    <xf numFmtId="0" fontId="80" fillId="7" borderId="0" xfId="0" applyFont="1" applyFill="1" applyAlignment="1">
      <alignment horizontal="justify" vertical="center" wrapText="1"/>
    </xf>
    <xf numFmtId="0" fontId="80" fillId="7" borderId="0" xfId="0" applyFont="1" applyFill="1" applyAlignment="1">
      <alignment horizontal="left" vertical="center" wrapText="1"/>
    </xf>
    <xf numFmtId="0" fontId="12" fillId="7" borderId="0" xfId="0" applyFont="1" applyFill="1" applyAlignment="1">
      <alignment horizontal="justify" vertical="center" wrapText="1"/>
    </xf>
    <xf numFmtId="0" fontId="12" fillId="0" borderId="0" xfId="0" applyFont="1" applyAlignment="1">
      <alignment horizontal="justify" vertical="center" wrapText="1"/>
    </xf>
    <xf numFmtId="0" fontId="5" fillId="9" borderId="255" xfId="0" applyFont="1" applyFill="1" applyBorder="1" applyAlignment="1">
      <alignment horizontal="center" vertical="center" wrapText="1"/>
    </xf>
    <xf numFmtId="0" fontId="71" fillId="3" borderId="234" xfId="0" applyFont="1" applyFill="1" applyBorder="1" applyAlignment="1">
      <alignment horizontal="justify" vertical="center" wrapText="1"/>
    </xf>
    <xf numFmtId="0" fontId="23" fillId="3" borderId="9" xfId="0" applyFont="1" applyFill="1" applyBorder="1" applyAlignment="1">
      <alignment horizontal="justify" vertical="center" wrapText="1"/>
    </xf>
    <xf numFmtId="0" fontId="76" fillId="4" borderId="256" xfId="0" applyFont="1" applyFill="1" applyBorder="1" applyAlignment="1">
      <alignment horizontal="center" vertical="center" wrapText="1"/>
    </xf>
    <xf numFmtId="0" fontId="76" fillId="4" borderId="110" xfId="0" applyFont="1" applyFill="1" applyBorder="1" applyAlignment="1">
      <alignment horizontal="center" vertical="center" wrapText="1"/>
    </xf>
    <xf numFmtId="0" fontId="75" fillId="4" borderId="257" xfId="0" applyFont="1" applyFill="1" applyBorder="1" applyAlignment="1">
      <alignment horizontal="justify" vertical="center" wrapText="1"/>
    </xf>
    <xf numFmtId="0" fontId="75" fillId="4" borderId="258" xfId="0" applyFont="1" applyFill="1" applyBorder="1" applyAlignment="1">
      <alignment horizontal="justify" vertical="center" wrapText="1"/>
    </xf>
    <xf numFmtId="0" fontId="74" fillId="9" borderId="110" xfId="0" applyFont="1" applyFill="1" applyBorder="1" applyAlignment="1">
      <alignment horizontal="justify" vertical="center" wrapText="1"/>
    </xf>
    <xf numFmtId="0" fontId="75" fillId="4" borderId="110" xfId="0" applyFont="1" applyFill="1" applyBorder="1" applyAlignment="1">
      <alignment horizontal="center" vertical="center" wrapText="1"/>
    </xf>
    <xf numFmtId="0" fontId="75" fillId="4" borderId="259" xfId="0" applyFont="1" applyFill="1" applyBorder="1" applyAlignment="1">
      <alignment horizontal="left" vertical="center" wrapText="1"/>
    </xf>
    <xf numFmtId="3" fontId="75" fillId="4" borderId="259" xfId="0" applyNumberFormat="1" applyFont="1" applyFill="1" applyBorder="1" applyAlignment="1">
      <alignment horizontal="justify" vertical="center" wrapText="1"/>
    </xf>
    <xf numFmtId="3" fontId="75" fillId="4" borderId="260" xfId="0" applyNumberFormat="1" applyFont="1" applyFill="1" applyBorder="1" applyAlignment="1">
      <alignment horizontal="justify" vertical="center" wrapText="1"/>
    </xf>
    <xf numFmtId="0" fontId="75" fillId="4" borderId="261" xfId="0" applyFont="1" applyFill="1" applyBorder="1" applyAlignment="1">
      <alignment horizontal="left" vertical="center" wrapText="1"/>
    </xf>
    <xf numFmtId="0" fontId="75" fillId="4" borderId="262" xfId="0" applyFont="1" applyFill="1" applyBorder="1" applyAlignment="1">
      <alignment horizontal="justify" vertical="center" wrapText="1"/>
    </xf>
    <xf numFmtId="0" fontId="75" fillId="4" borderId="265" xfId="0" applyFont="1" applyFill="1" applyBorder="1" applyAlignment="1">
      <alignment horizontal="justify" vertical="center" wrapText="1"/>
    </xf>
    <xf numFmtId="0" fontId="75" fillId="4" borderId="16" xfId="0" applyFont="1" applyFill="1" applyBorder="1" applyAlignment="1">
      <alignment horizontal="justify" vertical="center" wrapText="1"/>
    </xf>
    <xf numFmtId="0" fontId="74" fillId="4" borderId="9" xfId="0" applyFont="1" applyFill="1" applyBorder="1" applyAlignment="1">
      <alignment horizontal="justify" vertical="center" wrapText="1"/>
    </xf>
    <xf numFmtId="0" fontId="75" fillId="4" borderId="265" xfId="0" applyFont="1" applyFill="1" applyBorder="1" applyAlignment="1">
      <alignment horizontal="left" vertical="center" wrapText="1"/>
    </xf>
    <xf numFmtId="0" fontId="75" fillId="4" borderId="266" xfId="0" applyFont="1" applyFill="1" applyBorder="1" applyAlignment="1">
      <alignment horizontal="left" vertical="center" wrapText="1"/>
    </xf>
    <xf numFmtId="3" fontId="75" fillId="4" borderId="266" xfId="0" applyNumberFormat="1" applyFont="1" applyFill="1" applyBorder="1" applyAlignment="1">
      <alignment horizontal="justify" vertical="center" wrapText="1"/>
    </xf>
    <xf numFmtId="3" fontId="75" fillId="4" borderId="267" xfId="0" applyNumberFormat="1" applyFont="1" applyFill="1" applyBorder="1" applyAlignment="1">
      <alignment horizontal="justify" vertical="center" wrapText="1"/>
    </xf>
    <xf numFmtId="0" fontId="75" fillId="4" borderId="268" xfId="0" applyFont="1" applyFill="1" applyBorder="1" applyAlignment="1">
      <alignment horizontal="left" vertical="center" wrapText="1"/>
    </xf>
    <xf numFmtId="0" fontId="75" fillId="4" borderId="269" xfId="0" applyFont="1" applyFill="1" applyBorder="1" applyAlignment="1">
      <alignment horizontal="justify" vertical="center" wrapText="1"/>
    </xf>
    <xf numFmtId="0" fontId="75" fillId="4" borderId="270" xfId="0" applyFont="1" applyFill="1" applyBorder="1" applyAlignment="1">
      <alignment horizontal="justify" vertical="center" wrapText="1"/>
    </xf>
    <xf numFmtId="0" fontId="76" fillId="4" borderId="257" xfId="0" applyFont="1" applyFill="1" applyBorder="1" applyAlignment="1">
      <alignment horizontal="left" vertical="center" wrapText="1"/>
    </xf>
    <xf numFmtId="0" fontId="75" fillId="4" borderId="258" xfId="0" applyFont="1" applyFill="1" applyBorder="1" applyAlignment="1">
      <alignment horizontal="left" vertical="center" wrapText="1"/>
    </xf>
    <xf numFmtId="0" fontId="75" fillId="9" borderId="110" xfId="0" applyFont="1" applyFill="1" applyBorder="1" applyAlignment="1">
      <alignment horizontal="justify" vertical="center" wrapText="1"/>
    </xf>
    <xf numFmtId="0" fontId="77" fillId="4" borderId="259" xfId="0" applyFont="1" applyFill="1" applyBorder="1" applyAlignment="1">
      <alignment horizontal="left" vertical="center" wrapText="1"/>
    </xf>
    <xf numFmtId="3" fontId="78" fillId="4" borderId="259" xfId="0" applyNumberFormat="1" applyFont="1" applyFill="1" applyBorder="1" applyAlignment="1">
      <alignment horizontal="justify" vertical="center" wrapText="1"/>
    </xf>
    <xf numFmtId="3" fontId="78" fillId="4" borderId="260" xfId="0" applyNumberFormat="1" applyFont="1" applyFill="1" applyBorder="1" applyAlignment="1">
      <alignment horizontal="justify" vertical="center" wrapText="1"/>
    </xf>
    <xf numFmtId="0" fontId="77" fillId="4" borderId="261" xfId="0" applyFont="1" applyFill="1" applyBorder="1" applyAlignment="1">
      <alignment horizontal="left" vertical="center" wrapText="1"/>
    </xf>
    <xf numFmtId="0" fontId="75" fillId="4" borderId="257" xfId="0" applyFont="1" applyFill="1" applyBorder="1" applyAlignment="1">
      <alignment horizontal="left" vertical="center" wrapText="1"/>
    </xf>
    <xf numFmtId="0" fontId="75" fillId="4" borderId="262" xfId="0" applyFont="1" applyFill="1" applyBorder="1" applyAlignment="1">
      <alignment horizontal="left" vertical="center" wrapText="1"/>
    </xf>
    <xf numFmtId="0" fontId="76" fillId="4" borderId="80" xfId="0" applyFont="1" applyFill="1" applyBorder="1" applyAlignment="1">
      <alignment horizontal="center" vertical="center" wrapText="1"/>
    </xf>
    <xf numFmtId="0" fontId="76" fillId="4" borderId="22" xfId="0" applyFont="1" applyFill="1" applyBorder="1" applyAlignment="1">
      <alignment horizontal="center" vertical="center" wrapText="1"/>
    </xf>
    <xf numFmtId="0" fontId="75" fillId="4" borderId="263" xfId="0" applyFont="1" applyFill="1" applyBorder="1" applyAlignment="1">
      <alignment horizontal="justify" vertical="center" wrapText="1"/>
    </xf>
    <xf numFmtId="0" fontId="75" fillId="4" borderId="271" xfId="0" applyFont="1" applyFill="1" applyBorder="1" applyAlignment="1">
      <alignment horizontal="justify" vertical="center" wrapText="1"/>
    </xf>
    <xf numFmtId="0" fontId="74" fillId="9" borderId="22" xfId="0" applyFont="1" applyFill="1" applyBorder="1" applyAlignment="1">
      <alignment horizontal="justify" vertical="center" wrapText="1"/>
    </xf>
    <xf numFmtId="0" fontId="75" fillId="4" borderId="22" xfId="0" applyFont="1" applyFill="1" applyBorder="1" applyAlignment="1">
      <alignment horizontal="center" vertical="center" wrapText="1"/>
    </xf>
    <xf numFmtId="0" fontId="75" fillId="4" borderId="272" xfId="0" applyFont="1" applyFill="1" applyBorder="1" applyAlignment="1">
      <alignment horizontal="left" vertical="center" wrapText="1"/>
    </xf>
    <xf numFmtId="3" fontId="75" fillId="4" borderId="272" xfId="0" applyNumberFormat="1" applyFont="1" applyFill="1" applyBorder="1" applyAlignment="1">
      <alignment horizontal="justify" vertical="center" wrapText="1"/>
    </xf>
    <xf numFmtId="3" fontId="75" fillId="4" borderId="273" xfId="0" applyNumberFormat="1" applyFont="1" applyFill="1" applyBorder="1" applyAlignment="1">
      <alignment horizontal="justify" vertical="center" wrapText="1"/>
    </xf>
    <xf numFmtId="0" fontId="75" fillId="4" borderId="274" xfId="0" applyFont="1" applyFill="1" applyBorder="1" applyAlignment="1">
      <alignment horizontal="left" vertical="center" wrapText="1"/>
    </xf>
    <xf numFmtId="0" fontId="76" fillId="4" borderId="269" xfId="0" applyFont="1" applyFill="1" applyBorder="1" applyAlignment="1">
      <alignment horizontal="left" vertical="center" wrapText="1"/>
    </xf>
    <xf numFmtId="0" fontId="75" fillId="4" borderId="275" xfId="0" applyFont="1" applyFill="1" applyBorder="1" applyAlignment="1">
      <alignment horizontal="left" vertical="center" wrapText="1"/>
    </xf>
    <xf numFmtId="0" fontId="77" fillId="4" borderId="266" xfId="0" applyFont="1" applyFill="1" applyBorder="1" applyAlignment="1">
      <alignment horizontal="left" vertical="center" wrapText="1"/>
    </xf>
    <xf numFmtId="3" fontId="78" fillId="4" borderId="266" xfId="0" applyNumberFormat="1" applyFont="1" applyFill="1" applyBorder="1" applyAlignment="1">
      <alignment horizontal="justify" vertical="center" wrapText="1"/>
    </xf>
    <xf numFmtId="3" fontId="78" fillId="4" borderId="267" xfId="0" applyNumberFormat="1" applyFont="1" applyFill="1" applyBorder="1" applyAlignment="1">
      <alignment horizontal="justify" vertical="center" wrapText="1"/>
    </xf>
    <xf numFmtId="0" fontId="77" fillId="4" borderId="268" xfId="0" applyFont="1" applyFill="1" applyBorder="1" applyAlignment="1">
      <alignment horizontal="left" vertical="center" wrapText="1"/>
    </xf>
    <xf numFmtId="0" fontId="75" fillId="4" borderId="269" xfId="0" applyFont="1" applyFill="1" applyBorder="1" applyAlignment="1">
      <alignment horizontal="left" vertical="center" wrapText="1"/>
    </xf>
    <xf numFmtId="0" fontId="75" fillId="4" borderId="270" xfId="0" applyFont="1" applyFill="1" applyBorder="1" applyAlignment="1">
      <alignment horizontal="left" vertical="center" wrapText="1"/>
    </xf>
    <xf numFmtId="0" fontId="75" fillId="4" borderId="16" xfId="0" applyFont="1" applyFill="1" applyBorder="1" applyAlignment="1">
      <alignment horizontal="left" vertical="center" wrapText="1"/>
    </xf>
    <xf numFmtId="0" fontId="77" fillId="4" borderId="265" xfId="0" applyFont="1" applyFill="1" applyBorder="1" applyAlignment="1">
      <alignment horizontal="left" vertical="center" wrapText="1"/>
    </xf>
    <xf numFmtId="0" fontId="75" fillId="4" borderId="276" xfId="0" applyFont="1" applyFill="1" applyBorder="1" applyAlignment="1">
      <alignment horizontal="left" vertical="center" wrapText="1"/>
    </xf>
    <xf numFmtId="10" fontId="27" fillId="4" borderId="62" xfId="2" applyNumberFormat="1" applyFont="1" applyFill="1" applyBorder="1" applyAlignment="1">
      <alignment horizontal="center" vertical="center" wrapText="1"/>
    </xf>
    <xf numFmtId="10" fontId="27" fillId="4" borderId="22" xfId="2" applyNumberFormat="1" applyFont="1" applyFill="1" applyBorder="1" applyAlignment="1">
      <alignment horizontal="center" vertical="center" wrapText="1"/>
    </xf>
    <xf numFmtId="10" fontId="27" fillId="11" borderId="63" xfId="2" applyNumberFormat="1" applyFont="1" applyFill="1" applyBorder="1" applyAlignment="1">
      <alignment horizontal="center" vertical="center" wrapText="1"/>
    </xf>
    <xf numFmtId="10" fontId="27" fillId="12" borderId="64" xfId="2" applyNumberFormat="1" applyFont="1" applyFill="1" applyBorder="1" applyAlignment="1">
      <alignment horizontal="center" vertical="center" wrapText="1"/>
    </xf>
    <xf numFmtId="10" fontId="27" fillId="11" borderId="65" xfId="2" applyNumberFormat="1" applyFont="1" applyFill="1" applyBorder="1" applyAlignment="1">
      <alignment horizontal="center" vertical="center" wrapText="1"/>
    </xf>
    <xf numFmtId="10" fontId="27" fillId="11" borderId="64" xfId="2" applyNumberFormat="1" applyFont="1" applyFill="1" applyBorder="1" applyAlignment="1">
      <alignment horizontal="center" vertical="center" wrapText="1"/>
    </xf>
    <xf numFmtId="10" fontId="5" fillId="9" borderId="102" xfId="2" applyNumberFormat="1" applyFont="1" applyFill="1" applyBorder="1" applyAlignment="1">
      <alignment horizontal="center" vertical="center" wrapText="1"/>
    </xf>
    <xf numFmtId="10" fontId="4" fillId="9" borderId="103" xfId="2" applyNumberFormat="1" applyFont="1" applyFill="1" applyBorder="1" applyAlignment="1">
      <alignment horizontal="center" vertical="center" wrapText="1"/>
    </xf>
    <xf numFmtId="10" fontId="4" fillId="9" borderId="78" xfId="2" applyNumberFormat="1" applyFont="1" applyFill="1" applyBorder="1" applyAlignment="1">
      <alignment horizontal="center" vertical="center" wrapText="1"/>
    </xf>
    <xf numFmtId="10" fontId="4" fillId="9" borderId="98" xfId="2" applyNumberFormat="1" applyFont="1" applyFill="1" applyBorder="1" applyAlignment="1">
      <alignment horizontal="center" vertical="center" wrapText="1"/>
    </xf>
    <xf numFmtId="10" fontId="4" fillId="0" borderId="66" xfId="2" applyNumberFormat="1" applyFont="1" applyBorder="1" applyAlignment="1">
      <alignment horizontal="center" vertical="center" wrapText="1"/>
    </xf>
    <xf numFmtId="10" fontId="4" fillId="0" borderId="31" xfId="2" applyNumberFormat="1" applyFont="1" applyBorder="1" applyAlignment="1">
      <alignment horizontal="center" vertical="center" wrapText="1"/>
    </xf>
    <xf numFmtId="10" fontId="88" fillId="9" borderId="103" xfId="2" applyNumberFormat="1" applyFont="1" applyFill="1" applyBorder="1" applyAlignment="1">
      <alignment horizontal="center" vertical="center" wrapText="1"/>
    </xf>
    <xf numFmtId="10" fontId="4" fillId="0" borderId="9" xfId="2" applyNumberFormat="1" applyFont="1" applyBorder="1" applyAlignment="1">
      <alignment horizontal="center" vertical="center" wrapText="1"/>
    </xf>
    <xf numFmtId="10" fontId="39" fillId="3" borderId="66" xfId="2" applyNumberFormat="1" applyFont="1" applyFill="1" applyBorder="1" applyAlignment="1">
      <alignment horizontal="center" vertical="center" wrapText="1"/>
    </xf>
    <xf numFmtId="10" fontId="39" fillId="3" borderId="9" xfId="2" applyNumberFormat="1" applyFont="1" applyFill="1" applyBorder="1" applyAlignment="1">
      <alignment horizontal="center" vertical="center" wrapText="1"/>
    </xf>
    <xf numFmtId="10" fontId="26" fillId="9" borderId="66" xfId="2" applyNumberFormat="1" applyFont="1" applyFill="1" applyBorder="1" applyAlignment="1">
      <alignment horizontal="center" vertical="center" wrapText="1"/>
    </xf>
    <xf numFmtId="10" fontId="26" fillId="9" borderId="9" xfId="2" applyNumberFormat="1" applyFont="1" applyFill="1" applyBorder="1" applyAlignment="1">
      <alignment horizontal="center" vertical="center" wrapText="1"/>
    </xf>
    <xf numFmtId="0" fontId="89" fillId="0" borderId="0" xfId="0" applyFont="1" applyAlignment="1">
      <alignment vertical="center" wrapText="1"/>
    </xf>
    <xf numFmtId="0" fontId="34" fillId="9" borderId="83" xfId="0" applyFont="1" applyFill="1" applyBorder="1" applyAlignment="1">
      <alignment horizontal="left" vertical="center" wrapText="1"/>
    </xf>
    <xf numFmtId="0" fontId="36" fillId="15" borderId="297" xfId="0" applyFont="1" applyFill="1" applyBorder="1" applyAlignment="1">
      <alignment horizontal="center" vertical="center" wrapText="1"/>
    </xf>
    <xf numFmtId="0" fontId="89" fillId="0" borderId="25" xfId="0" applyFont="1" applyBorder="1" applyAlignment="1">
      <alignment vertical="center" wrapText="1"/>
    </xf>
    <xf numFmtId="0" fontId="89" fillId="0" borderId="27" xfId="0" applyFont="1" applyBorder="1" applyAlignment="1">
      <alignment vertical="center" wrapText="1"/>
    </xf>
    <xf numFmtId="0" fontId="89" fillId="0" borderId="284" xfId="0" applyFont="1" applyBorder="1" applyAlignment="1">
      <alignment vertical="center" wrapText="1"/>
    </xf>
    <xf numFmtId="0" fontId="90" fillId="0" borderId="284" xfId="0" applyFont="1" applyBorder="1" applyAlignment="1">
      <alignment vertical="center" wrapText="1"/>
    </xf>
    <xf numFmtId="10" fontId="4" fillId="13" borderId="60" xfId="0" applyNumberFormat="1" applyFont="1" applyFill="1" applyBorder="1" applyAlignment="1">
      <alignment horizontal="center" vertical="center" wrapText="1"/>
    </xf>
    <xf numFmtId="0" fontId="5" fillId="9" borderId="11" xfId="0" applyFont="1" applyFill="1" applyBorder="1" applyAlignment="1">
      <alignment horizontal="left" vertical="center" wrapText="1"/>
    </xf>
    <xf numFmtId="0" fontId="5" fillId="9" borderId="298" xfId="0" applyFont="1" applyFill="1" applyBorder="1" applyAlignment="1">
      <alignment horizontal="left" vertical="center" wrapText="1"/>
    </xf>
    <xf numFmtId="10" fontId="27" fillId="9" borderId="11" xfId="0" applyNumberFormat="1" applyFont="1" applyFill="1" applyBorder="1" applyAlignment="1">
      <alignment horizontal="center" vertical="center" wrapText="1"/>
    </xf>
    <xf numFmtId="0" fontId="30" fillId="6" borderId="24" xfId="0" applyFont="1" applyFill="1" applyBorder="1" applyAlignment="1">
      <alignment horizontal="center" vertical="center" wrapText="1"/>
    </xf>
    <xf numFmtId="0" fontId="30" fillId="6" borderId="0" xfId="0" applyFont="1" applyFill="1" applyAlignment="1">
      <alignment horizontal="center" vertical="center" wrapText="1"/>
    </xf>
    <xf numFmtId="0" fontId="6" fillId="3" borderId="0" xfId="0" applyFont="1" applyFill="1" applyAlignment="1">
      <alignment vertical="center" wrapText="1"/>
    </xf>
    <xf numFmtId="0" fontId="6" fillId="6" borderId="0" xfId="0" applyFont="1" applyFill="1" applyAlignment="1">
      <alignment vertical="center" wrapText="1"/>
    </xf>
    <xf numFmtId="0" fontId="37" fillId="3" borderId="69" xfId="0" applyFont="1" applyFill="1" applyBorder="1" applyAlignment="1">
      <alignment horizontal="center" vertical="center" wrapText="1"/>
    </xf>
    <xf numFmtId="0" fontId="5" fillId="3" borderId="70" xfId="0" applyFont="1" applyFill="1" applyBorder="1" applyAlignment="1">
      <alignment horizontal="center" vertical="center" wrapText="1"/>
    </xf>
    <xf numFmtId="0" fontId="37" fillId="3" borderId="70" xfId="0" applyFont="1" applyFill="1" applyBorder="1" applyAlignment="1">
      <alignment horizontal="center" vertical="center" wrapText="1"/>
    </xf>
    <xf numFmtId="0" fontId="5" fillId="3" borderId="71" xfId="0" applyFont="1" applyFill="1" applyBorder="1" applyAlignment="1">
      <alignment horizontal="center" vertical="center" wrapText="1"/>
    </xf>
    <xf numFmtId="0" fontId="36" fillId="3" borderId="225" xfId="0" applyFont="1" applyFill="1" applyBorder="1" applyAlignment="1">
      <alignment horizontal="center" vertical="center" wrapText="1"/>
    </xf>
    <xf numFmtId="10" fontId="34" fillId="13" borderId="108" xfId="0" applyNumberFormat="1" applyFont="1" applyFill="1" applyBorder="1" applyAlignment="1">
      <alignment horizontal="center" vertical="center" wrapText="1"/>
    </xf>
    <xf numFmtId="10" fontId="34" fillId="13" borderId="59" xfId="0" applyNumberFormat="1" applyFont="1" applyFill="1" applyBorder="1" applyAlignment="1">
      <alignment horizontal="center" vertical="center" wrapText="1"/>
    </xf>
    <xf numFmtId="10" fontId="34" fillId="13" borderId="61" xfId="0" applyNumberFormat="1" applyFont="1" applyFill="1" applyBorder="1" applyAlignment="1">
      <alignment horizontal="center" vertical="center" wrapText="1"/>
    </xf>
    <xf numFmtId="0" fontId="91" fillId="9" borderId="299" xfId="0" applyFont="1" applyFill="1" applyBorder="1" applyAlignment="1">
      <alignment horizontal="justify" vertical="center" wrapText="1"/>
    </xf>
    <xf numFmtId="0" fontId="88" fillId="20" borderId="300" xfId="0" applyFont="1" applyFill="1" applyBorder="1" applyAlignment="1">
      <alignment horizontal="justify" vertical="center" wrapText="1"/>
    </xf>
    <xf numFmtId="0" fontId="88" fillId="21" borderId="300" xfId="0" applyFont="1" applyFill="1" applyBorder="1" applyAlignment="1">
      <alignment horizontal="justify" vertical="center" wrapText="1"/>
    </xf>
    <xf numFmtId="0" fontId="88" fillId="22" borderId="300" xfId="0" applyFont="1" applyFill="1" applyBorder="1" applyAlignment="1">
      <alignment horizontal="justify" vertical="center" wrapText="1"/>
    </xf>
    <xf numFmtId="0" fontId="4" fillId="4" borderId="300" xfId="0" applyFont="1" applyFill="1" applyBorder="1" applyAlignment="1">
      <alignment horizontal="justify" vertical="center" wrapText="1"/>
    </xf>
    <xf numFmtId="0" fontId="88" fillId="4" borderId="300" xfId="0" applyFont="1" applyFill="1" applyBorder="1" applyAlignment="1">
      <alignment horizontal="justify" vertical="center" wrapText="1"/>
    </xf>
    <xf numFmtId="9" fontId="4" fillId="4" borderId="300" xfId="2" applyFont="1" applyFill="1" applyBorder="1" applyAlignment="1">
      <alignment horizontal="justify" vertical="center" wrapText="1"/>
    </xf>
    <xf numFmtId="9" fontId="4" fillId="4" borderId="301" xfId="2" applyFont="1" applyFill="1" applyBorder="1" applyAlignment="1">
      <alignment horizontal="justify" vertical="center" wrapText="1"/>
    </xf>
    <xf numFmtId="0" fontId="0" fillId="4" borderId="0" xfId="0" applyFill="1"/>
    <xf numFmtId="0" fontId="78" fillId="4" borderId="241" xfId="0" applyFont="1" applyFill="1" applyBorder="1" applyAlignment="1">
      <alignment horizontal="left" vertical="center" wrapText="1"/>
    </xf>
    <xf numFmtId="0" fontId="71" fillId="5" borderId="16" xfId="0" applyFont="1" applyFill="1" applyBorder="1" applyAlignment="1">
      <alignment horizontal="center" vertical="center" wrapText="1"/>
    </xf>
    <xf numFmtId="0" fontId="71" fillId="5" borderId="9" xfId="0" applyFont="1" applyFill="1" applyBorder="1" applyAlignment="1">
      <alignment horizontal="center" vertical="center" wrapText="1"/>
    </xf>
    <xf numFmtId="0" fontId="71" fillId="5" borderId="237" xfId="0" applyFont="1" applyFill="1" applyBorder="1" applyAlignment="1">
      <alignment horizontal="justify" vertical="center" wrapText="1"/>
    </xf>
    <xf numFmtId="0" fontId="72" fillId="5" borderId="238" xfId="0" applyFont="1" applyFill="1" applyBorder="1" applyAlignment="1">
      <alignment horizontal="justify" vertical="center" wrapText="1"/>
    </xf>
    <xf numFmtId="0" fontId="72" fillId="5" borderId="9" xfId="0" applyFont="1" applyFill="1" applyBorder="1" applyAlignment="1">
      <alignment horizontal="justify" vertical="center" wrapText="1"/>
    </xf>
    <xf numFmtId="0" fontId="72" fillId="5" borderId="9" xfId="0" applyFont="1" applyFill="1" applyBorder="1" applyAlignment="1">
      <alignment horizontal="center" vertical="center" wrapText="1"/>
    </xf>
    <xf numFmtId="0" fontId="71" fillId="5" borderId="22" xfId="0" applyFont="1" applyFill="1" applyBorder="1" applyAlignment="1">
      <alignment horizontal="left" vertical="center" wrapText="1"/>
    </xf>
    <xf numFmtId="0" fontId="71" fillId="5" borderId="22" xfId="0" applyFont="1" applyFill="1" applyBorder="1" applyAlignment="1">
      <alignment horizontal="justify" vertical="center" wrapText="1"/>
    </xf>
    <xf numFmtId="9" fontId="72" fillId="5" borderId="22" xfId="1" applyNumberFormat="1" applyFont="1" applyFill="1" applyBorder="1" applyAlignment="1">
      <alignment horizontal="left" vertical="center" wrapText="1"/>
    </xf>
    <xf numFmtId="0" fontId="72" fillId="5" borderId="239" xfId="0" applyFont="1" applyFill="1" applyBorder="1" applyAlignment="1">
      <alignment horizontal="left" vertical="center" wrapText="1"/>
    </xf>
    <xf numFmtId="0" fontId="71" fillId="5" borderId="83" xfId="0" applyFont="1" applyFill="1" applyBorder="1" applyAlignment="1">
      <alignment horizontal="justify" vertical="center" wrapText="1"/>
    </xf>
    <xf numFmtId="0" fontId="72" fillId="5" borderId="81" xfId="0" applyFont="1" applyFill="1" applyBorder="1" applyAlignment="1">
      <alignment horizontal="justify" vertical="center" wrapText="1"/>
    </xf>
    <xf numFmtId="0" fontId="72" fillId="5" borderId="240" xfId="0" applyFont="1" applyFill="1" applyBorder="1" applyAlignment="1">
      <alignment horizontal="justify" vertical="center" wrapText="1"/>
    </xf>
    <xf numFmtId="0" fontId="71" fillId="5" borderId="237" xfId="0" applyFont="1" applyFill="1" applyBorder="1" applyAlignment="1">
      <alignment horizontal="left" vertical="center" wrapText="1"/>
    </xf>
    <xf numFmtId="0" fontId="72" fillId="5" borderId="68" xfId="0" applyFont="1" applyFill="1" applyBorder="1" applyAlignment="1">
      <alignment horizontal="left" vertical="center" wrapText="1"/>
    </xf>
    <xf numFmtId="0" fontId="71" fillId="5" borderId="83" xfId="0" applyFont="1" applyFill="1" applyBorder="1" applyAlignment="1">
      <alignment vertical="center" wrapText="1"/>
    </xf>
    <xf numFmtId="0" fontId="15" fillId="3" borderId="302" xfId="0" applyFont="1" applyFill="1" applyBorder="1" applyAlignment="1">
      <alignment horizontal="center" vertical="center" wrapText="1"/>
    </xf>
    <xf numFmtId="0" fontId="21" fillId="9" borderId="31" xfId="0" applyFont="1" applyFill="1" applyBorder="1" applyAlignment="1">
      <alignment horizontal="justify" vertical="center" wrapText="1"/>
    </xf>
    <xf numFmtId="0" fontId="21" fillId="9" borderId="8" xfId="0" applyFont="1" applyFill="1" applyBorder="1" applyAlignment="1">
      <alignment horizontal="justify" vertical="center" wrapText="1"/>
    </xf>
    <xf numFmtId="0" fontId="71" fillId="5" borderId="265" xfId="0" applyFont="1" applyFill="1" applyBorder="1" applyAlignment="1">
      <alignment horizontal="left" vertical="center" wrapText="1"/>
    </xf>
    <xf numFmtId="0" fontId="72" fillId="5" borderId="238" xfId="0" applyFont="1" applyFill="1" applyBorder="1" applyAlignment="1">
      <alignment horizontal="left" vertical="center" wrapText="1"/>
    </xf>
    <xf numFmtId="0" fontId="71" fillId="5" borderId="9" xfId="0" applyFont="1" applyFill="1" applyBorder="1" applyAlignment="1">
      <alignment horizontal="left" vertical="center" wrapText="1"/>
    </xf>
    <xf numFmtId="0" fontId="71" fillId="5" borderId="9" xfId="0" applyFont="1" applyFill="1" applyBorder="1" applyAlignment="1">
      <alignment horizontal="justify" vertical="center" wrapText="1"/>
    </xf>
    <xf numFmtId="9" fontId="72" fillId="5" borderId="9" xfId="1" applyNumberFormat="1" applyFont="1" applyFill="1" applyBorder="1" applyAlignment="1">
      <alignment horizontal="left" vertical="center" wrapText="1"/>
    </xf>
    <xf numFmtId="0" fontId="72" fillId="5" borderId="17" xfId="0" applyFont="1" applyFill="1" applyBorder="1" applyAlignment="1">
      <alignment horizontal="left" vertical="center" wrapText="1"/>
    </xf>
    <xf numFmtId="0" fontId="71" fillId="5" borderId="11" xfId="0" applyFont="1" applyFill="1" applyBorder="1" applyAlignment="1">
      <alignment vertical="center" wrapText="1"/>
    </xf>
    <xf numFmtId="0" fontId="72" fillId="5" borderId="269" xfId="0" applyFont="1" applyFill="1" applyBorder="1" applyAlignment="1">
      <alignment horizontal="left" vertical="center" wrapText="1"/>
    </xf>
    <xf numFmtId="0" fontId="72" fillId="5" borderId="270" xfId="0" applyFont="1" applyFill="1" applyBorder="1" applyAlignment="1">
      <alignment horizontal="left" vertical="center" wrapText="1"/>
    </xf>
    <xf numFmtId="0" fontId="71" fillId="5" borderId="80" xfId="0" applyFont="1" applyFill="1" applyBorder="1" applyAlignment="1">
      <alignment horizontal="center" vertical="center" wrapText="1"/>
    </xf>
    <xf numFmtId="0" fontId="71" fillId="5" borderId="22" xfId="0" applyFont="1" applyFill="1" applyBorder="1" applyAlignment="1">
      <alignment horizontal="center" vertical="center" wrapText="1"/>
    </xf>
    <xf numFmtId="0" fontId="72" fillId="5" borderId="68" xfId="0" applyFont="1" applyFill="1" applyBorder="1" applyAlignment="1">
      <alignment horizontal="justify" vertical="center" wrapText="1"/>
    </xf>
    <xf numFmtId="0" fontId="72" fillId="5" borderId="22" xfId="0" applyFont="1" applyFill="1" applyBorder="1" applyAlignment="1">
      <alignment horizontal="justify" vertical="center" wrapText="1"/>
    </xf>
    <xf numFmtId="0" fontId="72" fillId="5" borderId="22" xfId="0" applyFont="1" applyFill="1" applyBorder="1" applyAlignment="1">
      <alignment horizontal="center" vertical="center" wrapText="1"/>
    </xf>
    <xf numFmtId="0" fontId="72" fillId="5" borderId="81" xfId="0" applyFont="1" applyFill="1" applyBorder="1" applyAlignment="1">
      <alignment horizontal="left" vertical="center" wrapText="1"/>
    </xf>
    <xf numFmtId="0" fontId="71" fillId="5" borderId="228" xfId="0" applyFont="1" applyFill="1" applyBorder="1" applyAlignment="1">
      <alignment horizontal="justify" vertical="center" wrapText="1"/>
    </xf>
    <xf numFmtId="0" fontId="72" fillId="5" borderId="263" xfId="0" applyFont="1" applyFill="1" applyBorder="1" applyAlignment="1">
      <alignment horizontal="justify" vertical="center" wrapText="1"/>
    </xf>
    <xf numFmtId="0" fontId="72" fillId="5" borderId="264" xfId="0" applyFont="1" applyFill="1" applyBorder="1" applyAlignment="1">
      <alignment horizontal="justify" vertical="center" wrapText="1"/>
    </xf>
    <xf numFmtId="9" fontId="72" fillId="5" borderId="22" xfId="1" applyNumberFormat="1" applyFont="1" applyFill="1" applyBorder="1" applyAlignment="1">
      <alignment horizontal="justify" vertical="center" wrapText="1"/>
    </xf>
    <xf numFmtId="0" fontId="23" fillId="5" borderId="16" xfId="0" applyFont="1" applyFill="1" applyBorder="1" applyAlignment="1">
      <alignment horizontal="center" vertical="center" wrapText="1"/>
    </xf>
    <xf numFmtId="0" fontId="23" fillId="5" borderId="9" xfId="0" applyFont="1" applyFill="1" applyBorder="1" applyAlignment="1">
      <alignment horizontal="center" vertical="center" wrapText="1"/>
    </xf>
    <xf numFmtId="0" fontId="96" fillId="5" borderId="68" xfId="0" applyFont="1" applyFill="1" applyBorder="1" applyAlignment="1">
      <alignment horizontal="left" vertical="center" wrapText="1"/>
    </xf>
    <xf numFmtId="0" fontId="97" fillId="5" borderId="22" xfId="0" applyFont="1" applyFill="1" applyBorder="1" applyAlignment="1">
      <alignment horizontal="left" vertical="center" wrapText="1"/>
    </xf>
    <xf numFmtId="0" fontId="97" fillId="5" borderId="22" xfId="0" applyFont="1" applyFill="1" applyBorder="1" applyAlignment="1">
      <alignment horizontal="justify" vertical="center" wrapText="1"/>
    </xf>
    <xf numFmtId="0" fontId="81" fillId="5" borderId="9" xfId="0" applyFont="1" applyFill="1" applyBorder="1" applyAlignment="1">
      <alignment horizontal="center" vertical="center" wrapText="1"/>
    </xf>
    <xf numFmtId="0" fontId="96" fillId="5" borderId="239" xfId="0" applyFont="1" applyFill="1" applyBorder="1" applyAlignment="1">
      <alignment horizontal="left" vertical="center" wrapText="1"/>
    </xf>
    <xf numFmtId="0" fontId="4" fillId="0" borderId="303" xfId="0" applyFont="1" applyBorder="1" applyAlignment="1">
      <alignment horizontal="center" vertical="center" wrapText="1"/>
    </xf>
    <xf numFmtId="0" fontId="6" fillId="6" borderId="304" xfId="0" applyFont="1" applyFill="1" applyBorder="1" applyAlignment="1">
      <alignment vertical="center" wrapText="1"/>
    </xf>
    <xf numFmtId="0" fontId="6" fillId="3" borderId="304" xfId="0" applyFont="1" applyFill="1" applyBorder="1" applyAlignment="1">
      <alignment vertical="center" wrapText="1"/>
    </xf>
    <xf numFmtId="0" fontId="6" fillId="0" borderId="304" xfId="0" applyFont="1" applyBorder="1" applyAlignment="1">
      <alignment horizontal="justify" vertical="center" wrapText="1"/>
    </xf>
    <xf numFmtId="0" fontId="6" fillId="0" borderId="305" xfId="0" applyFont="1" applyBorder="1" applyAlignment="1">
      <alignment horizontal="justify" vertical="center" wrapText="1"/>
    </xf>
    <xf numFmtId="0" fontId="4" fillId="0" borderId="120" xfId="0" applyFont="1" applyBorder="1" applyAlignment="1">
      <alignment horizontal="center" vertical="center" wrapText="1"/>
    </xf>
    <xf numFmtId="0" fontId="6" fillId="0" borderId="306" xfId="0" applyFont="1" applyBorder="1" applyAlignment="1">
      <alignment horizontal="justify" vertical="center" wrapText="1"/>
    </xf>
    <xf numFmtId="0" fontId="6" fillId="6" borderId="306" xfId="0" applyFont="1" applyFill="1" applyBorder="1" applyAlignment="1">
      <alignment vertical="center" wrapText="1"/>
    </xf>
    <xf numFmtId="0" fontId="7" fillId="0" borderId="120" xfId="0" applyFont="1" applyBorder="1" applyAlignment="1">
      <alignment horizontal="center" vertical="center" wrapText="1"/>
    </xf>
    <xf numFmtId="0" fontId="7" fillId="0" borderId="306" xfId="0" applyFont="1" applyBorder="1" applyAlignment="1">
      <alignment horizontal="center" vertical="center" wrapText="1"/>
    </xf>
    <xf numFmtId="0" fontId="10" fillId="0" borderId="306" xfId="0" applyFont="1" applyBorder="1" applyAlignment="1">
      <alignment horizontal="center" vertical="center" wrapText="1"/>
    </xf>
    <xf numFmtId="0" fontId="12" fillId="7" borderId="306" xfId="0" applyFont="1" applyFill="1" applyBorder="1" applyAlignment="1">
      <alignment vertical="center" wrapText="1"/>
    </xf>
    <xf numFmtId="0" fontId="12" fillId="0" borderId="120" xfId="0" applyFont="1" applyBorder="1" applyAlignment="1">
      <alignment horizontal="center" vertical="center" wrapText="1"/>
    </xf>
    <xf numFmtId="0" fontId="13" fillId="0" borderId="0" xfId="0" applyFont="1" applyAlignment="1">
      <alignment horizontal="left" vertical="center" wrapText="1"/>
    </xf>
    <xf numFmtId="0" fontId="10" fillId="0" borderId="306" xfId="0" applyFont="1" applyBorder="1" applyAlignment="1">
      <alignment horizontal="justify" vertical="center" wrapText="1"/>
    </xf>
    <xf numFmtId="0" fontId="9" fillId="0" borderId="306" xfId="0" applyFont="1" applyBorder="1" applyAlignment="1">
      <alignment horizontal="justify" vertical="center" wrapText="1"/>
    </xf>
    <xf numFmtId="0" fontId="80" fillId="7" borderId="306" xfId="0" applyFont="1" applyFill="1" applyBorder="1" applyAlignment="1">
      <alignment horizontal="justify" vertical="center" wrapText="1"/>
    </xf>
    <xf numFmtId="0" fontId="9" fillId="0" borderId="120" xfId="0" applyFont="1" applyBorder="1" applyAlignment="1">
      <alignment horizontal="center" vertical="center" wrapText="1"/>
    </xf>
    <xf numFmtId="0" fontId="32" fillId="0" borderId="120" xfId="0" applyFont="1" applyBorder="1" applyAlignment="1">
      <alignment horizontal="center" vertical="center" wrapText="1"/>
    </xf>
    <xf numFmtId="0" fontId="12" fillId="7" borderId="306" xfId="0" applyFont="1" applyFill="1" applyBorder="1" applyAlignment="1">
      <alignment horizontal="justify" vertical="center" wrapText="1"/>
    </xf>
    <xf numFmtId="0" fontId="12" fillId="0" borderId="306" xfId="0" applyFont="1" applyBorder="1" applyAlignment="1">
      <alignment horizontal="justify" vertical="center" wrapText="1"/>
    </xf>
    <xf numFmtId="0" fontId="11" fillId="0" borderId="120" xfId="0" applyFont="1" applyBorder="1" applyAlignment="1">
      <alignment horizontal="center" vertical="center" wrapText="1"/>
    </xf>
    <xf numFmtId="0" fontId="12" fillId="0" borderId="306" xfId="0" applyFont="1" applyBorder="1" applyAlignment="1">
      <alignment vertical="center" wrapText="1"/>
    </xf>
    <xf numFmtId="0" fontId="5" fillId="0" borderId="307" xfId="0" applyFont="1" applyBorder="1" applyAlignment="1">
      <alignment horizontal="center" vertical="center" wrapText="1"/>
    </xf>
    <xf numFmtId="0" fontId="13" fillId="0" borderId="308" xfId="0" applyFont="1" applyBorder="1" applyAlignment="1">
      <alignment vertical="center" wrapText="1"/>
    </xf>
    <xf numFmtId="0" fontId="81" fillId="5" borderId="16" xfId="0" applyFont="1" applyFill="1" applyBorder="1" applyAlignment="1">
      <alignment horizontal="center" vertical="center" wrapText="1"/>
    </xf>
    <xf numFmtId="0" fontId="81" fillId="5" borderId="9" xfId="0" applyFont="1" applyFill="1" applyBorder="1" applyAlignment="1">
      <alignment horizontal="left" vertical="center" wrapText="1"/>
    </xf>
    <xf numFmtId="0" fontId="81" fillId="5" borderId="17" xfId="0" applyFont="1" applyFill="1" applyBorder="1" applyAlignment="1">
      <alignment horizontal="left" vertical="center" wrapText="1"/>
    </xf>
    <xf numFmtId="9" fontId="81" fillId="5" borderId="9" xfId="0" applyNumberFormat="1" applyFont="1" applyFill="1" applyBorder="1" applyAlignment="1">
      <alignment horizontal="left" vertical="center" wrapText="1"/>
    </xf>
    <xf numFmtId="0" fontId="81" fillId="5" borderId="66" xfId="0" applyFont="1" applyFill="1" applyBorder="1" applyAlignment="1">
      <alignment horizontal="center" vertical="center" wrapText="1"/>
    </xf>
    <xf numFmtId="0" fontId="5" fillId="11" borderId="58" xfId="0" applyFont="1" applyFill="1" applyBorder="1" applyAlignment="1">
      <alignment horizontal="center" vertical="center" wrapText="1"/>
    </xf>
    <xf numFmtId="0" fontId="5" fillId="11" borderId="59" xfId="0" applyFont="1" applyFill="1" applyBorder="1" applyAlignment="1">
      <alignment horizontal="center" vertical="center" wrapText="1"/>
    </xf>
    <xf numFmtId="0" fontId="5" fillId="11" borderId="61" xfId="0" applyFont="1" applyFill="1" applyBorder="1" applyAlignment="1">
      <alignment horizontal="center" vertical="center" wrapText="1"/>
    </xf>
    <xf numFmtId="0" fontId="5" fillId="12" borderId="59" xfId="0" applyFont="1" applyFill="1" applyBorder="1" applyAlignment="1">
      <alignment horizontal="center" vertical="center" wrapText="1"/>
    </xf>
    <xf numFmtId="0" fontId="5" fillId="12" borderId="60" xfId="0" applyFont="1" applyFill="1" applyBorder="1" applyAlignment="1">
      <alignment horizontal="center" vertical="center" wrapText="1"/>
    </xf>
    <xf numFmtId="0" fontId="93" fillId="0" borderId="0" xfId="0" applyFont="1" applyAlignment="1">
      <alignment vertical="center" wrapText="1"/>
    </xf>
    <xf numFmtId="0" fontId="28" fillId="5" borderId="66" xfId="0" applyFont="1" applyFill="1" applyBorder="1" applyAlignment="1">
      <alignment horizontal="center" vertical="center" wrapText="1"/>
    </xf>
    <xf numFmtId="0" fontId="28" fillId="5" borderId="9" xfId="0" applyFont="1" applyFill="1" applyBorder="1" applyAlignment="1">
      <alignment horizontal="center" vertical="center" wrapText="1"/>
    </xf>
    <xf numFmtId="10" fontId="28" fillId="5" borderId="67" xfId="2" applyNumberFormat="1" applyFont="1" applyFill="1" applyBorder="1" applyAlignment="1">
      <alignment horizontal="center" vertical="center" wrapText="1"/>
    </xf>
    <xf numFmtId="0" fontId="23" fillId="5" borderId="66" xfId="0" applyFont="1" applyFill="1" applyBorder="1" applyAlignment="1">
      <alignment horizontal="center" vertical="center" wrapText="1"/>
    </xf>
    <xf numFmtId="10" fontId="28" fillId="5" borderId="66" xfId="2" applyNumberFormat="1" applyFont="1" applyFill="1" applyBorder="1" applyAlignment="1">
      <alignment horizontal="center" vertical="center" wrapText="1"/>
    </xf>
    <xf numFmtId="10" fontId="28" fillId="5" borderId="9" xfId="2" applyNumberFormat="1" applyFont="1" applyFill="1" applyBorder="1" applyAlignment="1">
      <alignment horizontal="center" vertical="center" wrapText="1"/>
    </xf>
    <xf numFmtId="0" fontId="21" fillId="9" borderId="129" xfId="0" applyFont="1" applyFill="1" applyBorder="1" applyAlignment="1">
      <alignment horizontal="justify" vertical="center" wrapText="1"/>
    </xf>
    <xf numFmtId="0" fontId="44" fillId="0" borderId="0" xfId="3" applyFont="1" applyAlignment="1">
      <alignment horizontal="center" vertical="center" wrapText="1"/>
    </xf>
    <xf numFmtId="0" fontId="45" fillId="0" borderId="0" xfId="3" applyFont="1" applyAlignment="1">
      <alignment horizontal="left" vertical="top" wrapText="1"/>
    </xf>
    <xf numFmtId="0" fontId="45" fillId="0" borderId="172" xfId="3" applyFont="1" applyBorder="1" applyAlignment="1">
      <alignment horizontal="left" vertical="top" wrapText="1"/>
    </xf>
    <xf numFmtId="0" fontId="48" fillId="3" borderId="146" xfId="3" applyFont="1" applyFill="1" applyBorder="1" applyAlignment="1">
      <alignment horizontal="center" vertical="center"/>
    </xf>
    <xf numFmtId="0" fontId="48" fillId="3" borderId="173" xfId="3" applyFont="1" applyFill="1" applyBorder="1" applyAlignment="1">
      <alignment horizontal="center" vertical="center"/>
    </xf>
    <xf numFmtId="0" fontId="48" fillId="3" borderId="64" xfId="3" applyFont="1" applyFill="1" applyBorder="1" applyAlignment="1">
      <alignment horizontal="center" vertical="center"/>
    </xf>
    <xf numFmtId="0" fontId="45" fillId="0" borderId="174" xfId="3" applyFont="1" applyBorder="1" applyAlignment="1">
      <alignment horizontal="left" vertical="top" wrapText="1"/>
    </xf>
    <xf numFmtId="0" fontId="48" fillId="3" borderId="146" xfId="3" applyFont="1" applyFill="1" applyBorder="1" applyAlignment="1">
      <alignment horizontal="center" vertical="center" wrapText="1"/>
    </xf>
    <xf numFmtId="0" fontId="48" fillId="3" borderId="173" xfId="3" applyFont="1" applyFill="1" applyBorder="1" applyAlignment="1">
      <alignment horizontal="center" vertical="center" wrapText="1"/>
    </xf>
    <xf numFmtId="0" fontId="48" fillId="3" borderId="64" xfId="3" applyFont="1" applyFill="1" applyBorder="1" applyAlignment="1">
      <alignment horizontal="center" vertical="center" wrapText="1"/>
    </xf>
    <xf numFmtId="0" fontId="52" fillId="0" borderId="175" xfId="3" applyFont="1" applyBorder="1" applyAlignment="1">
      <alignment horizontal="center" vertical="center" wrapText="1"/>
    </xf>
    <xf numFmtId="0" fontId="52" fillId="0" borderId="176" xfId="3" applyFont="1" applyBorder="1" applyAlignment="1">
      <alignment horizontal="center" vertical="center" wrapText="1"/>
    </xf>
    <xf numFmtId="0" fontId="52" fillId="0" borderId="177" xfId="3" applyFont="1" applyBorder="1" applyAlignment="1">
      <alignment horizontal="center" vertical="center" wrapText="1"/>
    </xf>
    <xf numFmtId="0" fontId="52" fillId="0" borderId="178" xfId="3" applyFont="1" applyBorder="1" applyAlignment="1">
      <alignment horizontal="center" vertical="center" wrapText="1"/>
    </xf>
    <xf numFmtId="0" fontId="52" fillId="0" borderId="0" xfId="3" applyFont="1" applyAlignment="1">
      <alignment horizontal="center" vertical="center" wrapText="1"/>
    </xf>
    <xf numFmtId="0" fontId="52" fillId="0" borderId="179" xfId="3" applyFont="1" applyBorder="1" applyAlignment="1">
      <alignment horizontal="center" vertical="center" wrapText="1"/>
    </xf>
    <xf numFmtId="0" fontId="52" fillId="0" borderId="180" xfId="3" applyFont="1" applyBorder="1" applyAlignment="1">
      <alignment horizontal="center" vertical="center" wrapText="1"/>
    </xf>
    <xf numFmtId="0" fontId="52" fillId="0" borderId="181" xfId="3" applyFont="1" applyBorder="1" applyAlignment="1">
      <alignment horizontal="center" vertical="center" wrapText="1"/>
    </xf>
    <xf numFmtId="0" fontId="52" fillId="0" borderId="182" xfId="3" applyFont="1" applyBorder="1" applyAlignment="1">
      <alignment horizontal="center" vertical="center" wrapText="1"/>
    </xf>
    <xf numFmtId="0" fontId="48" fillId="3" borderId="184" xfId="3" applyFont="1" applyFill="1" applyBorder="1" applyAlignment="1">
      <alignment horizontal="center" vertical="center" wrapText="1"/>
    </xf>
    <xf numFmtId="0" fontId="48" fillId="3" borderId="0" xfId="3" applyFont="1" applyFill="1" applyAlignment="1">
      <alignment horizontal="center" vertical="center" wrapText="1"/>
    </xf>
    <xf numFmtId="0" fontId="45" fillId="0" borderId="174" xfId="3" applyFont="1" applyBorder="1" applyAlignment="1">
      <alignment vertical="top" wrapText="1"/>
    </xf>
    <xf numFmtId="0" fontId="45" fillId="0" borderId="0" xfId="3" applyFont="1" applyAlignment="1">
      <alignment vertical="top" wrapText="1"/>
    </xf>
    <xf numFmtId="0" fontId="48" fillId="3" borderId="97" xfId="3" applyFont="1" applyFill="1" applyBorder="1" applyAlignment="1">
      <alignment horizontal="center" vertical="center" wrapText="1"/>
    </xf>
    <xf numFmtId="0" fontId="55" fillId="0" borderId="0" xfId="3" applyFont="1" applyAlignment="1">
      <alignment horizontal="center" vertical="top" wrapText="1"/>
    </xf>
    <xf numFmtId="0" fontId="63" fillId="3" borderId="109" xfId="4" applyFont="1" applyFill="1" applyBorder="1" applyAlignment="1">
      <alignment horizontal="center" vertical="center" wrapText="1"/>
    </xf>
    <xf numFmtId="0" fontId="63" fillId="3" borderId="226" xfId="4" applyFont="1" applyFill="1" applyBorder="1" applyAlignment="1">
      <alignment horizontal="center" vertical="center" wrapText="1"/>
    </xf>
    <xf numFmtId="0" fontId="63" fillId="3" borderId="186" xfId="4" applyFont="1" applyFill="1" applyBorder="1" applyAlignment="1">
      <alignment horizontal="center" vertical="center" wrapText="1"/>
    </xf>
    <xf numFmtId="0" fontId="58" fillId="0" borderId="0" xfId="4" applyFont="1" applyAlignment="1">
      <alignment horizontal="left" vertical="center" wrapText="1"/>
    </xf>
    <xf numFmtId="0" fontId="58" fillId="0" borderId="0" xfId="4" applyFont="1" applyAlignment="1">
      <alignment vertical="top" wrapText="1"/>
    </xf>
    <xf numFmtId="0" fontId="54" fillId="0" borderId="192" xfId="4" applyFont="1" applyBorder="1" applyAlignment="1">
      <alignment horizontal="center" vertical="center" wrapText="1"/>
    </xf>
    <xf numFmtId="0" fontId="54" fillId="0" borderId="187" xfId="4" applyFont="1" applyBorder="1" applyAlignment="1">
      <alignment horizontal="center" vertical="center" wrapText="1"/>
    </xf>
    <xf numFmtId="0" fontId="54" fillId="0" borderId="189" xfId="4" applyFont="1" applyBorder="1" applyAlignment="1">
      <alignment horizontal="center" vertical="center" wrapText="1"/>
    </xf>
    <xf numFmtId="0" fontId="54" fillId="0" borderId="208" xfId="4" applyFont="1" applyBorder="1" applyAlignment="1">
      <alignment horizontal="center" vertical="center" wrapText="1"/>
    </xf>
    <xf numFmtId="0" fontId="54" fillId="0" borderId="152" xfId="4" applyFont="1" applyBorder="1" applyAlignment="1">
      <alignment horizontal="center" vertical="center" wrapText="1"/>
    </xf>
    <xf numFmtId="0" fontId="54" fillId="0" borderId="207" xfId="4" applyFont="1" applyBorder="1" applyAlignment="1">
      <alignment horizontal="center" vertical="center" wrapText="1"/>
    </xf>
    <xf numFmtId="0" fontId="54" fillId="0" borderId="193" xfId="4" applyFont="1" applyBorder="1" applyAlignment="1">
      <alignment horizontal="center" vertical="center" wrapText="1"/>
    </xf>
    <xf numFmtId="0" fontId="54" fillId="0" borderId="188" xfId="4" applyFont="1" applyBorder="1" applyAlignment="1">
      <alignment horizontal="center" vertical="center" wrapText="1"/>
    </xf>
    <xf numFmtId="0" fontId="54" fillId="0" borderId="191" xfId="4" applyFont="1" applyBorder="1" applyAlignment="1">
      <alignment horizontal="center" vertical="center" wrapText="1"/>
    </xf>
    <xf numFmtId="0" fontId="54" fillId="3" borderId="208" xfId="4" applyFont="1" applyFill="1" applyBorder="1" applyAlignment="1">
      <alignment horizontal="center" vertical="center" wrapText="1"/>
    </xf>
    <xf numFmtId="0" fontId="54" fillId="3" borderId="152" xfId="4" applyFont="1" applyFill="1" applyBorder="1" applyAlignment="1">
      <alignment horizontal="center" vertical="center" wrapText="1"/>
    </xf>
    <xf numFmtId="0" fontId="54" fillId="3" borderId="207" xfId="4" applyFont="1" applyFill="1" applyBorder="1" applyAlignment="1">
      <alignment horizontal="center" vertical="center" wrapText="1"/>
    </xf>
    <xf numFmtId="0" fontId="54" fillId="3" borderId="193" xfId="4" applyFont="1" applyFill="1" applyBorder="1" applyAlignment="1">
      <alignment horizontal="center" vertical="center" wrapText="1"/>
    </xf>
    <xf numFmtId="0" fontId="54" fillId="3" borderId="188" xfId="4" applyFont="1" applyFill="1" applyBorder="1" applyAlignment="1">
      <alignment horizontal="center" vertical="center" wrapText="1"/>
    </xf>
    <xf numFmtId="0" fontId="54" fillId="3" borderId="191" xfId="4" applyFont="1" applyFill="1" applyBorder="1" applyAlignment="1">
      <alignment horizontal="center" vertical="center" wrapText="1"/>
    </xf>
    <xf numFmtId="0" fontId="63" fillId="3" borderId="202" xfId="4" applyFont="1" applyFill="1" applyBorder="1" applyAlignment="1">
      <alignment horizontal="center" vertical="center" wrapText="1"/>
    </xf>
    <xf numFmtId="0" fontId="63" fillId="3" borderId="152" xfId="4" applyFont="1" applyFill="1" applyBorder="1" applyAlignment="1">
      <alignment horizontal="center" vertical="center" wrapText="1"/>
    </xf>
    <xf numFmtId="0" fontId="63" fillId="3" borderId="153" xfId="4" applyFont="1" applyFill="1" applyBorder="1" applyAlignment="1">
      <alignment horizontal="center" vertical="center" wrapText="1"/>
    </xf>
    <xf numFmtId="0" fontId="63" fillId="3" borderId="45" xfId="4" applyFont="1" applyFill="1" applyBorder="1" applyAlignment="1">
      <alignment horizontal="center" vertical="center" wrapText="1"/>
    </xf>
    <xf numFmtId="0" fontId="63" fillId="3" borderId="204" xfId="4" applyFont="1" applyFill="1" applyBorder="1" applyAlignment="1">
      <alignment horizontal="center" vertical="center" wrapText="1"/>
    </xf>
    <xf numFmtId="0" fontId="63" fillId="3" borderId="57" xfId="4" applyFont="1" applyFill="1" applyBorder="1" applyAlignment="1">
      <alignment horizontal="center" vertical="center" wrapText="1"/>
    </xf>
    <xf numFmtId="0" fontId="6" fillId="3" borderId="0" xfId="0" applyFont="1" applyFill="1" applyAlignment="1">
      <alignment horizontal="center" vertical="center" wrapText="1"/>
    </xf>
    <xf numFmtId="0" fontId="63" fillId="3" borderId="203" xfId="4" applyFont="1" applyFill="1" applyBorder="1" applyAlignment="1">
      <alignment horizontal="center" vertical="center" wrapText="1"/>
    </xf>
    <xf numFmtId="0" fontId="63" fillId="3" borderId="185" xfId="4" applyFont="1" applyFill="1" applyBorder="1" applyAlignment="1">
      <alignment horizontal="center" vertical="center" wrapText="1"/>
    </xf>
    <xf numFmtId="0" fontId="63" fillId="3" borderId="205" xfId="4" applyFont="1" applyFill="1" applyBorder="1" applyAlignment="1">
      <alignment horizontal="center" vertical="center" wrapText="1"/>
    </xf>
    <xf numFmtId="0" fontId="63" fillId="3" borderId="147" xfId="4" applyFont="1" applyFill="1" applyBorder="1" applyAlignment="1">
      <alignment horizontal="center" vertical="center" wrapText="1"/>
    </xf>
    <xf numFmtId="0" fontId="63" fillId="3" borderId="149" xfId="4" applyFont="1" applyFill="1" applyBorder="1" applyAlignment="1">
      <alignment horizontal="center" vertical="center" wrapText="1"/>
    </xf>
    <xf numFmtId="0" fontId="63" fillId="3" borderId="166" xfId="4" applyFont="1" applyFill="1" applyBorder="1" applyAlignment="1">
      <alignment horizontal="center" vertical="center" wrapText="1"/>
    </xf>
    <xf numFmtId="0" fontId="61" fillId="0" borderId="152" xfId="4" applyFont="1" applyBorder="1" applyAlignment="1">
      <alignment horizontal="center" vertical="center" wrapText="1"/>
    </xf>
    <xf numFmtId="0" fontId="61" fillId="0" borderId="207" xfId="4" applyFont="1" applyBorder="1" applyAlignment="1">
      <alignment horizontal="center" vertical="center" wrapText="1"/>
    </xf>
    <xf numFmtId="0" fontId="63" fillId="3" borderId="227" xfId="4" applyFont="1" applyFill="1" applyBorder="1" applyAlignment="1">
      <alignment horizontal="center" vertical="center" wrapText="1"/>
    </xf>
    <xf numFmtId="0" fontId="63" fillId="3" borderId="24" xfId="4" applyFont="1" applyFill="1" applyBorder="1" applyAlignment="1">
      <alignment horizontal="center" vertical="center" wrapText="1"/>
    </xf>
    <xf numFmtId="0" fontId="61" fillId="3" borderId="192" xfId="4" applyFont="1" applyFill="1" applyBorder="1" applyAlignment="1">
      <alignment horizontal="center" vertical="center" wrapText="1"/>
    </xf>
    <xf numFmtId="0" fontId="61" fillId="3" borderId="187" xfId="4" applyFont="1" applyFill="1" applyBorder="1" applyAlignment="1">
      <alignment horizontal="center" vertical="center" wrapText="1"/>
    </xf>
    <xf numFmtId="0" fontId="61" fillId="3" borderId="189" xfId="4" applyFont="1" applyFill="1" applyBorder="1" applyAlignment="1">
      <alignment horizontal="center" vertical="center" wrapText="1"/>
    </xf>
    <xf numFmtId="0" fontId="61" fillId="0" borderId="187" xfId="4" applyFont="1" applyBorder="1" applyAlignment="1">
      <alignment horizontal="center" vertical="center" wrapText="1"/>
    </xf>
    <xf numFmtId="0" fontId="61" fillId="0" borderId="189" xfId="4" applyFont="1" applyBorder="1" applyAlignment="1">
      <alignment horizontal="center" vertical="center" wrapText="1"/>
    </xf>
    <xf numFmtId="0" fontId="61" fillId="0" borderId="192" xfId="4" applyFont="1" applyBorder="1" applyAlignment="1">
      <alignment horizontal="center" vertical="center" wrapText="1"/>
    </xf>
    <xf numFmtId="0" fontId="54" fillId="0" borderId="198" xfId="4" applyFont="1" applyBorder="1" applyAlignment="1">
      <alignment horizontal="center" vertical="center" wrapText="1"/>
    </xf>
    <xf numFmtId="0" fontId="54" fillId="0" borderId="200" xfId="4" applyFont="1" applyBorder="1" applyAlignment="1">
      <alignment horizontal="center" vertical="center" wrapText="1"/>
    </xf>
    <xf numFmtId="0" fontId="54" fillId="0" borderId="217" xfId="4" applyFont="1" applyBorder="1" applyAlignment="1">
      <alignment horizontal="center" vertical="center" wrapText="1"/>
    </xf>
    <xf numFmtId="0" fontId="54" fillId="0" borderId="212" xfId="4" applyFont="1" applyBorder="1" applyAlignment="1">
      <alignment horizontal="center" vertical="center" wrapText="1"/>
    </xf>
    <xf numFmtId="0" fontId="54" fillId="0" borderId="214" xfId="4" applyFont="1" applyBorder="1" applyAlignment="1">
      <alignment horizontal="center" vertical="center" wrapText="1"/>
    </xf>
    <xf numFmtId="0" fontId="54" fillId="0" borderId="216" xfId="4" applyFont="1" applyBorder="1" applyAlignment="1">
      <alignment horizontal="center" vertical="center" wrapText="1"/>
    </xf>
    <xf numFmtId="0" fontId="60" fillId="0" borderId="0" xfId="4" applyFont="1" applyAlignment="1">
      <alignment horizontal="center" vertical="center"/>
    </xf>
    <xf numFmtId="0" fontId="54" fillId="0" borderId="218" xfId="4" applyFont="1" applyBorder="1" applyAlignment="1">
      <alignment horizontal="center" vertical="center" wrapText="1"/>
    </xf>
    <xf numFmtId="0" fontId="8" fillId="3" borderId="135" xfId="4" applyFont="1" applyFill="1" applyBorder="1" applyAlignment="1">
      <alignment horizontal="center" vertical="center" wrapText="1"/>
    </xf>
    <xf numFmtId="0" fontId="8" fillId="3" borderId="165" xfId="4" applyFont="1" applyFill="1" applyBorder="1" applyAlignment="1">
      <alignment horizontal="center" vertical="center" wrapText="1"/>
    </xf>
    <xf numFmtId="0" fontId="4" fillId="0" borderId="0" xfId="4" applyFont="1" applyAlignment="1">
      <alignment horizontal="center" vertical="center" wrapText="1"/>
    </xf>
    <xf numFmtId="0" fontId="8" fillId="3" borderId="23" xfId="4" applyFont="1" applyFill="1" applyBorder="1" applyAlignment="1">
      <alignment horizontal="center" vertical="center" wrapText="1"/>
    </xf>
    <xf numFmtId="0" fontId="8" fillId="3" borderId="25" xfId="4" applyFont="1" applyFill="1" applyBorder="1" applyAlignment="1">
      <alignment horizontal="center" vertical="center" wrapText="1"/>
    </xf>
    <xf numFmtId="0" fontId="8" fillId="3" borderId="135" xfId="4" applyFont="1" applyFill="1" applyBorder="1" applyAlignment="1">
      <alignment horizontal="center" vertical="center"/>
    </xf>
    <xf numFmtId="0" fontId="8" fillId="3" borderId="165" xfId="4" applyFont="1" applyFill="1" applyBorder="1" applyAlignment="1">
      <alignment horizontal="center" vertical="center"/>
    </xf>
    <xf numFmtId="0" fontId="68" fillId="0" borderId="0" xfId="4" applyFont="1" applyAlignment="1">
      <alignment horizontal="left" vertical="top" wrapText="1"/>
    </xf>
    <xf numFmtId="49" fontId="36" fillId="3" borderId="23" xfId="9" applyNumberFormat="1" applyFont="1" applyFill="1" applyBorder="1" applyAlignment="1">
      <alignment horizontal="center" vertical="center" wrapText="1"/>
    </xf>
    <xf numFmtId="49" fontId="36" fillId="3" borderId="24" xfId="9" applyNumberFormat="1" applyFont="1" applyFill="1" applyBorder="1" applyAlignment="1">
      <alignment horizontal="center" vertical="center" wrapText="1"/>
    </xf>
    <xf numFmtId="49" fontId="36" fillId="3" borderId="25" xfId="9" applyNumberFormat="1" applyFont="1" applyFill="1" applyBorder="1" applyAlignment="1">
      <alignment horizontal="center" vertical="center" wrapText="1"/>
    </xf>
    <xf numFmtId="0" fontId="17" fillId="0" borderId="0" xfId="0" applyFont="1" applyAlignment="1">
      <alignment horizontal="center" vertical="center" wrapText="1"/>
    </xf>
    <xf numFmtId="0" fontId="13" fillId="0" borderId="0" xfId="0" applyFont="1" applyAlignment="1">
      <alignment horizontal="center" vertical="center" wrapText="1"/>
    </xf>
    <xf numFmtId="0" fontId="13" fillId="0" borderId="21" xfId="0" applyFont="1" applyBorder="1" applyAlignment="1">
      <alignment horizontal="center" vertical="center" wrapText="1"/>
    </xf>
    <xf numFmtId="0" fontId="4" fillId="0" borderId="0" xfId="0" applyFont="1" applyAlignment="1">
      <alignment horizontal="center" vertical="center" wrapText="1"/>
    </xf>
    <xf numFmtId="0" fontId="4" fillId="0" borderId="21" xfId="0" applyFont="1" applyBorder="1" applyAlignment="1">
      <alignment horizontal="center" vertical="center" wrapText="1"/>
    </xf>
    <xf numFmtId="0" fontId="7" fillId="0" borderId="0" xfId="0" applyFont="1" applyAlignment="1">
      <alignment horizontal="center" vertical="center" wrapText="1"/>
    </xf>
    <xf numFmtId="0" fontId="14" fillId="3" borderId="0" xfId="0" applyFont="1" applyFill="1" applyAlignment="1">
      <alignment horizontal="center" vertical="center" wrapText="1"/>
    </xf>
    <xf numFmtId="0" fontId="8" fillId="2" borderId="85" xfId="0" applyFont="1" applyFill="1" applyBorder="1" applyAlignment="1">
      <alignment horizontal="center" vertical="center" wrapText="1"/>
    </xf>
    <xf numFmtId="0" fontId="8" fillId="2" borderId="88" xfId="0" applyFont="1" applyFill="1" applyBorder="1" applyAlignment="1">
      <alignment horizontal="center" vertical="center" wrapText="1"/>
    </xf>
    <xf numFmtId="0" fontId="8" fillId="3" borderId="86" xfId="0" applyFont="1" applyFill="1" applyBorder="1" applyAlignment="1">
      <alignment horizontal="center" vertical="center" wrapText="1"/>
    </xf>
    <xf numFmtId="0" fontId="8" fillId="3" borderId="59" xfId="0" applyFont="1" applyFill="1" applyBorder="1" applyAlignment="1">
      <alignment horizontal="center" vertical="center" wrapText="1"/>
    </xf>
    <xf numFmtId="0" fontId="8" fillId="2" borderId="86" xfId="0" applyFont="1" applyFill="1" applyBorder="1" applyAlignment="1">
      <alignment horizontal="center" vertical="center" wrapText="1"/>
    </xf>
    <xf numFmtId="0" fontId="67" fillId="2" borderId="86" xfId="0" applyFont="1" applyFill="1" applyBorder="1" applyAlignment="1">
      <alignment horizontal="center" vertical="center" wrapText="1"/>
    </xf>
    <xf numFmtId="0" fontId="67" fillId="2" borderId="59" xfId="0" applyFont="1" applyFill="1" applyBorder="1" applyAlignment="1">
      <alignment horizontal="center" vertical="center" wrapText="1"/>
    </xf>
    <xf numFmtId="0" fontId="67" fillId="2" borderId="87" xfId="0" applyFont="1" applyFill="1" applyBorder="1" applyAlignment="1">
      <alignment horizontal="center" vertical="center" wrapText="1"/>
    </xf>
    <xf numFmtId="0" fontId="67" fillId="2" borderId="61" xfId="0" applyFont="1" applyFill="1" applyBorder="1" applyAlignment="1">
      <alignment horizontal="center" vertical="center" wrapText="1"/>
    </xf>
    <xf numFmtId="0" fontId="8" fillId="2" borderId="89" xfId="0" applyFont="1" applyFill="1" applyBorder="1" applyAlignment="1">
      <alignment horizontal="center" vertical="center" wrapText="1"/>
    </xf>
    <xf numFmtId="0" fontId="8" fillId="2" borderId="70" xfId="0" applyFont="1" applyFill="1" applyBorder="1" applyAlignment="1">
      <alignment horizontal="center" vertical="center" wrapText="1"/>
    </xf>
    <xf numFmtId="0" fontId="80" fillId="7" borderId="0" xfId="0" applyFont="1" applyFill="1" applyAlignment="1">
      <alignment horizontal="justify" vertical="center" wrapText="1"/>
    </xf>
    <xf numFmtId="0" fontId="12" fillId="7" borderId="0" xfId="0" applyFont="1" applyFill="1" applyAlignment="1">
      <alignment vertical="center" wrapText="1"/>
    </xf>
    <xf numFmtId="0" fontId="11" fillId="8" borderId="0" xfId="0" applyFont="1" applyFill="1" applyAlignment="1">
      <alignment horizontal="left" vertical="center" wrapText="1"/>
    </xf>
    <xf numFmtId="0" fontId="12" fillId="7" borderId="0" xfId="0" applyFont="1" applyFill="1" applyAlignment="1">
      <alignment horizontal="center" vertical="center" wrapText="1"/>
    </xf>
    <xf numFmtId="0" fontId="8" fillId="3" borderId="0" xfId="0" applyFont="1" applyFill="1" applyAlignment="1">
      <alignment horizontal="center" vertical="center" wrapText="1"/>
    </xf>
    <xf numFmtId="0" fontId="8" fillId="16" borderId="0" xfId="0" applyFont="1" applyFill="1" applyAlignment="1">
      <alignment horizontal="center" vertical="center" wrapText="1"/>
    </xf>
    <xf numFmtId="0" fontId="9" fillId="0" borderId="0" xfId="0" applyFont="1" applyAlignment="1">
      <alignment horizontal="left" vertical="center" wrapText="1"/>
    </xf>
    <xf numFmtId="0" fontId="15" fillId="3" borderId="12"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5" fillId="3" borderId="126" xfId="0" applyFont="1" applyFill="1" applyBorder="1" applyAlignment="1">
      <alignment horizontal="center" vertical="center" wrapText="1"/>
    </xf>
    <xf numFmtId="0" fontId="15" fillId="3" borderId="127"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5" fillId="3" borderId="52" xfId="0" applyFont="1" applyFill="1" applyBorder="1" applyAlignment="1">
      <alignment horizontal="center" vertical="center" wrapText="1"/>
    </xf>
    <xf numFmtId="0" fontId="15" fillId="3" borderId="119" xfId="0" applyFont="1" applyFill="1" applyBorder="1" applyAlignment="1">
      <alignment horizontal="center" vertical="center" wrapText="1"/>
    </xf>
    <xf numFmtId="0" fontId="15" fillId="3" borderId="120" xfId="0" applyFont="1" applyFill="1" applyBorder="1" applyAlignment="1">
      <alignment horizontal="center" vertical="center" wrapText="1"/>
    </xf>
    <xf numFmtId="0" fontId="15" fillId="3" borderId="121"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5" fillId="3" borderId="122" xfId="0" applyFont="1" applyFill="1" applyBorder="1" applyAlignment="1">
      <alignment horizontal="center" vertical="center" wrapText="1"/>
    </xf>
    <xf numFmtId="0" fontId="16" fillId="3" borderId="126" xfId="0" applyFont="1" applyFill="1" applyBorder="1" applyAlignment="1">
      <alignment horizontal="center" vertical="center" wrapText="1"/>
    </xf>
    <xf numFmtId="0" fontId="16" fillId="3" borderId="127" xfId="0" applyFont="1" applyFill="1" applyBorder="1" applyAlignment="1">
      <alignment horizontal="center" vertical="center" wrapText="1"/>
    </xf>
    <xf numFmtId="0" fontId="16" fillId="3" borderId="4" xfId="0" applyFont="1" applyFill="1" applyBorder="1" applyAlignment="1">
      <alignment horizontal="center" vertical="center" wrapText="1"/>
    </xf>
    <xf numFmtId="0" fontId="16" fillId="3" borderId="7" xfId="0" applyFont="1" applyFill="1" applyBorder="1" applyAlignment="1">
      <alignment horizontal="center" vertical="center" wrapText="1"/>
    </xf>
    <xf numFmtId="0" fontId="7" fillId="0" borderId="120" xfId="0" applyFont="1" applyBorder="1" applyAlignment="1">
      <alignment horizontal="center" vertical="center" wrapText="1"/>
    </xf>
    <xf numFmtId="0" fontId="7" fillId="0" borderId="306" xfId="0" applyFont="1" applyBorder="1" applyAlignment="1">
      <alignment horizontal="center" vertical="center" wrapText="1"/>
    </xf>
    <xf numFmtId="0" fontId="14" fillId="3" borderId="120" xfId="0" applyFont="1" applyFill="1" applyBorder="1" applyAlignment="1">
      <alignment horizontal="center" vertical="center" wrapText="1"/>
    </xf>
    <xf numFmtId="0" fontId="14" fillId="3" borderId="306"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15" fillId="3" borderId="112" xfId="0" applyFont="1" applyFill="1" applyBorder="1" applyAlignment="1">
      <alignment horizontal="center" vertical="center" wrapText="1"/>
    </xf>
    <xf numFmtId="0" fontId="15" fillId="3" borderId="113" xfId="0" applyFont="1" applyFill="1" applyBorder="1" applyAlignment="1">
      <alignment horizontal="center" vertical="center" wrapText="1"/>
    </xf>
    <xf numFmtId="0" fontId="15" fillId="3" borderId="2" xfId="0" applyFont="1" applyFill="1" applyBorder="1" applyAlignment="1">
      <alignment horizontal="center" vertical="center" wrapText="1"/>
    </xf>
    <xf numFmtId="0" fontId="15" fillId="3" borderId="72" xfId="0" applyFont="1" applyFill="1" applyBorder="1" applyAlignment="1">
      <alignment horizontal="center" vertical="center" wrapText="1"/>
    </xf>
    <xf numFmtId="0" fontId="16" fillId="3" borderId="5" xfId="0" applyFont="1" applyFill="1" applyBorder="1" applyAlignment="1">
      <alignment horizontal="center" vertical="center" wrapText="1"/>
    </xf>
    <xf numFmtId="0" fontId="16" fillId="3" borderId="115" xfId="0" applyFont="1" applyFill="1" applyBorder="1" applyAlignment="1">
      <alignment horizontal="center" vertical="center" wrapText="1"/>
    </xf>
    <xf numFmtId="0" fontId="16" fillId="3" borderId="116" xfId="0" applyFont="1" applyFill="1" applyBorder="1" applyAlignment="1">
      <alignment horizontal="center" vertical="center" wrapText="1"/>
    </xf>
    <xf numFmtId="0" fontId="15" fillId="3" borderId="117" xfId="0" applyFont="1" applyFill="1" applyBorder="1" applyAlignment="1">
      <alignment horizontal="center" vertical="center" wrapText="1"/>
    </xf>
    <xf numFmtId="0" fontId="16" fillId="3" borderId="118" xfId="0" applyFont="1" applyFill="1" applyBorder="1" applyAlignment="1">
      <alignment horizontal="center" vertical="center" wrapText="1"/>
    </xf>
    <xf numFmtId="0" fontId="11" fillId="8" borderId="120" xfId="0" applyFont="1" applyFill="1" applyBorder="1" applyAlignment="1">
      <alignment horizontal="center" vertical="center" wrapText="1"/>
    </xf>
    <xf numFmtId="0" fontId="11" fillId="8" borderId="0" xfId="0" applyFont="1" applyFill="1" applyAlignment="1">
      <alignment horizontal="center" vertical="center" wrapText="1"/>
    </xf>
    <xf numFmtId="0" fontId="12" fillId="7" borderId="306" xfId="0" applyFont="1" applyFill="1" applyBorder="1" applyAlignment="1">
      <alignment vertical="center" wrapText="1"/>
    </xf>
    <xf numFmtId="0" fontId="8" fillId="3" borderId="120" xfId="0" applyFont="1" applyFill="1" applyBorder="1" applyAlignment="1">
      <alignment horizontal="center" vertical="center" wrapText="1"/>
    </xf>
    <xf numFmtId="0" fontId="8" fillId="16" borderId="120" xfId="0" applyFont="1" applyFill="1" applyBorder="1" applyAlignment="1">
      <alignment horizontal="center" vertical="center" wrapText="1"/>
    </xf>
    <xf numFmtId="0" fontId="6" fillId="3" borderId="304" xfId="0" applyFont="1" applyFill="1" applyBorder="1" applyAlignment="1">
      <alignment horizontal="center" vertical="center" wrapText="1"/>
    </xf>
    <xf numFmtId="0" fontId="13" fillId="0" borderId="23"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28" xfId="0" applyFont="1" applyBorder="1" applyAlignment="1">
      <alignment horizontal="center" vertical="center" wrapText="1"/>
    </xf>
    <xf numFmtId="0" fontId="13" fillId="0" borderId="29" xfId="0" applyFont="1" applyBorder="1" applyAlignment="1">
      <alignment horizontal="center" vertical="center" wrapText="1"/>
    </xf>
    <xf numFmtId="0" fontId="13" fillId="0" borderId="30" xfId="0" applyFont="1" applyBorder="1" applyAlignment="1">
      <alignment horizontal="center" vertical="center" wrapText="1"/>
    </xf>
    <xf numFmtId="0" fontId="5" fillId="11" borderId="43" xfId="0" applyFont="1" applyFill="1" applyBorder="1" applyAlignment="1">
      <alignment horizontal="center" vertical="center" wrapText="1"/>
    </xf>
    <xf numFmtId="0" fontId="5" fillId="11" borderId="56" xfId="0" applyFont="1" applyFill="1" applyBorder="1" applyAlignment="1">
      <alignment horizontal="center" vertical="center" wrapText="1"/>
    </xf>
    <xf numFmtId="0" fontId="5" fillId="0" borderId="39" xfId="0" applyFont="1" applyBorder="1" applyAlignment="1">
      <alignment horizontal="center" vertical="center" wrapText="1"/>
    </xf>
    <xf numFmtId="0" fontId="5" fillId="0" borderId="52" xfId="0" applyFont="1" applyBorder="1" applyAlignment="1">
      <alignment horizontal="center" vertical="center" wrapText="1"/>
    </xf>
    <xf numFmtId="0" fontId="5" fillId="6" borderId="40" xfId="0" applyFont="1" applyFill="1" applyBorder="1" applyAlignment="1">
      <alignment horizontal="center" vertical="center" wrapText="1"/>
    </xf>
    <xf numFmtId="0" fontId="5" fillId="6" borderId="53" xfId="0" applyFont="1" applyFill="1" applyBorder="1" applyAlignment="1">
      <alignment horizontal="center" vertical="center" wrapText="1"/>
    </xf>
    <xf numFmtId="0" fontId="5" fillId="6" borderId="41" xfId="0" applyFont="1" applyFill="1" applyBorder="1" applyAlignment="1">
      <alignment horizontal="center" vertical="center" wrapText="1"/>
    </xf>
    <xf numFmtId="0" fontId="5" fillId="6" borderId="54" xfId="0" applyFont="1" applyFill="1" applyBorder="1" applyAlignment="1">
      <alignment horizontal="center" vertical="center" wrapText="1"/>
    </xf>
    <xf numFmtId="0" fontId="5" fillId="0" borderId="41" xfId="0" applyFont="1" applyBorder="1" applyAlignment="1">
      <alignment horizontal="center" vertical="center" wrapText="1"/>
    </xf>
    <xf numFmtId="0" fontId="5" fillId="0" borderId="54" xfId="0" applyFont="1" applyBorder="1" applyAlignment="1">
      <alignment horizontal="center" vertical="center" wrapText="1"/>
    </xf>
    <xf numFmtId="0" fontId="5" fillId="12" borderId="44" xfId="0" applyFont="1" applyFill="1" applyBorder="1" applyAlignment="1">
      <alignment horizontal="center" vertical="center" wrapText="1"/>
    </xf>
    <xf numFmtId="0" fontId="5" fillId="12" borderId="7" xfId="0" applyFont="1" applyFill="1" applyBorder="1" applyAlignment="1">
      <alignment horizontal="center" vertical="center" wrapText="1"/>
    </xf>
    <xf numFmtId="0" fontId="30" fillId="3" borderId="0" xfId="0" applyFont="1" applyFill="1" applyAlignment="1">
      <alignment horizontal="center" vertical="center" wrapText="1"/>
    </xf>
    <xf numFmtId="0" fontId="30" fillId="3" borderId="24" xfId="0" applyFont="1" applyFill="1" applyBorder="1" applyAlignment="1">
      <alignment horizontal="center" vertical="center" wrapText="1"/>
    </xf>
    <xf numFmtId="0" fontId="5" fillId="11" borderId="46" xfId="0" applyFont="1" applyFill="1" applyBorder="1" applyAlignment="1">
      <alignment horizontal="center" vertical="center" wrapText="1"/>
    </xf>
    <xf numFmtId="0" fontId="5" fillId="11" borderId="47" xfId="0" applyFont="1" applyFill="1" applyBorder="1" applyAlignment="1">
      <alignment horizontal="center" vertical="center" wrapText="1"/>
    </xf>
    <xf numFmtId="0" fontId="5" fillId="11" borderId="48" xfId="0" applyFont="1" applyFill="1" applyBorder="1" applyAlignment="1">
      <alignment horizontal="center" vertical="center" wrapText="1"/>
    </xf>
    <xf numFmtId="0" fontId="30" fillId="3" borderId="23" xfId="0" applyFont="1" applyFill="1" applyBorder="1" applyAlignment="1">
      <alignment horizontal="center" vertical="center" wrapText="1"/>
    </xf>
    <xf numFmtId="0" fontId="30" fillId="3" borderId="25" xfId="0" applyFont="1" applyFill="1" applyBorder="1" applyAlignment="1">
      <alignment horizontal="center" vertical="center" wrapText="1"/>
    </xf>
    <xf numFmtId="0" fontId="30" fillId="3" borderId="26" xfId="0" applyFont="1" applyFill="1" applyBorder="1" applyAlignment="1">
      <alignment horizontal="center" vertical="center" wrapText="1"/>
    </xf>
    <xf numFmtId="0" fontId="30" fillId="3" borderId="27" xfId="0" applyFont="1" applyFill="1" applyBorder="1" applyAlignment="1">
      <alignment horizontal="center" vertical="center" wrapText="1"/>
    </xf>
    <xf numFmtId="0" fontId="30" fillId="3" borderId="28" xfId="0" applyFont="1" applyFill="1" applyBorder="1" applyAlignment="1">
      <alignment horizontal="center" vertical="center" wrapText="1"/>
    </xf>
    <xf numFmtId="0" fontId="30" fillId="3" borderId="29" xfId="0" applyFont="1" applyFill="1" applyBorder="1" applyAlignment="1">
      <alignment horizontal="center" vertical="center" wrapText="1"/>
    </xf>
    <xf numFmtId="0" fontId="30" fillId="3" borderId="30" xfId="0" applyFont="1" applyFill="1" applyBorder="1" applyAlignment="1">
      <alignment horizontal="center" vertical="center" wrapText="1"/>
    </xf>
    <xf numFmtId="0" fontId="8" fillId="16" borderId="33" xfId="0" applyFont="1" applyFill="1" applyBorder="1" applyAlignment="1">
      <alignment horizontal="center" vertical="center" wrapText="1"/>
    </xf>
    <xf numFmtId="0" fontId="8" fillId="16" borderId="34" xfId="0" applyFont="1" applyFill="1" applyBorder="1" applyAlignment="1">
      <alignment horizontal="center" vertical="center" wrapText="1"/>
    </xf>
    <xf numFmtId="0" fontId="8" fillId="16" borderId="35" xfId="0" applyFont="1" applyFill="1" applyBorder="1" applyAlignment="1">
      <alignment horizontal="center" vertical="center" wrapText="1"/>
    </xf>
    <xf numFmtId="0" fontId="11" fillId="10" borderId="33" xfId="0" applyFont="1" applyFill="1" applyBorder="1" applyAlignment="1">
      <alignment horizontal="center" vertical="center" wrapText="1"/>
    </xf>
    <xf numFmtId="0" fontId="11" fillId="10" borderId="34" xfId="0" applyFont="1" applyFill="1" applyBorder="1" applyAlignment="1">
      <alignment horizontal="center" vertical="center" wrapText="1"/>
    </xf>
    <xf numFmtId="0" fontId="11" fillId="10" borderId="35" xfId="0" applyFont="1" applyFill="1" applyBorder="1" applyAlignment="1">
      <alignment horizontal="center" vertical="center" wrapText="1"/>
    </xf>
    <xf numFmtId="0" fontId="5" fillId="12" borderId="49" xfId="0" applyFont="1" applyFill="1" applyBorder="1" applyAlignment="1">
      <alignment horizontal="center" vertical="center" wrapText="1"/>
    </xf>
    <xf numFmtId="0" fontId="5" fillId="12" borderId="47" xfId="0" applyFont="1" applyFill="1" applyBorder="1" applyAlignment="1">
      <alignment horizontal="center" vertical="center" wrapText="1"/>
    </xf>
    <xf numFmtId="0" fontId="5" fillId="11" borderId="50" xfId="0" applyFont="1" applyFill="1" applyBorder="1" applyAlignment="1">
      <alignment horizontal="center" vertical="center" wrapText="1"/>
    </xf>
    <xf numFmtId="0" fontId="5" fillId="11" borderId="51" xfId="0" applyFont="1" applyFill="1" applyBorder="1" applyAlignment="1">
      <alignment horizontal="center" vertical="center" wrapText="1"/>
    </xf>
    <xf numFmtId="0" fontId="5" fillId="0" borderId="43" xfId="0" applyFont="1" applyBorder="1" applyAlignment="1">
      <alignment horizontal="center" vertical="center" wrapText="1"/>
    </xf>
    <xf numFmtId="0" fontId="5" fillId="0" borderId="56" xfId="0" applyFont="1" applyBorder="1" applyAlignment="1">
      <alignment horizontal="center" vertical="center" wrapText="1"/>
    </xf>
    <xf numFmtId="0" fontId="5" fillId="11" borderId="45" xfId="0" applyFont="1" applyFill="1" applyBorder="1" applyAlignment="1">
      <alignment horizontal="center" vertical="center" wrapText="1"/>
    </xf>
    <xf numFmtId="0" fontId="5" fillId="11" borderId="57" xfId="0" applyFont="1" applyFill="1" applyBorder="1" applyAlignment="1">
      <alignment horizontal="center" vertical="center" wrapText="1"/>
    </xf>
    <xf numFmtId="0" fontId="5" fillId="0" borderId="42" xfId="0" applyFont="1" applyBorder="1" applyAlignment="1">
      <alignment horizontal="center" vertical="center" wrapText="1"/>
    </xf>
    <xf numFmtId="0" fontId="5" fillId="0" borderId="55" xfId="0" applyFont="1" applyBorder="1" applyAlignment="1">
      <alignment horizontal="center" vertical="center" wrapText="1"/>
    </xf>
    <xf numFmtId="2" fontId="8" fillId="3" borderId="223" xfId="0" applyNumberFormat="1" applyFont="1" applyFill="1" applyBorder="1" applyAlignment="1">
      <alignment horizontal="center" vertical="center" wrapText="1"/>
    </xf>
    <xf numFmtId="2" fontId="8" fillId="3" borderId="221" xfId="0" applyNumberFormat="1" applyFont="1" applyFill="1" applyBorder="1" applyAlignment="1">
      <alignment horizontal="center" vertical="center" wrapText="1"/>
    </xf>
    <xf numFmtId="0" fontId="8" fillId="3" borderId="23" xfId="0" applyFont="1" applyFill="1" applyBorder="1" applyAlignment="1">
      <alignment horizontal="center" vertical="center" wrapText="1"/>
    </xf>
    <xf numFmtId="0" fontId="8" fillId="3" borderId="24" xfId="0" applyFont="1" applyFill="1" applyBorder="1" applyAlignment="1">
      <alignment horizontal="center" vertical="center" wrapText="1"/>
    </xf>
    <xf numFmtId="0" fontId="8" fillId="16" borderId="224" xfId="0" applyFont="1" applyFill="1" applyBorder="1" applyAlignment="1">
      <alignment horizontal="center" vertical="center" wrapText="1"/>
    </xf>
    <xf numFmtId="0" fontId="8" fillId="3" borderId="224" xfId="0" applyFont="1" applyFill="1" applyBorder="1" applyAlignment="1">
      <alignment horizontal="center" vertical="center" wrapText="1"/>
    </xf>
    <xf numFmtId="0" fontId="8" fillId="3" borderId="225" xfId="0" applyFont="1" applyFill="1" applyBorder="1" applyAlignment="1">
      <alignment horizontal="center" vertical="center" wrapText="1"/>
    </xf>
    <xf numFmtId="9" fontId="64" fillId="6" borderId="294" xfId="2" applyFont="1" applyFill="1" applyBorder="1" applyAlignment="1">
      <alignment horizontal="justify" vertical="center" wrapText="1"/>
    </xf>
    <xf numFmtId="9" fontId="64" fillId="6" borderId="163" xfId="2" applyFont="1" applyFill="1" applyBorder="1" applyAlignment="1">
      <alignment horizontal="justify" vertical="center" wrapText="1"/>
    </xf>
    <xf numFmtId="0" fontId="5" fillId="0" borderId="289" xfId="0" applyFont="1" applyBorder="1" applyAlignment="1">
      <alignment horizontal="center" vertical="center" wrapText="1"/>
    </xf>
    <xf numFmtId="0" fontId="5" fillId="0" borderId="290" xfId="0" applyFont="1" applyBorder="1" applyAlignment="1">
      <alignment horizontal="center" vertical="center" wrapText="1"/>
    </xf>
    <xf numFmtId="0" fontId="4" fillId="0" borderId="139" xfId="0" applyFont="1" applyBorder="1" applyAlignment="1">
      <alignment horizontal="center" vertical="center" wrapText="1"/>
    </xf>
    <xf numFmtId="0" fontId="4" fillId="0" borderId="136" xfId="0" applyFont="1" applyBorder="1" applyAlignment="1">
      <alignment horizontal="center" vertical="center" wrapText="1"/>
    </xf>
    <xf numFmtId="10" fontId="4" fillId="0" borderId="145" xfId="0" applyNumberFormat="1" applyFont="1" applyBorder="1" applyAlignment="1">
      <alignment horizontal="center" vertical="center" wrapText="1"/>
    </xf>
    <xf numFmtId="10" fontId="4" fillId="0" borderId="63" xfId="0" applyNumberFormat="1" applyFont="1" applyBorder="1" applyAlignment="1">
      <alignment horizontal="center" vertical="center" wrapText="1"/>
    </xf>
    <xf numFmtId="10" fontId="4" fillId="0" borderId="146" xfId="0" applyNumberFormat="1" applyFont="1" applyBorder="1" applyAlignment="1">
      <alignment horizontal="center" vertical="center" wrapText="1"/>
    </xf>
    <xf numFmtId="10" fontId="4" fillId="0" borderId="64" xfId="0" applyNumberFormat="1" applyFont="1" applyBorder="1" applyAlignment="1">
      <alignment horizontal="center" vertical="center" wrapText="1"/>
    </xf>
    <xf numFmtId="9" fontId="64" fillId="6" borderId="293" xfId="2" applyFont="1" applyFill="1" applyBorder="1" applyAlignment="1">
      <alignment horizontal="justify" vertical="center" wrapText="1"/>
    </xf>
    <xf numFmtId="0" fontId="21" fillId="0" borderId="141" xfId="0" applyFont="1" applyBorder="1" applyAlignment="1">
      <alignment horizontal="center" vertical="center"/>
    </xf>
    <xf numFmtId="0" fontId="21" fillId="0" borderId="142" xfId="0" applyFont="1" applyBorder="1" applyAlignment="1">
      <alignment horizontal="center" vertical="center"/>
    </xf>
    <xf numFmtId="0" fontId="21" fillId="0" borderId="110" xfId="0" applyFont="1" applyBorder="1" applyAlignment="1">
      <alignment horizontal="left" vertical="center" wrapText="1"/>
    </xf>
    <xf numFmtId="0" fontId="21" fillId="0" borderId="292" xfId="0" applyFont="1" applyBorder="1" applyAlignment="1">
      <alignment horizontal="left" vertical="center" wrapText="1"/>
    </xf>
    <xf numFmtId="0" fontId="21" fillId="0" borderId="110" xfId="0" applyFont="1" applyBorder="1" applyAlignment="1">
      <alignment horizontal="center" vertical="center" wrapText="1"/>
    </xf>
    <xf numFmtId="0" fontId="21" fillId="0" borderId="292" xfId="0" applyFont="1" applyBorder="1" applyAlignment="1">
      <alignment horizontal="center" vertical="center" wrapText="1"/>
    </xf>
    <xf numFmtId="0" fontId="21" fillId="0" borderId="111" xfId="0" applyFont="1" applyBorder="1" applyAlignment="1">
      <alignment horizontal="center" vertical="center" wrapText="1"/>
    </xf>
    <xf numFmtId="0" fontId="21" fillId="0" borderId="291" xfId="0" applyFont="1" applyBorder="1" applyAlignment="1">
      <alignment horizontal="center" vertical="center" wrapText="1"/>
    </xf>
    <xf numFmtId="0" fontId="5" fillId="0" borderId="144" xfId="0" applyFont="1" applyBorder="1" applyAlignment="1">
      <alignment horizontal="center" vertical="center" wrapText="1"/>
    </xf>
    <xf numFmtId="0" fontId="4" fillId="0" borderId="144" xfId="0" applyFont="1" applyBorder="1" applyAlignment="1">
      <alignment horizontal="center" vertical="center" wrapText="1"/>
    </xf>
    <xf numFmtId="10" fontId="4" fillId="0" borderId="170" xfId="0" applyNumberFormat="1" applyFont="1" applyBorder="1" applyAlignment="1">
      <alignment horizontal="center" vertical="center" wrapText="1"/>
    </xf>
    <xf numFmtId="10" fontId="4" fillId="0" borderId="171" xfId="0" applyNumberFormat="1" applyFont="1" applyBorder="1" applyAlignment="1">
      <alignment horizontal="center" vertical="center" wrapText="1"/>
    </xf>
    <xf numFmtId="0" fontId="21" fillId="0" borderId="22" xfId="0" applyFont="1" applyBorder="1" applyAlignment="1">
      <alignment horizontal="center" vertical="center" wrapText="1"/>
    </xf>
    <xf numFmtId="0" fontId="21" fillId="0" borderId="131" xfId="0" applyFont="1" applyBorder="1" applyAlignment="1">
      <alignment horizontal="center" vertical="center" wrapText="1"/>
    </xf>
    <xf numFmtId="0" fontId="21" fillId="0" borderId="68" xfId="0" applyFont="1" applyBorder="1" applyAlignment="1">
      <alignment horizontal="center" vertical="center"/>
    </xf>
    <xf numFmtId="0" fontId="21" fillId="0" borderId="22" xfId="0" applyFont="1" applyBorder="1" applyAlignment="1">
      <alignment horizontal="left" vertical="center" wrapText="1"/>
    </xf>
    <xf numFmtId="0" fontId="86" fillId="19" borderId="294" xfId="0" applyFont="1" applyFill="1" applyBorder="1" applyAlignment="1">
      <alignment horizontal="justify" vertical="center" wrapText="1"/>
    </xf>
    <xf numFmtId="0" fontId="86" fillId="19" borderId="293" xfId="0" applyFont="1" applyFill="1" applyBorder="1" applyAlignment="1">
      <alignment horizontal="justify" vertical="center" wrapText="1"/>
    </xf>
    <xf numFmtId="0" fontId="86" fillId="18" borderId="294" xfId="0" applyFont="1" applyFill="1" applyBorder="1" applyAlignment="1">
      <alignment horizontal="justify" vertical="center" wrapText="1"/>
    </xf>
    <xf numFmtId="0" fontId="86" fillId="18" borderId="293" xfId="0" applyFont="1" applyFill="1" applyBorder="1" applyAlignment="1">
      <alignment horizontal="justify" vertical="center" wrapText="1"/>
    </xf>
    <xf numFmtId="10" fontId="5" fillId="0" borderId="289" xfId="2" applyNumberFormat="1" applyFont="1" applyBorder="1" applyAlignment="1">
      <alignment horizontal="center" vertical="center" wrapText="1"/>
    </xf>
    <xf numFmtId="10" fontId="5" fillId="0" borderId="290" xfId="2" applyNumberFormat="1" applyFont="1" applyBorder="1" applyAlignment="1">
      <alignment horizontal="center" vertical="center" wrapText="1"/>
    </xf>
    <xf numFmtId="0" fontId="86" fillId="18" borderId="296" xfId="0" applyFont="1" applyFill="1" applyBorder="1" applyAlignment="1">
      <alignment horizontal="justify" vertical="center" wrapText="1"/>
    </xf>
    <xf numFmtId="0" fontId="86" fillId="19" borderId="296" xfId="0" applyFont="1" applyFill="1" applyBorder="1" applyAlignment="1">
      <alignment horizontal="justify" vertical="center" wrapText="1"/>
    </xf>
    <xf numFmtId="0" fontId="86" fillId="19" borderId="295" xfId="0" applyFont="1" applyFill="1" applyBorder="1" applyAlignment="1">
      <alignment horizontal="justify" vertical="center" wrapText="1"/>
    </xf>
    <xf numFmtId="0" fontId="86" fillId="18" borderId="278" xfId="0" applyFont="1" applyFill="1" applyBorder="1" applyAlignment="1">
      <alignment horizontal="justify" vertical="center" wrapText="1"/>
    </xf>
    <xf numFmtId="0" fontId="86" fillId="6" borderId="278" xfId="0" applyFont="1" applyFill="1" applyBorder="1" applyAlignment="1">
      <alignment horizontal="justify" vertical="center" wrapText="1"/>
    </xf>
    <xf numFmtId="0" fontId="86" fillId="6" borderId="277" xfId="0" applyFont="1" applyFill="1" applyBorder="1" applyAlignment="1">
      <alignment horizontal="justify" vertical="center" wrapText="1"/>
    </xf>
    <xf numFmtId="0" fontId="64" fillId="6" borderId="150" xfId="0" applyFont="1" applyFill="1" applyBorder="1" applyAlignment="1">
      <alignment horizontal="justify" vertical="center" wrapText="1"/>
    </xf>
    <xf numFmtId="0" fontId="64" fillId="6" borderId="277" xfId="0" applyFont="1" applyFill="1" applyBorder="1" applyAlignment="1">
      <alignment horizontal="justify" vertical="center" wrapText="1"/>
    </xf>
    <xf numFmtId="0" fontId="64" fillId="6" borderId="278" xfId="0" applyFont="1" applyFill="1" applyBorder="1" applyAlignment="1">
      <alignment horizontal="justify" vertical="center" wrapText="1"/>
    </xf>
    <xf numFmtId="0" fontId="86" fillId="19" borderId="148" xfId="0" applyFont="1" applyFill="1" applyBorder="1" applyAlignment="1">
      <alignment horizontal="justify" vertical="center" wrapText="1"/>
    </xf>
    <xf numFmtId="0" fontId="86" fillId="18" borderId="150" xfId="0" applyFont="1" applyFill="1" applyBorder="1" applyAlignment="1">
      <alignment horizontal="justify" vertical="center" wrapText="1"/>
    </xf>
    <xf numFmtId="0" fontId="86" fillId="19" borderId="150" xfId="0" applyFont="1" applyFill="1" applyBorder="1" applyAlignment="1">
      <alignment horizontal="justify" vertical="center" wrapText="1"/>
    </xf>
    <xf numFmtId="0" fontId="86" fillId="18" borderId="148" xfId="0" applyFont="1" applyFill="1" applyBorder="1" applyAlignment="1">
      <alignment horizontal="justify" vertical="center" wrapText="1"/>
    </xf>
    <xf numFmtId="10" fontId="5" fillId="0" borderId="135" xfId="2" applyNumberFormat="1" applyFont="1" applyBorder="1" applyAlignment="1">
      <alignment horizontal="center" vertical="center" wrapText="1"/>
    </xf>
    <xf numFmtId="0" fontId="4" fillId="0" borderId="135" xfId="0" applyFont="1" applyBorder="1" applyAlignment="1">
      <alignment horizontal="center" vertical="center" wrapText="1"/>
    </xf>
    <xf numFmtId="10" fontId="4" fillId="0" borderId="93" xfId="0" applyNumberFormat="1" applyFont="1" applyBorder="1" applyAlignment="1">
      <alignment horizontal="center" vertical="center" wrapText="1"/>
    </xf>
    <xf numFmtId="10" fontId="4" fillId="0" borderId="94" xfId="0" applyNumberFormat="1" applyFont="1" applyBorder="1" applyAlignment="1">
      <alignment horizontal="center" vertical="center" wrapText="1"/>
    </xf>
    <xf numFmtId="0" fontId="86" fillId="17" borderId="150" xfId="0" applyFont="1" applyFill="1" applyBorder="1" applyAlignment="1">
      <alignment horizontal="justify" vertical="center" wrapText="1"/>
    </xf>
    <xf numFmtId="0" fontId="86" fillId="17" borderId="293" xfId="0" applyFont="1" applyFill="1" applyBorder="1" applyAlignment="1">
      <alignment horizontal="justify" vertical="center" wrapText="1"/>
    </xf>
    <xf numFmtId="0" fontId="21" fillId="0" borderId="140" xfId="0" applyFont="1" applyBorder="1" applyAlignment="1">
      <alignment horizontal="center" vertical="center"/>
    </xf>
    <xf numFmtId="0" fontId="21" fillId="0" borderId="230" xfId="0" applyFont="1" applyBorder="1" applyAlignment="1">
      <alignment horizontal="justify" vertical="center" wrapText="1"/>
    </xf>
    <xf numFmtId="0" fontId="21" fillId="0" borderId="22" xfId="0" applyFont="1" applyBorder="1" applyAlignment="1">
      <alignment horizontal="justify" vertical="center" wrapText="1"/>
    </xf>
    <xf numFmtId="0" fontId="21" fillId="0" borderId="230" xfId="0" applyFont="1" applyBorder="1" applyAlignment="1">
      <alignment horizontal="left" vertical="center" wrapText="1"/>
    </xf>
    <xf numFmtId="0" fontId="21" fillId="0" borderId="230" xfId="0" applyFont="1" applyBorder="1" applyAlignment="1">
      <alignment horizontal="center" vertical="center" wrapText="1"/>
    </xf>
    <xf numFmtId="0" fontId="21" fillId="0" borderId="288" xfId="0" applyFont="1" applyBorder="1" applyAlignment="1">
      <alignment horizontal="center" vertical="center" wrapText="1"/>
    </xf>
    <xf numFmtId="0" fontId="17" fillId="0" borderId="154" xfId="0" applyFont="1" applyBorder="1" applyAlignment="1">
      <alignment horizontal="center" vertical="center" wrapText="1"/>
    </xf>
    <xf numFmtId="0" fontId="17" fillId="0" borderId="155" xfId="0" applyFont="1" applyBorder="1" applyAlignment="1">
      <alignment horizontal="center" vertical="center" wrapText="1"/>
    </xf>
    <xf numFmtId="0" fontId="17" fillId="0" borderId="156" xfId="0" applyFont="1" applyBorder="1" applyAlignment="1">
      <alignment horizontal="center" vertical="center" wrapText="1"/>
    </xf>
    <xf numFmtId="0" fontId="17" fillId="0" borderId="157" xfId="0" applyFont="1" applyBorder="1" applyAlignment="1">
      <alignment horizontal="center" vertical="center" wrapText="1"/>
    </xf>
    <xf numFmtId="0" fontId="17" fillId="0" borderId="21" xfId="0" applyFont="1" applyBorder="1" applyAlignment="1">
      <alignment horizontal="center" vertical="center" wrapText="1"/>
    </xf>
    <xf numFmtId="0" fontId="5" fillId="0" borderId="285" xfId="0" applyFont="1" applyBorder="1" applyAlignment="1">
      <alignment horizontal="center" vertical="center" wrapText="1"/>
    </xf>
    <xf numFmtId="0" fontId="5" fillId="0" borderId="286" xfId="0" applyFont="1" applyBorder="1" applyAlignment="1">
      <alignment horizontal="center" vertical="center" wrapText="1"/>
    </xf>
    <xf numFmtId="0" fontId="5" fillId="0" borderId="287" xfId="0" applyFont="1" applyBorder="1" applyAlignment="1">
      <alignment horizontal="center" vertical="center" wrapText="1"/>
    </xf>
    <xf numFmtId="0" fontId="5" fillId="0" borderId="283" xfId="0" applyFont="1" applyBorder="1" applyAlignment="1">
      <alignment horizontal="center" vertical="center" wrapText="1"/>
    </xf>
    <xf numFmtId="0" fontId="5" fillId="0" borderId="284" xfId="0" applyFont="1" applyBorder="1" applyAlignment="1">
      <alignment horizontal="center" vertical="center" wrapText="1"/>
    </xf>
    <xf numFmtId="0" fontId="5" fillId="0" borderId="165" xfId="0" applyFont="1" applyBorder="1" applyAlignment="1">
      <alignment horizontal="center" vertical="center" wrapText="1"/>
    </xf>
    <xf numFmtId="0" fontId="17" fillId="0" borderId="29" xfId="0" applyFont="1" applyBorder="1" applyAlignment="1">
      <alignment horizontal="center" vertical="center" wrapText="1"/>
    </xf>
    <xf numFmtId="0" fontId="95" fillId="6" borderId="158" xfId="0" applyFont="1" applyFill="1" applyBorder="1" applyAlignment="1">
      <alignment horizontal="center" vertical="center"/>
    </xf>
    <xf numFmtId="0" fontId="95" fillId="6" borderId="159" xfId="0" applyFont="1" applyFill="1" applyBorder="1" applyAlignment="1">
      <alignment horizontal="center" vertical="center"/>
    </xf>
    <xf numFmtId="0" fontId="95" fillId="6" borderId="160" xfId="0" applyFont="1" applyFill="1" applyBorder="1" applyAlignment="1">
      <alignment horizontal="center" vertical="center"/>
    </xf>
    <xf numFmtId="0" fontId="94" fillId="6" borderId="161" xfId="0" applyFont="1" applyFill="1" applyBorder="1" applyAlignment="1">
      <alignment horizontal="left" vertical="center"/>
    </xf>
    <xf numFmtId="0" fontId="94" fillId="6" borderId="159" xfId="0" applyFont="1" applyFill="1" applyBorder="1" applyAlignment="1">
      <alignment horizontal="left" vertical="center"/>
    </xf>
    <xf numFmtId="0" fontId="94" fillId="6" borderId="162" xfId="0" applyFont="1" applyFill="1" applyBorder="1" applyAlignment="1">
      <alignment horizontal="left" vertical="center"/>
    </xf>
    <xf numFmtId="0" fontId="29" fillId="6" borderId="151" xfId="0" applyFont="1" applyFill="1" applyBorder="1" applyAlignment="1">
      <alignment horizontal="center" vertical="center" wrapText="1"/>
    </xf>
    <xf numFmtId="0" fontId="29" fillId="6" borderId="152" xfId="0" applyFont="1" applyFill="1" applyBorder="1" applyAlignment="1">
      <alignment horizontal="center" vertical="center" wrapText="1"/>
    </xf>
    <xf numFmtId="0" fontId="29" fillId="6" borderId="153" xfId="0" applyFont="1" applyFill="1" applyBorder="1" applyAlignment="1">
      <alignment horizontal="center" vertical="center" wrapText="1"/>
    </xf>
    <xf numFmtId="0" fontId="5" fillId="0" borderId="135" xfId="0" applyFont="1" applyBorder="1" applyAlignment="1">
      <alignment horizontal="center" vertical="center" wrapText="1"/>
    </xf>
    <xf numFmtId="0" fontId="37" fillId="6" borderId="135" xfId="0" applyFont="1" applyFill="1" applyBorder="1" applyAlignment="1">
      <alignment horizontal="center" vertical="center" wrapText="1"/>
    </xf>
    <xf numFmtId="0" fontId="37" fillId="6" borderId="165" xfId="0" applyFont="1" applyFill="1" applyBorder="1" applyAlignment="1">
      <alignment horizontal="center" vertical="center" wrapText="1"/>
    </xf>
    <xf numFmtId="0" fontId="5" fillId="0" borderId="33"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35" xfId="0" applyFont="1" applyBorder="1" applyAlignment="1">
      <alignment horizontal="center" vertical="center" wrapText="1"/>
    </xf>
    <xf numFmtId="2" fontId="13" fillId="0" borderId="280" xfId="0" applyNumberFormat="1" applyFont="1" applyBorder="1" applyAlignment="1">
      <alignment horizontal="center" vertical="center" wrapText="1"/>
    </xf>
    <xf numFmtId="2" fontId="13" fillId="0" borderId="281" xfId="0" applyNumberFormat="1" applyFont="1" applyBorder="1" applyAlignment="1">
      <alignment horizontal="center" vertical="center" wrapText="1"/>
    </xf>
    <xf numFmtId="2" fontId="13" fillId="0" borderId="282" xfId="0" applyNumberFormat="1" applyFont="1" applyBorder="1" applyAlignment="1">
      <alignment horizontal="center" vertical="center" wrapText="1"/>
    </xf>
    <xf numFmtId="0" fontId="40" fillId="6" borderId="158" xfId="0" applyFont="1" applyFill="1" applyBorder="1" applyAlignment="1">
      <alignment horizontal="center" vertical="center"/>
    </xf>
    <xf numFmtId="0" fontId="40" fillId="6" borderId="159" xfId="0" applyFont="1" applyFill="1" applyBorder="1" applyAlignment="1">
      <alignment horizontal="center" vertical="center"/>
    </xf>
    <xf numFmtId="0" fontId="40" fillId="6" borderId="160" xfId="0" applyFont="1" applyFill="1" applyBorder="1" applyAlignment="1">
      <alignment horizontal="center" vertical="center"/>
    </xf>
    <xf numFmtId="0" fontId="40" fillId="14" borderId="161" xfId="0" applyFont="1" applyFill="1" applyBorder="1" applyAlignment="1">
      <alignment horizontal="left" vertical="center"/>
    </xf>
    <xf numFmtId="0" fontId="40" fillId="14" borderId="159" xfId="0" applyFont="1" applyFill="1" applyBorder="1" applyAlignment="1">
      <alignment horizontal="left" vertical="center"/>
    </xf>
    <xf numFmtId="0" fontId="40" fillId="14" borderId="162" xfId="0" applyFont="1" applyFill="1" applyBorder="1" applyAlignment="1">
      <alignment horizontal="left" vertical="center"/>
    </xf>
    <xf numFmtId="10" fontId="5" fillId="0" borderId="138" xfId="2" applyNumberFormat="1" applyFont="1" applyBorder="1" applyAlignment="1">
      <alignment horizontal="center" vertical="center" wrapText="1"/>
    </xf>
    <xf numFmtId="0" fontId="5" fillId="0" borderId="150" xfId="0" applyFont="1" applyBorder="1" applyAlignment="1">
      <alignment horizontal="center" vertical="center" wrapText="1"/>
    </xf>
    <xf numFmtId="0" fontId="5" fillId="0" borderId="148" xfId="0" applyFont="1" applyBorder="1" applyAlignment="1">
      <alignment horizontal="center" vertical="center" wrapText="1"/>
    </xf>
    <xf numFmtId="0" fontId="5" fillId="0" borderId="147" xfId="0" applyFont="1" applyBorder="1" applyAlignment="1">
      <alignment horizontal="center" vertical="center" wrapText="1"/>
    </xf>
    <xf numFmtId="0" fontId="5" fillId="0" borderId="149" xfId="0" applyFont="1" applyBorder="1" applyAlignment="1">
      <alignment horizontal="center" vertical="center" wrapText="1"/>
    </xf>
    <xf numFmtId="0" fontId="33" fillId="14" borderId="151" xfId="0" applyFont="1" applyFill="1" applyBorder="1" applyAlignment="1">
      <alignment horizontal="center" vertical="center" wrapText="1"/>
    </xf>
    <xf numFmtId="0" fontId="33" fillId="14" borderId="152" xfId="0" applyFont="1" applyFill="1" applyBorder="1" applyAlignment="1">
      <alignment horizontal="center" vertical="center" wrapText="1"/>
    </xf>
    <xf numFmtId="0" fontId="33" fillId="14" borderId="153" xfId="0" applyFont="1" applyFill="1" applyBorder="1" applyAlignment="1">
      <alignment horizontal="center" vertical="center" wrapText="1"/>
    </xf>
    <xf numFmtId="0" fontId="5" fillId="0" borderId="92" xfId="0" applyFont="1" applyBorder="1" applyAlignment="1">
      <alignment horizontal="center" vertical="center" wrapText="1"/>
    </xf>
    <xf numFmtId="0" fontId="5" fillId="14" borderId="92" xfId="0" applyFont="1" applyFill="1" applyBorder="1" applyAlignment="1">
      <alignment horizontal="center" vertical="center" wrapText="1"/>
    </xf>
    <xf numFmtId="10" fontId="5" fillId="0" borderId="137" xfId="2" applyNumberFormat="1" applyFont="1" applyBorder="1" applyAlignment="1">
      <alignment horizontal="center" vertical="center" wrapText="1"/>
    </xf>
    <xf numFmtId="0" fontId="5" fillId="0" borderId="136" xfId="0" applyFont="1" applyBorder="1" applyAlignment="1">
      <alignment horizontal="center" vertical="center" wrapText="1"/>
    </xf>
    <xf numFmtId="2" fontId="13" fillId="0" borderId="133" xfId="0" applyNumberFormat="1" applyFont="1" applyBorder="1" applyAlignment="1">
      <alignment horizontal="center" vertical="center" wrapText="1"/>
    </xf>
    <xf numFmtId="0" fontId="21" fillId="0" borderId="8" xfId="0" applyFont="1" applyBorder="1" applyAlignment="1">
      <alignment horizontal="left" vertical="center" wrapText="1"/>
    </xf>
    <xf numFmtId="0" fontId="21" fillId="0" borderId="9" xfId="0" applyFont="1" applyBorder="1" applyAlignment="1">
      <alignment horizontal="left" vertical="center" wrapText="1"/>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32" xfId="0" applyFont="1" applyBorder="1" applyAlignment="1">
      <alignment horizontal="center" vertical="center" wrapText="1"/>
    </xf>
    <xf numFmtId="0" fontId="21" fillId="0" borderId="67" xfId="0" applyFont="1" applyBorder="1" applyAlignment="1">
      <alignment horizontal="center" vertical="center" wrapText="1"/>
    </xf>
    <xf numFmtId="0" fontId="5" fillId="0" borderId="132" xfId="0" applyFont="1" applyBorder="1" applyAlignment="1">
      <alignment horizontal="center" vertical="center" wrapText="1"/>
    </xf>
    <xf numFmtId="0" fontId="5" fillId="0" borderId="134" xfId="0" applyFont="1" applyBorder="1" applyAlignment="1">
      <alignment horizontal="center" vertical="center" wrapText="1"/>
    </xf>
    <xf numFmtId="0" fontId="5" fillId="0" borderId="133" xfId="0" applyFont="1" applyBorder="1" applyAlignment="1">
      <alignment horizontal="center" vertical="center" wrapText="1"/>
    </xf>
    <xf numFmtId="0" fontId="5" fillId="0" borderId="138" xfId="0" applyFont="1" applyBorder="1" applyAlignment="1">
      <alignment horizontal="center" vertical="center" wrapText="1"/>
    </xf>
    <xf numFmtId="10" fontId="4" fillId="0" borderId="139" xfId="2" applyNumberFormat="1" applyFont="1" applyBorder="1" applyAlignment="1">
      <alignment horizontal="center" vertical="center" wrapText="1"/>
    </xf>
    <xf numFmtId="10" fontId="4" fillId="0" borderId="136" xfId="2" applyNumberFormat="1" applyFont="1" applyBorder="1" applyAlignment="1">
      <alignment horizontal="center" vertical="center" wrapText="1"/>
    </xf>
    <xf numFmtId="0" fontId="5" fillId="0" borderId="163" xfId="0" applyFont="1" applyBorder="1" applyAlignment="1">
      <alignment horizontal="center" vertical="center" wrapText="1"/>
    </xf>
    <xf numFmtId="0" fontId="21" fillId="0" borderId="19" xfId="0" applyFont="1" applyBorder="1" applyAlignment="1">
      <alignment horizontal="left" vertical="center" wrapText="1"/>
    </xf>
    <xf numFmtId="0" fontId="21" fillId="0" borderId="19" xfId="0" applyFont="1" applyBorder="1" applyAlignment="1">
      <alignment horizontal="center" vertical="center" wrapText="1"/>
    </xf>
    <xf numFmtId="0" fontId="21" fillId="0" borderId="143" xfId="0" applyFont="1" applyBorder="1" applyAlignment="1">
      <alignment horizontal="center" vertical="center" wrapText="1"/>
    </xf>
    <xf numFmtId="0" fontId="5" fillId="0" borderId="279" xfId="0" applyFont="1" applyBorder="1" applyAlignment="1">
      <alignment horizontal="center" vertical="center" wrapText="1"/>
    </xf>
    <xf numFmtId="0" fontId="5" fillId="0" borderId="137" xfId="0" applyFont="1" applyBorder="1" applyAlignment="1">
      <alignment horizontal="center" vertical="center" wrapText="1"/>
    </xf>
    <xf numFmtId="0" fontId="33" fillId="0" borderId="151" xfId="0" applyFont="1" applyBorder="1" applyAlignment="1">
      <alignment horizontal="center" vertical="center" wrapText="1"/>
    </xf>
    <xf numFmtId="0" fontId="33" fillId="0" borderId="152" xfId="0" applyFont="1" applyBorder="1" applyAlignment="1">
      <alignment horizontal="center" vertical="center" wrapText="1"/>
    </xf>
    <xf numFmtId="0" fontId="33" fillId="0" borderId="153" xfId="0" applyFont="1" applyBorder="1" applyAlignment="1">
      <alignment horizontal="center" vertical="center" wrapText="1"/>
    </xf>
    <xf numFmtId="0" fontId="40" fillId="6" borderId="161" xfId="0" applyFont="1" applyFill="1" applyBorder="1" applyAlignment="1">
      <alignment horizontal="left" vertical="center"/>
    </xf>
    <xf numFmtId="0" fontId="40" fillId="6" borderId="159" xfId="0" applyFont="1" applyFill="1" applyBorder="1" applyAlignment="1">
      <alignment horizontal="left" vertical="center"/>
    </xf>
    <xf numFmtId="0" fontId="40" fillId="6" borderId="162" xfId="0" applyFont="1" applyFill="1" applyBorder="1" applyAlignment="1">
      <alignment horizontal="left" vertical="center"/>
    </xf>
    <xf numFmtId="0" fontId="5" fillId="0" borderId="167" xfId="0" applyFont="1" applyBorder="1" applyAlignment="1">
      <alignment horizontal="center" vertical="center" wrapText="1"/>
    </xf>
    <xf numFmtId="0" fontId="5" fillId="0" borderId="164" xfId="0" applyFont="1" applyBorder="1" applyAlignment="1">
      <alignment horizontal="center" vertical="center" wrapText="1"/>
    </xf>
    <xf numFmtId="0" fontId="5" fillId="0" borderId="168" xfId="0" applyFont="1" applyBorder="1" applyAlignment="1">
      <alignment horizontal="center" vertical="center" wrapText="1"/>
    </xf>
  </cellXfs>
  <cellStyles count="10">
    <cellStyle name="Hipervínculo 2" xfId="7" xr:uid="{9B2DF4A6-38D2-4790-A3FA-6F976BD07C66}"/>
    <cellStyle name="Normal" xfId="0" builtinId="0"/>
    <cellStyle name="Normal 2" xfId="1" xr:uid="{B6AAF7B6-352E-417C-BDE8-1A7747979DEA}"/>
    <cellStyle name="Normal 2 2" xfId="3" xr:uid="{FC950EF4-E1D2-45A2-A3AC-470B2034119D}"/>
    <cellStyle name="Normal 2 3" xfId="5" xr:uid="{D3AE237E-823B-4AD5-8263-863540B069D2}"/>
    <cellStyle name="Normal 3" xfId="4" xr:uid="{4C1FC975-3137-4AAD-964F-E182C4A35636}"/>
    <cellStyle name="Normal 4" xfId="6" xr:uid="{26FA77B1-C4C3-4F9C-B5FF-48678AA7B1C6}"/>
    <cellStyle name="Normal 4 2" xfId="9" xr:uid="{EB2BD7D2-AE60-461E-8FBC-324D3AAE69E6}"/>
    <cellStyle name="Porcentaje" xfId="2" builtinId="5"/>
    <cellStyle name="Porcentaje 2" xfId="8" xr:uid="{7FEC07E4-EF4D-431E-B2B4-0EED725F6778}"/>
  </cellStyles>
  <dxfs count="16">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s>
  <tableStyles count="0" defaultTableStyle="TableStyleMedium2" defaultPivotStyle="PivotStyleLight16"/>
  <colors>
    <mruColors>
      <color rgb="FFB52259"/>
      <color rgb="FFD990AB"/>
      <color rgb="FFDB457E"/>
      <color rgb="FFF2F2F2"/>
      <color rgb="FFFADD89"/>
      <color rgb="FFFA1800"/>
      <color rgb="FF000000"/>
      <color rgb="FFF8C73E"/>
      <color rgb="FFF7BA10"/>
      <color rgb="FFCC1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9.png"/><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9.png"/><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9.png"/><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9.png"/><Relationship Id="rId1"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9.png"/><Relationship Id="rId1"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9.png"/><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1.jpeg"/><Relationship Id="rId1" Type="http://schemas.openxmlformats.org/officeDocument/2006/relationships/image" Target="../media/image8.png"/><Relationship Id="rId4" Type="http://schemas.openxmlformats.org/officeDocument/2006/relationships/image" Target="../media/image12.png"/></Relationships>
</file>

<file path=xl/drawings/_rels/drawing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12.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1148E95-F599-4DCD-8F12-25E3F0547366}"/>
            </a:ext>
          </a:extLst>
        </xdr:cNvPr>
        <xdr:cNvCxnSpPr>
          <a:cxnSpLocks/>
          <a:stCxn id="84" idx="0"/>
          <a:endCxn id="227"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322774</xdr:rowOff>
    </xdr:from>
    <xdr:to>
      <xdr:col>6</xdr:col>
      <xdr:colOff>1539875</xdr:colOff>
      <xdr:row>3</xdr:row>
      <xdr:rowOff>206376</xdr:rowOff>
    </xdr:to>
    <xdr:grpSp>
      <xdr:nvGrpSpPr>
        <xdr:cNvPr id="3" name="Grupo 2">
          <a:extLst>
            <a:ext uri="{FF2B5EF4-FFF2-40B4-BE49-F238E27FC236}">
              <a16:creationId xmlns:a16="http://schemas.microsoft.com/office/drawing/2014/main" id="{E0DAABE9-DE76-478F-98A0-E28B57C011A5}"/>
            </a:ext>
          </a:extLst>
        </xdr:cNvPr>
        <xdr:cNvGrpSpPr/>
      </xdr:nvGrpSpPr>
      <xdr:grpSpPr>
        <a:xfrm>
          <a:off x="466342" y="493736"/>
          <a:ext cx="6129110" cy="1373409"/>
          <a:chOff x="0" y="-635"/>
          <a:chExt cx="2183393" cy="572770"/>
        </a:xfrm>
      </xdr:grpSpPr>
      <xdr:grpSp>
        <xdr:nvGrpSpPr>
          <xdr:cNvPr id="4" name="Group 61">
            <a:extLst>
              <a:ext uri="{FF2B5EF4-FFF2-40B4-BE49-F238E27FC236}">
                <a16:creationId xmlns:a16="http://schemas.microsoft.com/office/drawing/2014/main" id="{C231EDA0-F840-1DB2-96AC-17D2941739EE}"/>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7EBD02A0-910F-8107-9936-F7AE2345D72E}"/>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5883CED4-2BAD-9AAA-F20A-30D476A1CCF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44AED902-144B-0079-AC57-B54D8806DA5E}"/>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661F281B-F41A-4329-FEE7-243E354A09A4}"/>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500E4F6A-ABBF-32AC-087B-7CD470DEA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1CA1B465-3F03-5450-417E-2B6E26CF7F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A3EC619D-FDD9-BC80-B572-DF19F3A5D5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19C5A228-A080-1D97-9B09-B5F21296F0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67F49A8-B043-AD2E-FEFC-DD2BBC3CC9B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161456</xdr:rowOff>
    </xdr:from>
    <xdr:to>
      <xdr:col>12</xdr:col>
      <xdr:colOff>40247</xdr:colOff>
      <xdr:row>32</xdr:row>
      <xdr:rowOff>170088</xdr:rowOff>
    </xdr:to>
    <xdr:grpSp>
      <xdr:nvGrpSpPr>
        <xdr:cNvPr id="55" name="Grupo 54">
          <a:extLst>
            <a:ext uri="{FF2B5EF4-FFF2-40B4-BE49-F238E27FC236}">
              <a16:creationId xmlns:a16="http://schemas.microsoft.com/office/drawing/2014/main" id="{41791236-3C9C-4463-939B-5A23A9197CDF}"/>
            </a:ext>
          </a:extLst>
        </xdr:cNvPr>
        <xdr:cNvGrpSpPr/>
      </xdr:nvGrpSpPr>
      <xdr:grpSpPr>
        <a:xfrm>
          <a:off x="3199290" y="5632225"/>
          <a:ext cx="11226149" cy="3061517"/>
          <a:chOff x="2387117" y="5763448"/>
          <a:chExt cx="6015755" cy="2979199"/>
        </a:xfrm>
      </xdr:grpSpPr>
      <xdr:grpSp>
        <xdr:nvGrpSpPr>
          <xdr:cNvPr id="56" name="Grupo 55">
            <a:extLst>
              <a:ext uri="{FF2B5EF4-FFF2-40B4-BE49-F238E27FC236}">
                <a16:creationId xmlns:a16="http://schemas.microsoft.com/office/drawing/2014/main" id="{1697DA55-E658-460F-6C19-9CCFD5614303}"/>
              </a:ext>
            </a:extLst>
          </xdr:cNvPr>
          <xdr:cNvGrpSpPr/>
        </xdr:nvGrpSpPr>
        <xdr:grpSpPr>
          <a:xfrm>
            <a:off x="4470649" y="5775802"/>
            <a:ext cx="2206356" cy="1480745"/>
            <a:chOff x="29123165" y="2813313"/>
            <a:chExt cx="3089976" cy="1432282"/>
          </a:xfrm>
          <a:solidFill>
            <a:schemeClr val="bg1"/>
          </a:solidFill>
        </xdr:grpSpPr>
        <xdr:cxnSp macro="">
          <xdr:nvCxnSpPr>
            <xdr:cNvPr id="73" name="Conector recto de flecha 72">
              <a:extLst>
                <a:ext uri="{FF2B5EF4-FFF2-40B4-BE49-F238E27FC236}">
                  <a16:creationId xmlns:a16="http://schemas.microsoft.com/office/drawing/2014/main" id="{E1DBBD73-7727-A556-FDF3-3D45B87C99FF}"/>
                </a:ext>
              </a:extLst>
            </xdr:cNvPr>
            <xdr:cNvCxnSpPr>
              <a:cxnSpLocks/>
              <a:stCxn id="62" idx="0"/>
              <a:endCxn id="74"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4" name="CuadroTexto 73">
              <a:extLst>
                <a:ext uri="{FF2B5EF4-FFF2-40B4-BE49-F238E27FC236}">
                  <a16:creationId xmlns:a16="http://schemas.microsoft.com/office/drawing/2014/main" id="{CC8F3CFC-15FD-6308-B4E5-D941C9A17454}"/>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7" name="Grupo 56">
            <a:extLst>
              <a:ext uri="{FF2B5EF4-FFF2-40B4-BE49-F238E27FC236}">
                <a16:creationId xmlns:a16="http://schemas.microsoft.com/office/drawing/2014/main" id="{D8D35873-C0A6-E3F9-D4E0-18AC490E377E}"/>
              </a:ext>
            </a:extLst>
          </xdr:cNvPr>
          <xdr:cNvGrpSpPr/>
        </xdr:nvGrpSpPr>
        <xdr:grpSpPr>
          <a:xfrm>
            <a:off x="2387117" y="5769903"/>
            <a:ext cx="2083529" cy="1486644"/>
            <a:chOff x="4513444" y="3940609"/>
            <a:chExt cx="3568240" cy="1455861"/>
          </a:xfrm>
        </xdr:grpSpPr>
        <xdr:cxnSp macro="">
          <xdr:nvCxnSpPr>
            <xdr:cNvPr id="71" name="Conector recto de flecha 70">
              <a:extLst>
                <a:ext uri="{FF2B5EF4-FFF2-40B4-BE49-F238E27FC236}">
                  <a16:creationId xmlns:a16="http://schemas.microsoft.com/office/drawing/2014/main" id="{5301D262-46F7-2C1C-AFBF-9740E706992E}"/>
                </a:ext>
              </a:extLst>
            </xdr:cNvPr>
            <xdr:cNvCxnSpPr>
              <a:cxnSpLocks/>
              <a:stCxn id="62" idx="0"/>
              <a:endCxn id="72"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2" name="CuadroTexto 71">
              <a:extLst>
                <a:ext uri="{FF2B5EF4-FFF2-40B4-BE49-F238E27FC236}">
                  <a16:creationId xmlns:a16="http://schemas.microsoft.com/office/drawing/2014/main" id="{4F68D720-75EC-361A-6A67-4B2A62EB07C8}"/>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8" name="Grupo 57">
            <a:extLst>
              <a:ext uri="{FF2B5EF4-FFF2-40B4-BE49-F238E27FC236}">
                <a16:creationId xmlns:a16="http://schemas.microsoft.com/office/drawing/2014/main" id="{1A22F044-CE93-D358-2D50-B7EEE6623C8A}"/>
              </a:ext>
            </a:extLst>
          </xdr:cNvPr>
          <xdr:cNvGrpSpPr/>
        </xdr:nvGrpSpPr>
        <xdr:grpSpPr>
          <a:xfrm>
            <a:off x="3740894" y="5763448"/>
            <a:ext cx="1437790" cy="1493099"/>
            <a:chOff x="19211480" y="5662547"/>
            <a:chExt cx="2013681" cy="1454466"/>
          </a:xfrm>
          <a:solidFill>
            <a:schemeClr val="bg1"/>
          </a:solidFill>
        </xdr:grpSpPr>
        <xdr:cxnSp macro="">
          <xdr:nvCxnSpPr>
            <xdr:cNvPr id="69" name="Conector recto de flecha 68">
              <a:extLst>
                <a:ext uri="{FF2B5EF4-FFF2-40B4-BE49-F238E27FC236}">
                  <a16:creationId xmlns:a16="http://schemas.microsoft.com/office/drawing/2014/main" id="{3643880D-8B20-425B-F68E-19569D014E93}"/>
                </a:ext>
              </a:extLst>
            </xdr:cNvPr>
            <xdr:cNvCxnSpPr>
              <a:cxnSpLocks/>
              <a:stCxn id="62" idx="0"/>
              <a:endCxn id="70"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0" name="CuadroTexto 69">
              <a:extLst>
                <a:ext uri="{FF2B5EF4-FFF2-40B4-BE49-F238E27FC236}">
                  <a16:creationId xmlns:a16="http://schemas.microsoft.com/office/drawing/2014/main" id="{2F55A7CA-4274-3BCE-13EE-AAFC30A6D5BB}"/>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6B9C6660-C9BE-E200-017E-1F7C7844E0A1}"/>
              </a:ext>
            </a:extLst>
          </xdr:cNvPr>
          <xdr:cNvGrpSpPr/>
        </xdr:nvGrpSpPr>
        <xdr:grpSpPr>
          <a:xfrm>
            <a:off x="6597101" y="5784421"/>
            <a:ext cx="1805771" cy="2958226"/>
            <a:chOff x="6028075" y="5614798"/>
            <a:chExt cx="1809089" cy="2830179"/>
          </a:xfrm>
        </xdr:grpSpPr>
        <xdr:grpSp>
          <xdr:nvGrpSpPr>
            <xdr:cNvPr id="63" name="Grupo 62">
              <a:extLst>
                <a:ext uri="{FF2B5EF4-FFF2-40B4-BE49-F238E27FC236}">
                  <a16:creationId xmlns:a16="http://schemas.microsoft.com/office/drawing/2014/main" id="{40849639-7922-8EAF-CC59-17E3A17CB384}"/>
                </a:ext>
              </a:extLst>
            </xdr:cNvPr>
            <xdr:cNvGrpSpPr/>
          </xdr:nvGrpSpPr>
          <xdr:grpSpPr>
            <a:xfrm>
              <a:off x="6212619" y="5614798"/>
              <a:ext cx="1440000" cy="1421134"/>
              <a:chOff x="16496042" y="2860073"/>
              <a:chExt cx="2013681" cy="1467096"/>
            </a:xfrm>
            <a:solidFill>
              <a:schemeClr val="bg1"/>
            </a:solidFill>
          </xdr:grpSpPr>
          <xdr:cxnSp macro="">
            <xdr:nvCxnSpPr>
              <xdr:cNvPr id="67" name="Conector recto de flecha 66">
                <a:extLst>
                  <a:ext uri="{FF2B5EF4-FFF2-40B4-BE49-F238E27FC236}">
                    <a16:creationId xmlns:a16="http://schemas.microsoft.com/office/drawing/2014/main" id="{765CA495-B643-864C-6B8C-844B24229856}"/>
                  </a:ext>
                </a:extLst>
              </xdr:cNvPr>
              <xdr:cNvCxnSpPr>
                <a:cxnSpLocks/>
                <a:stCxn id="66" idx="0"/>
                <a:endCxn id="68"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8" name="CuadroTexto 67">
                <a:extLst>
                  <a:ext uri="{FF2B5EF4-FFF2-40B4-BE49-F238E27FC236}">
                    <a16:creationId xmlns:a16="http://schemas.microsoft.com/office/drawing/2014/main" id="{C061B7F6-4A95-956D-5CE3-C8F6ECD026D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4" name="Grupo 63">
              <a:extLst>
                <a:ext uri="{FF2B5EF4-FFF2-40B4-BE49-F238E27FC236}">
                  <a16:creationId xmlns:a16="http://schemas.microsoft.com/office/drawing/2014/main" id="{69B0D3CA-1E3F-F599-1D80-4A733C8FB807}"/>
                </a:ext>
              </a:extLst>
            </xdr:cNvPr>
            <xdr:cNvGrpSpPr/>
          </xdr:nvGrpSpPr>
          <xdr:grpSpPr>
            <a:xfrm>
              <a:off x="6028075" y="7035932"/>
              <a:ext cx="1809089" cy="1409045"/>
              <a:chOff x="26931285" y="4305889"/>
              <a:chExt cx="2174601" cy="1480590"/>
            </a:xfrm>
            <a:solidFill>
              <a:schemeClr val="bg1"/>
            </a:solidFill>
          </xdr:grpSpPr>
          <xdr:cxnSp macro="">
            <xdr:nvCxnSpPr>
              <xdr:cNvPr id="65" name="Conector recto de flecha 64">
                <a:extLst>
                  <a:ext uri="{FF2B5EF4-FFF2-40B4-BE49-F238E27FC236}">
                    <a16:creationId xmlns:a16="http://schemas.microsoft.com/office/drawing/2014/main" id="{4E8C367A-6D93-9D8F-341B-4BB63490A909}"/>
                  </a:ext>
                </a:extLst>
              </xdr:cNvPr>
              <xdr:cNvCxnSpPr>
                <a:cxnSpLocks/>
                <a:endCxn id="66"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6" name="CuadroTexto 65">
                <a:extLst>
                  <a:ext uri="{FF2B5EF4-FFF2-40B4-BE49-F238E27FC236}">
                    <a16:creationId xmlns:a16="http://schemas.microsoft.com/office/drawing/2014/main" id="{5A895F09-3078-37D9-5EC5-A817582BF789}"/>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60" name="Grupo 59">
            <a:extLst>
              <a:ext uri="{FF2B5EF4-FFF2-40B4-BE49-F238E27FC236}">
                <a16:creationId xmlns:a16="http://schemas.microsoft.com/office/drawing/2014/main" id="{C36CEFB0-B47E-9905-FEE9-FB8B091D7DC6}"/>
              </a:ext>
            </a:extLst>
          </xdr:cNvPr>
          <xdr:cNvGrpSpPr/>
        </xdr:nvGrpSpPr>
        <xdr:grpSpPr>
          <a:xfrm>
            <a:off x="3566522" y="7256547"/>
            <a:ext cx="1809351" cy="1476124"/>
            <a:chOff x="2493293" y="5981793"/>
            <a:chExt cx="2181903" cy="1482601"/>
          </a:xfrm>
          <a:solidFill>
            <a:schemeClr val="bg1"/>
          </a:solidFill>
        </xdr:grpSpPr>
        <xdr:cxnSp macro="">
          <xdr:nvCxnSpPr>
            <xdr:cNvPr id="61" name="Conector recto de flecha 60">
              <a:extLst>
                <a:ext uri="{FF2B5EF4-FFF2-40B4-BE49-F238E27FC236}">
                  <a16:creationId xmlns:a16="http://schemas.microsoft.com/office/drawing/2014/main" id="{8B1C9B51-4D80-D206-DC89-6FC3C5BBA78E}"/>
                </a:ext>
              </a:extLst>
            </xdr:cNvPr>
            <xdr:cNvCxnSpPr>
              <a:cxnSpLocks/>
              <a:endCxn id="62"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2" name="CuadroTexto 61">
              <a:extLst>
                <a:ext uri="{FF2B5EF4-FFF2-40B4-BE49-F238E27FC236}">
                  <a16:creationId xmlns:a16="http://schemas.microsoft.com/office/drawing/2014/main" id="{150A809F-1E8D-813A-5BC7-19A296684CF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75" name="Grupo 74">
          <a:extLst>
            <a:ext uri="{FF2B5EF4-FFF2-40B4-BE49-F238E27FC236}">
              <a16:creationId xmlns:a16="http://schemas.microsoft.com/office/drawing/2014/main" id="{F198E564-C6CF-4CA0-8AED-EFFE11960D52}"/>
            </a:ext>
          </a:extLst>
        </xdr:cNvPr>
        <xdr:cNvGrpSpPr/>
      </xdr:nvGrpSpPr>
      <xdr:grpSpPr>
        <a:xfrm>
          <a:off x="14702006" y="4099193"/>
          <a:ext cx="7030894" cy="4390877"/>
          <a:chOff x="9106551" y="4100479"/>
          <a:chExt cx="6052685" cy="4406302"/>
        </a:xfrm>
      </xdr:grpSpPr>
      <xdr:grpSp>
        <xdr:nvGrpSpPr>
          <xdr:cNvPr id="76" name="Grupo 75">
            <a:extLst>
              <a:ext uri="{FF2B5EF4-FFF2-40B4-BE49-F238E27FC236}">
                <a16:creationId xmlns:a16="http://schemas.microsoft.com/office/drawing/2014/main" id="{65EC51AD-CA6C-8F07-3754-4C20240968E1}"/>
              </a:ext>
            </a:extLst>
          </xdr:cNvPr>
          <xdr:cNvGrpSpPr/>
        </xdr:nvGrpSpPr>
        <xdr:grpSpPr>
          <a:xfrm>
            <a:off x="9106551" y="4100479"/>
            <a:ext cx="6052685" cy="4406302"/>
            <a:chOff x="8578709" y="4071054"/>
            <a:chExt cx="6108622" cy="4405212"/>
          </a:xfrm>
        </xdr:grpSpPr>
        <xdr:grpSp>
          <xdr:nvGrpSpPr>
            <xdr:cNvPr id="80" name="Grupo 79">
              <a:extLst>
                <a:ext uri="{FF2B5EF4-FFF2-40B4-BE49-F238E27FC236}">
                  <a16:creationId xmlns:a16="http://schemas.microsoft.com/office/drawing/2014/main" id="{68C8730E-5746-3ED7-DC2D-D099630418C6}"/>
                </a:ext>
              </a:extLst>
            </xdr:cNvPr>
            <xdr:cNvGrpSpPr/>
          </xdr:nvGrpSpPr>
          <xdr:grpSpPr>
            <a:xfrm>
              <a:off x="8582289" y="4071054"/>
              <a:ext cx="1443403" cy="1519019"/>
              <a:chOff x="27116125" y="2127656"/>
              <a:chExt cx="1728767" cy="1566940"/>
            </a:xfrm>
            <a:solidFill>
              <a:schemeClr val="bg1"/>
            </a:solidFill>
          </xdr:grpSpPr>
          <xdr:cxnSp macro="">
            <xdr:nvCxnSpPr>
              <xdr:cNvPr id="95" name="Conector recto de flecha 94">
                <a:extLst>
                  <a:ext uri="{FF2B5EF4-FFF2-40B4-BE49-F238E27FC236}">
                    <a16:creationId xmlns:a16="http://schemas.microsoft.com/office/drawing/2014/main" id="{435C091B-6C7F-1162-170B-91E5312A28A5}"/>
                  </a:ext>
                </a:extLst>
              </xdr:cNvPr>
              <xdr:cNvCxnSpPr>
                <a:cxnSpLocks/>
                <a:stCxn id="94" idx="0"/>
                <a:endCxn id="96"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6" name="CuadroTexto 95">
                <a:extLst>
                  <a:ext uri="{FF2B5EF4-FFF2-40B4-BE49-F238E27FC236}">
                    <a16:creationId xmlns:a16="http://schemas.microsoft.com/office/drawing/2014/main" id="{D9946534-CBFB-C830-93C4-B32A8795645D}"/>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1" name="Grupo 80">
              <a:extLst>
                <a:ext uri="{FF2B5EF4-FFF2-40B4-BE49-F238E27FC236}">
                  <a16:creationId xmlns:a16="http://schemas.microsoft.com/office/drawing/2014/main" id="{E7E5037A-016C-1787-2203-428C12F32743}"/>
                </a:ext>
              </a:extLst>
            </xdr:cNvPr>
            <xdr:cNvGrpSpPr/>
          </xdr:nvGrpSpPr>
          <xdr:grpSpPr>
            <a:xfrm>
              <a:off x="8578709" y="5590073"/>
              <a:ext cx="6108622" cy="2886193"/>
              <a:chOff x="8679684" y="5520592"/>
              <a:chExt cx="6106005" cy="2908589"/>
            </a:xfrm>
          </xdr:grpSpPr>
          <xdr:grpSp>
            <xdr:nvGrpSpPr>
              <xdr:cNvPr id="82" name="Grupo 81">
                <a:extLst>
                  <a:ext uri="{FF2B5EF4-FFF2-40B4-BE49-F238E27FC236}">
                    <a16:creationId xmlns:a16="http://schemas.microsoft.com/office/drawing/2014/main" id="{49729726-137B-B657-80B2-C6D6B8773DB0}"/>
                  </a:ext>
                </a:extLst>
              </xdr:cNvPr>
              <xdr:cNvGrpSpPr/>
            </xdr:nvGrpSpPr>
            <xdr:grpSpPr>
              <a:xfrm>
                <a:off x="8679684" y="5520592"/>
                <a:ext cx="6106005" cy="1502640"/>
                <a:chOff x="8679684" y="5520592"/>
                <a:chExt cx="6106005" cy="1502640"/>
              </a:xfrm>
            </xdr:grpSpPr>
            <xdr:grpSp>
              <xdr:nvGrpSpPr>
                <xdr:cNvPr id="86" name="Grupo 85">
                  <a:extLst>
                    <a:ext uri="{FF2B5EF4-FFF2-40B4-BE49-F238E27FC236}">
                      <a16:creationId xmlns:a16="http://schemas.microsoft.com/office/drawing/2014/main" id="{1495C368-920F-746D-0440-FF1C6C184204}"/>
                    </a:ext>
                  </a:extLst>
                </xdr:cNvPr>
                <xdr:cNvGrpSpPr/>
              </xdr:nvGrpSpPr>
              <xdr:grpSpPr>
                <a:xfrm>
                  <a:off x="8679684" y="5520592"/>
                  <a:ext cx="2989511" cy="1502640"/>
                  <a:chOff x="10382035" y="2142655"/>
                  <a:chExt cx="4494330" cy="1631213"/>
                </a:xfrm>
              </xdr:grpSpPr>
              <xdr:cxnSp macro="">
                <xdr:nvCxnSpPr>
                  <xdr:cNvPr id="93" name="Conector recto de flecha 92">
                    <a:extLst>
                      <a:ext uri="{FF2B5EF4-FFF2-40B4-BE49-F238E27FC236}">
                        <a16:creationId xmlns:a16="http://schemas.microsoft.com/office/drawing/2014/main" id="{E6CC0A15-5123-A125-565A-F8ABC5E0843A}"/>
                      </a:ext>
                    </a:extLst>
                  </xdr:cNvPr>
                  <xdr:cNvCxnSpPr>
                    <a:cxnSpLocks/>
                    <a:stCxn id="84" idx="0"/>
                    <a:endCxn id="94"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4" name="CuadroTexto 93">
                    <a:extLst>
                      <a:ext uri="{FF2B5EF4-FFF2-40B4-BE49-F238E27FC236}">
                        <a16:creationId xmlns:a16="http://schemas.microsoft.com/office/drawing/2014/main" id="{BF8E2B13-7A7C-810D-E3E6-6DC7B3BF641F}"/>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7" name="Grupo 86">
                  <a:extLst>
                    <a:ext uri="{FF2B5EF4-FFF2-40B4-BE49-F238E27FC236}">
                      <a16:creationId xmlns:a16="http://schemas.microsoft.com/office/drawing/2014/main" id="{77B486D6-F38E-20D5-8C40-B8F987D729CB}"/>
                    </a:ext>
                  </a:extLst>
                </xdr:cNvPr>
                <xdr:cNvGrpSpPr/>
              </xdr:nvGrpSpPr>
              <xdr:grpSpPr>
                <a:xfrm>
                  <a:off x="11669196" y="5554777"/>
                  <a:ext cx="3116493" cy="1468455"/>
                  <a:chOff x="-3670305" y="4610576"/>
                  <a:chExt cx="3779269" cy="1550555"/>
                </a:xfrm>
                <a:solidFill>
                  <a:schemeClr val="bg1"/>
                </a:solidFill>
              </xdr:grpSpPr>
              <xdr:cxnSp macro="">
                <xdr:nvCxnSpPr>
                  <xdr:cNvPr id="91" name="Conector recto de flecha 90">
                    <a:extLst>
                      <a:ext uri="{FF2B5EF4-FFF2-40B4-BE49-F238E27FC236}">
                        <a16:creationId xmlns:a16="http://schemas.microsoft.com/office/drawing/2014/main" id="{5107E7D5-FAD4-2FF4-A1BD-7F593C225EB3}"/>
                      </a:ext>
                    </a:extLst>
                  </xdr:cNvPr>
                  <xdr:cNvCxnSpPr>
                    <a:cxnSpLocks/>
                    <a:stCxn id="84" idx="0"/>
                    <a:endCxn id="92"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2" name="CuadroTexto 91">
                    <a:extLst>
                      <a:ext uri="{FF2B5EF4-FFF2-40B4-BE49-F238E27FC236}">
                        <a16:creationId xmlns:a16="http://schemas.microsoft.com/office/drawing/2014/main" id="{DD97A204-12B4-3C78-3800-3F7278F5AC3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8" name="Grupo 87">
                  <a:extLst>
                    <a:ext uri="{FF2B5EF4-FFF2-40B4-BE49-F238E27FC236}">
                      <a16:creationId xmlns:a16="http://schemas.microsoft.com/office/drawing/2014/main" id="{5983F36F-6650-F7BF-4BFE-0C275A77882E}"/>
                    </a:ext>
                  </a:extLst>
                </xdr:cNvPr>
                <xdr:cNvGrpSpPr/>
              </xdr:nvGrpSpPr>
              <xdr:grpSpPr>
                <a:xfrm>
                  <a:off x="11669191" y="5528414"/>
                  <a:ext cx="1561307" cy="1494818"/>
                  <a:chOff x="27451678" y="2222323"/>
                  <a:chExt cx="1875998" cy="1543477"/>
                </a:xfrm>
                <a:solidFill>
                  <a:schemeClr val="bg1"/>
                </a:solidFill>
              </xdr:grpSpPr>
              <xdr:cxnSp macro="">
                <xdr:nvCxnSpPr>
                  <xdr:cNvPr id="89" name="Conector recto de flecha 88">
                    <a:extLst>
                      <a:ext uri="{FF2B5EF4-FFF2-40B4-BE49-F238E27FC236}">
                        <a16:creationId xmlns:a16="http://schemas.microsoft.com/office/drawing/2014/main" id="{AAF6D96C-590D-CF42-47EE-6A01364E3812}"/>
                      </a:ext>
                    </a:extLst>
                  </xdr:cNvPr>
                  <xdr:cNvCxnSpPr>
                    <a:cxnSpLocks/>
                    <a:stCxn id="84" idx="0"/>
                    <a:endCxn id="90"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0" name="CuadroTexto 89">
                    <a:extLst>
                      <a:ext uri="{FF2B5EF4-FFF2-40B4-BE49-F238E27FC236}">
                        <a16:creationId xmlns:a16="http://schemas.microsoft.com/office/drawing/2014/main" id="{CE751E94-1B04-800A-6314-5B79E32032C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3" name="Grupo 82">
                <a:extLst>
                  <a:ext uri="{FF2B5EF4-FFF2-40B4-BE49-F238E27FC236}">
                    <a16:creationId xmlns:a16="http://schemas.microsoft.com/office/drawing/2014/main" id="{42B02D72-B227-8F58-0C18-5B3F808CEC87}"/>
                  </a:ext>
                </a:extLst>
              </xdr:cNvPr>
              <xdr:cNvGrpSpPr/>
            </xdr:nvGrpSpPr>
            <xdr:grpSpPr>
              <a:xfrm>
                <a:off x="10769605" y="7023232"/>
                <a:ext cx="1799183" cy="1405949"/>
                <a:chOff x="3158504" y="6007756"/>
                <a:chExt cx="2181904" cy="1479805"/>
              </a:xfrm>
              <a:solidFill>
                <a:schemeClr val="bg1"/>
              </a:solidFill>
            </xdr:grpSpPr>
            <xdr:sp macro="" textlink="">
              <xdr:nvSpPr>
                <xdr:cNvPr id="84" name="CuadroTexto 83">
                  <a:extLst>
                    <a:ext uri="{FF2B5EF4-FFF2-40B4-BE49-F238E27FC236}">
                      <a16:creationId xmlns:a16="http://schemas.microsoft.com/office/drawing/2014/main" id="{DBC12587-DCB6-9B00-5284-66CEF36E502A}"/>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85" name="Conector recto de flecha 84">
                  <a:extLst>
                    <a:ext uri="{FF2B5EF4-FFF2-40B4-BE49-F238E27FC236}">
                      <a16:creationId xmlns:a16="http://schemas.microsoft.com/office/drawing/2014/main" id="{284AFCC0-63AF-D324-5FDB-085CCBBF0FDB}"/>
                    </a:ext>
                  </a:extLst>
                </xdr:cNvPr>
                <xdr:cNvCxnSpPr>
                  <a:cxnSpLocks/>
                  <a:endCxn id="84"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77" name="Grupo 76">
            <a:extLst>
              <a:ext uri="{FF2B5EF4-FFF2-40B4-BE49-F238E27FC236}">
                <a16:creationId xmlns:a16="http://schemas.microsoft.com/office/drawing/2014/main" id="{73C4129D-3FA1-D1C0-5676-E41DC279CBC2}"/>
              </a:ext>
            </a:extLst>
          </xdr:cNvPr>
          <xdr:cNvGrpSpPr/>
        </xdr:nvGrpSpPr>
        <xdr:grpSpPr>
          <a:xfrm>
            <a:off x="10646830" y="5635192"/>
            <a:ext cx="1424762" cy="1468792"/>
            <a:chOff x="25010596" y="2977048"/>
            <a:chExt cx="2166152" cy="1590968"/>
          </a:xfrm>
          <a:solidFill>
            <a:schemeClr val="bg1"/>
          </a:solidFill>
        </xdr:grpSpPr>
        <xdr:cxnSp macro="">
          <xdr:nvCxnSpPr>
            <xdr:cNvPr id="78" name="Conector recto de flecha 77">
              <a:extLst>
                <a:ext uri="{FF2B5EF4-FFF2-40B4-BE49-F238E27FC236}">
                  <a16:creationId xmlns:a16="http://schemas.microsoft.com/office/drawing/2014/main" id="{E3599185-6AA8-30F5-118A-230BDC18F90E}"/>
                </a:ext>
              </a:extLst>
            </xdr:cNvPr>
            <xdr:cNvCxnSpPr>
              <a:cxnSpLocks/>
              <a:stCxn id="84" idx="0"/>
              <a:endCxn id="79"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9" name="CuadroTexto 78">
              <a:extLst>
                <a:ext uri="{FF2B5EF4-FFF2-40B4-BE49-F238E27FC236}">
                  <a16:creationId xmlns:a16="http://schemas.microsoft.com/office/drawing/2014/main" id="{00629F2E-6C39-AB69-F328-614E0593CB8B}"/>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11</xdr:col>
      <xdr:colOff>505207</xdr:colOff>
      <xdr:row>6</xdr:row>
      <xdr:rowOff>639</xdr:rowOff>
    </xdr:from>
    <xdr:to>
      <xdr:col>28</xdr:col>
      <xdr:colOff>77229</xdr:colOff>
      <xdr:row>8</xdr:row>
      <xdr:rowOff>137254</xdr:rowOff>
    </xdr:to>
    <xdr:sp macro="" textlink="">
      <xdr:nvSpPr>
        <xdr:cNvPr id="97" name="CuadroTexto 96">
          <a:extLst>
            <a:ext uri="{FF2B5EF4-FFF2-40B4-BE49-F238E27FC236}">
              <a16:creationId xmlns:a16="http://schemas.microsoft.com/office/drawing/2014/main" id="{D65EA43E-EB47-437F-99F3-9B63AE85296B}"/>
            </a:ext>
          </a:extLst>
        </xdr:cNvPr>
        <xdr:cNvSpPr txBox="1"/>
      </xdr:nvSpPr>
      <xdr:spPr>
        <a:xfrm>
          <a:off x="12347099" y="2497734"/>
          <a:ext cx="13396144" cy="67722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98" name="Grupo 97">
          <a:extLst>
            <a:ext uri="{FF2B5EF4-FFF2-40B4-BE49-F238E27FC236}">
              <a16:creationId xmlns:a16="http://schemas.microsoft.com/office/drawing/2014/main" id="{123BA231-43D6-4F3A-9033-D01905793871}"/>
            </a:ext>
          </a:extLst>
        </xdr:cNvPr>
        <xdr:cNvGrpSpPr/>
      </xdr:nvGrpSpPr>
      <xdr:grpSpPr>
        <a:xfrm>
          <a:off x="35324737" y="5668642"/>
          <a:ext cx="3958092" cy="2827994"/>
          <a:chOff x="27102301" y="5614911"/>
          <a:chExt cx="3538015" cy="2871142"/>
        </a:xfrm>
      </xdr:grpSpPr>
      <xdr:grpSp>
        <xdr:nvGrpSpPr>
          <xdr:cNvPr id="99" name="Grupo 98">
            <a:extLst>
              <a:ext uri="{FF2B5EF4-FFF2-40B4-BE49-F238E27FC236}">
                <a16:creationId xmlns:a16="http://schemas.microsoft.com/office/drawing/2014/main" id="{CB92B22C-1BBB-BC57-0E20-02DEB1FE646F}"/>
              </a:ext>
            </a:extLst>
          </xdr:cNvPr>
          <xdr:cNvGrpSpPr/>
        </xdr:nvGrpSpPr>
        <xdr:grpSpPr>
          <a:xfrm>
            <a:off x="28671451" y="5614911"/>
            <a:ext cx="1968865" cy="1455810"/>
            <a:chOff x="22760490" y="5153575"/>
            <a:chExt cx="2348045" cy="1467246"/>
          </a:xfrm>
          <a:solidFill>
            <a:schemeClr val="bg1"/>
          </a:solidFill>
        </xdr:grpSpPr>
        <xdr:cxnSp macro="">
          <xdr:nvCxnSpPr>
            <xdr:cNvPr id="109" name="Conector recto de flecha 108">
              <a:extLst>
                <a:ext uri="{FF2B5EF4-FFF2-40B4-BE49-F238E27FC236}">
                  <a16:creationId xmlns:a16="http://schemas.microsoft.com/office/drawing/2014/main" id="{CEA2C535-7B91-E7DE-92FA-BC9010E924A4}"/>
                </a:ext>
              </a:extLst>
            </xdr:cNvPr>
            <xdr:cNvCxnSpPr>
              <a:cxnSpLocks/>
              <a:stCxn id="108" idx="0"/>
              <a:endCxn id="110"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0" name="CuadroTexto 109">
              <a:extLst>
                <a:ext uri="{FF2B5EF4-FFF2-40B4-BE49-F238E27FC236}">
                  <a16:creationId xmlns:a16="http://schemas.microsoft.com/office/drawing/2014/main" id="{4B4BC5B8-D3B4-CE62-7D00-626B6B58ED35}"/>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0" name="Grupo 99">
            <a:extLst>
              <a:ext uri="{FF2B5EF4-FFF2-40B4-BE49-F238E27FC236}">
                <a16:creationId xmlns:a16="http://schemas.microsoft.com/office/drawing/2014/main" id="{6060BFA9-7D75-A0C4-AC61-62B2A708FBB5}"/>
              </a:ext>
            </a:extLst>
          </xdr:cNvPr>
          <xdr:cNvGrpSpPr/>
        </xdr:nvGrpSpPr>
        <xdr:grpSpPr>
          <a:xfrm>
            <a:off x="28935893" y="7070721"/>
            <a:ext cx="1440001" cy="1389956"/>
            <a:chOff x="26326775" y="-1589049"/>
            <a:chExt cx="1751470" cy="1489442"/>
          </a:xfrm>
          <a:solidFill>
            <a:schemeClr val="bg1"/>
          </a:solidFill>
        </xdr:grpSpPr>
        <xdr:cxnSp macro="">
          <xdr:nvCxnSpPr>
            <xdr:cNvPr id="107" name="Conector recto de flecha 106">
              <a:extLst>
                <a:ext uri="{FF2B5EF4-FFF2-40B4-BE49-F238E27FC236}">
                  <a16:creationId xmlns:a16="http://schemas.microsoft.com/office/drawing/2014/main" id="{3C0F5032-2389-1567-E03D-346210B24D04}"/>
                </a:ext>
              </a:extLst>
            </xdr:cNvPr>
            <xdr:cNvCxnSpPr>
              <a:cxnSpLocks/>
              <a:endCxn id="108"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14DCF379-B6A9-88A6-9038-F81FFCE386B2}"/>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1" name="Grupo 100">
            <a:extLst>
              <a:ext uri="{FF2B5EF4-FFF2-40B4-BE49-F238E27FC236}">
                <a16:creationId xmlns:a16="http://schemas.microsoft.com/office/drawing/2014/main" id="{C212A3EC-E335-7618-AA36-D34B9CBDCE09}"/>
              </a:ext>
            </a:extLst>
          </xdr:cNvPr>
          <xdr:cNvGrpSpPr/>
        </xdr:nvGrpSpPr>
        <xdr:grpSpPr>
          <a:xfrm>
            <a:off x="27102308" y="5614911"/>
            <a:ext cx="2553588" cy="1455810"/>
            <a:chOff x="14259972" y="6513530"/>
            <a:chExt cx="3122018" cy="1510071"/>
          </a:xfrm>
          <a:solidFill>
            <a:schemeClr val="bg1"/>
          </a:solidFill>
        </xdr:grpSpPr>
        <xdr:cxnSp macro="">
          <xdr:nvCxnSpPr>
            <xdr:cNvPr id="105" name="Conector recto de flecha 104">
              <a:extLst>
                <a:ext uri="{FF2B5EF4-FFF2-40B4-BE49-F238E27FC236}">
                  <a16:creationId xmlns:a16="http://schemas.microsoft.com/office/drawing/2014/main" id="{B5C99688-E5FC-A758-FDB9-63B9BF0DDDBC}"/>
                </a:ext>
              </a:extLst>
            </xdr:cNvPr>
            <xdr:cNvCxnSpPr>
              <a:cxnSpLocks/>
              <a:stCxn id="108" idx="0"/>
              <a:endCxn id="106"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6" name="CuadroTexto 105">
              <a:extLst>
                <a:ext uri="{FF2B5EF4-FFF2-40B4-BE49-F238E27FC236}">
                  <a16:creationId xmlns:a16="http://schemas.microsoft.com/office/drawing/2014/main" id="{8E2C7532-21B0-326A-E875-1EB8A5F6F987}"/>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2" name="Grupo 101">
            <a:extLst>
              <a:ext uri="{FF2B5EF4-FFF2-40B4-BE49-F238E27FC236}">
                <a16:creationId xmlns:a16="http://schemas.microsoft.com/office/drawing/2014/main" id="{7E679284-DD18-557D-779C-C76331A87071}"/>
              </a:ext>
            </a:extLst>
          </xdr:cNvPr>
          <xdr:cNvGrpSpPr/>
        </xdr:nvGrpSpPr>
        <xdr:grpSpPr>
          <a:xfrm>
            <a:off x="27102301" y="7058356"/>
            <a:ext cx="1440001" cy="1427697"/>
            <a:chOff x="26090555" y="2980134"/>
            <a:chExt cx="1777450" cy="1517275"/>
          </a:xfrm>
          <a:solidFill>
            <a:schemeClr val="bg1"/>
          </a:solidFill>
        </xdr:grpSpPr>
        <xdr:cxnSp macro="">
          <xdr:nvCxnSpPr>
            <xdr:cNvPr id="103" name="Conector recto de flecha 102">
              <a:extLst>
                <a:ext uri="{FF2B5EF4-FFF2-40B4-BE49-F238E27FC236}">
                  <a16:creationId xmlns:a16="http://schemas.microsoft.com/office/drawing/2014/main" id="{2E3597AD-B667-48DA-BF81-FA1588FD20E4}"/>
                </a:ext>
              </a:extLst>
            </xdr:cNvPr>
            <xdr:cNvCxnSpPr>
              <a:cxnSpLocks/>
              <a:endCxn id="104"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4" name="CuadroTexto 103">
              <a:extLst>
                <a:ext uri="{FF2B5EF4-FFF2-40B4-BE49-F238E27FC236}">
                  <a16:creationId xmlns:a16="http://schemas.microsoft.com/office/drawing/2014/main" id="{61A9BAAC-4BFD-8AAB-8C82-B8C3DBF07824}"/>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111" name="Conector recto de flecha 110">
          <a:extLst>
            <a:ext uri="{FF2B5EF4-FFF2-40B4-BE49-F238E27FC236}">
              <a16:creationId xmlns:a16="http://schemas.microsoft.com/office/drawing/2014/main" id="{3D2CAD3C-819F-4B7C-AAA1-E14E5F5A93EA}"/>
            </a:ext>
          </a:extLst>
        </xdr:cNvPr>
        <xdr:cNvCxnSpPr>
          <a:stCxn id="104" idx="0"/>
          <a:endCxn id="106"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112" name="Grupo 111">
          <a:extLst>
            <a:ext uri="{FF2B5EF4-FFF2-40B4-BE49-F238E27FC236}">
              <a16:creationId xmlns:a16="http://schemas.microsoft.com/office/drawing/2014/main" id="{898FAB8A-2FAB-4CA8-83FC-C400D1A5FB70}"/>
            </a:ext>
          </a:extLst>
        </xdr:cNvPr>
        <xdr:cNvGrpSpPr/>
      </xdr:nvGrpSpPr>
      <xdr:grpSpPr>
        <a:xfrm>
          <a:off x="22034877" y="4263533"/>
          <a:ext cx="12578456" cy="4258167"/>
          <a:chOff x="15461213" y="4263533"/>
          <a:chExt cx="10822565" cy="4274878"/>
        </a:xfrm>
      </xdr:grpSpPr>
      <xdr:cxnSp macro="">
        <xdr:nvCxnSpPr>
          <xdr:cNvPr id="113" name="Conector recto de flecha 112">
            <a:extLst>
              <a:ext uri="{FF2B5EF4-FFF2-40B4-BE49-F238E27FC236}">
                <a16:creationId xmlns:a16="http://schemas.microsoft.com/office/drawing/2014/main" id="{7BA21C97-7AE4-FF3A-BC43-C52667F26007}"/>
              </a:ext>
            </a:extLst>
          </xdr:cNvPr>
          <xdr:cNvCxnSpPr>
            <a:cxnSpLocks/>
            <a:stCxn id="134" idx="0"/>
            <a:endCxn id="145"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4" name="Conector recto de flecha 113">
            <a:extLst>
              <a:ext uri="{FF2B5EF4-FFF2-40B4-BE49-F238E27FC236}">
                <a16:creationId xmlns:a16="http://schemas.microsoft.com/office/drawing/2014/main" id="{710247C7-FCA6-C3CA-C4D0-D0CE51D9A1F5}"/>
              </a:ext>
            </a:extLst>
          </xdr:cNvPr>
          <xdr:cNvCxnSpPr>
            <a:cxnSpLocks/>
            <a:stCxn id="140" idx="0"/>
            <a:endCxn id="149"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5" name="Conector recto de flecha 114">
            <a:extLst>
              <a:ext uri="{FF2B5EF4-FFF2-40B4-BE49-F238E27FC236}">
                <a16:creationId xmlns:a16="http://schemas.microsoft.com/office/drawing/2014/main" id="{243A7237-45F2-5024-328C-376FA40B3046}"/>
              </a:ext>
            </a:extLst>
          </xdr:cNvPr>
          <xdr:cNvCxnSpPr>
            <a:cxnSpLocks/>
            <a:stCxn id="133" idx="0"/>
            <a:endCxn id="145"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6" name="Conector recto de flecha 115">
            <a:extLst>
              <a:ext uri="{FF2B5EF4-FFF2-40B4-BE49-F238E27FC236}">
                <a16:creationId xmlns:a16="http://schemas.microsoft.com/office/drawing/2014/main" id="{170AEC8D-6ACB-825E-E4E9-7C956082F9F4}"/>
              </a:ext>
            </a:extLst>
          </xdr:cNvPr>
          <xdr:cNvCxnSpPr>
            <a:cxnSpLocks/>
            <a:stCxn id="140" idx="0"/>
            <a:endCxn id="144"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17" name="Grupo 116">
            <a:extLst>
              <a:ext uri="{FF2B5EF4-FFF2-40B4-BE49-F238E27FC236}">
                <a16:creationId xmlns:a16="http://schemas.microsoft.com/office/drawing/2014/main" id="{3C14007E-1552-1AF4-517F-5CEF9C84EE23}"/>
              </a:ext>
            </a:extLst>
          </xdr:cNvPr>
          <xdr:cNvGrpSpPr/>
        </xdr:nvGrpSpPr>
        <xdr:grpSpPr>
          <a:xfrm>
            <a:off x="15461213" y="4263533"/>
            <a:ext cx="10822565" cy="4274878"/>
            <a:chOff x="15461213" y="4263533"/>
            <a:chExt cx="10822565" cy="4274878"/>
          </a:xfrm>
        </xdr:grpSpPr>
        <xdr:cxnSp macro="">
          <xdr:nvCxnSpPr>
            <xdr:cNvPr id="119" name="Conector recto de flecha 118">
              <a:extLst>
                <a:ext uri="{FF2B5EF4-FFF2-40B4-BE49-F238E27FC236}">
                  <a16:creationId xmlns:a16="http://schemas.microsoft.com/office/drawing/2014/main" id="{15F7506A-773A-100D-4FF4-303703E817A2}"/>
                </a:ext>
              </a:extLst>
            </xdr:cNvPr>
            <xdr:cNvCxnSpPr>
              <a:cxnSpLocks/>
              <a:stCxn id="161" idx="0"/>
              <a:endCxn id="134"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0" name="Conector recto de flecha 119">
              <a:extLst>
                <a:ext uri="{FF2B5EF4-FFF2-40B4-BE49-F238E27FC236}">
                  <a16:creationId xmlns:a16="http://schemas.microsoft.com/office/drawing/2014/main" id="{A0B7DA43-0789-D0C7-0444-40823B49438C}"/>
                </a:ext>
              </a:extLst>
            </xdr:cNvPr>
            <xdr:cNvCxnSpPr>
              <a:stCxn id="161" idx="0"/>
              <a:endCxn id="135"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1" name="Conector recto de flecha 120">
              <a:extLst>
                <a:ext uri="{FF2B5EF4-FFF2-40B4-BE49-F238E27FC236}">
                  <a16:creationId xmlns:a16="http://schemas.microsoft.com/office/drawing/2014/main" id="{AAE62883-2B8A-6020-223E-1E09F31D8FC6}"/>
                </a:ext>
              </a:extLst>
            </xdr:cNvPr>
            <xdr:cNvCxnSpPr>
              <a:cxnSpLocks/>
              <a:stCxn id="157" idx="0"/>
              <a:endCxn id="134"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2" name="Grupo 121">
              <a:extLst>
                <a:ext uri="{FF2B5EF4-FFF2-40B4-BE49-F238E27FC236}">
                  <a16:creationId xmlns:a16="http://schemas.microsoft.com/office/drawing/2014/main" id="{81E800CA-EFBA-4133-7432-9BE6E7E677FA}"/>
                </a:ext>
              </a:extLst>
            </xdr:cNvPr>
            <xdr:cNvGrpSpPr/>
          </xdr:nvGrpSpPr>
          <xdr:grpSpPr>
            <a:xfrm>
              <a:off x="15461213" y="4263533"/>
              <a:ext cx="10822565" cy="4274878"/>
              <a:chOff x="15461213" y="4263533"/>
              <a:chExt cx="10822565" cy="4274878"/>
            </a:xfrm>
          </xdr:grpSpPr>
          <xdr:grpSp>
            <xdr:nvGrpSpPr>
              <xdr:cNvPr id="124" name="Grupo 123">
                <a:extLst>
                  <a:ext uri="{FF2B5EF4-FFF2-40B4-BE49-F238E27FC236}">
                    <a16:creationId xmlns:a16="http://schemas.microsoft.com/office/drawing/2014/main" id="{DF859DA7-EBE7-BDAF-68F6-34C245E72A4A}"/>
                  </a:ext>
                </a:extLst>
              </xdr:cNvPr>
              <xdr:cNvGrpSpPr/>
            </xdr:nvGrpSpPr>
            <xdr:grpSpPr>
              <a:xfrm>
                <a:off x="15461213" y="4263533"/>
                <a:ext cx="10822565" cy="4274878"/>
                <a:chOff x="15461213" y="4263533"/>
                <a:chExt cx="10822565" cy="4274878"/>
              </a:xfrm>
            </xdr:grpSpPr>
            <xdr:cxnSp macro="">
              <xdr:nvCxnSpPr>
                <xdr:cNvPr id="126" name="Conector recto de flecha 125">
                  <a:extLst>
                    <a:ext uri="{FF2B5EF4-FFF2-40B4-BE49-F238E27FC236}">
                      <a16:creationId xmlns:a16="http://schemas.microsoft.com/office/drawing/2014/main" id="{2D1FF508-0739-773C-4B33-ED4102F8D12B}"/>
                    </a:ext>
                  </a:extLst>
                </xdr:cNvPr>
                <xdr:cNvCxnSpPr>
                  <a:cxnSpLocks/>
                  <a:endCxn id="152"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7" name="Grupo 126">
                  <a:extLst>
                    <a:ext uri="{FF2B5EF4-FFF2-40B4-BE49-F238E27FC236}">
                      <a16:creationId xmlns:a16="http://schemas.microsoft.com/office/drawing/2014/main" id="{0C212285-F4BA-72FD-83E0-622F25514E74}"/>
                    </a:ext>
                  </a:extLst>
                </xdr:cNvPr>
                <xdr:cNvGrpSpPr/>
              </xdr:nvGrpSpPr>
              <xdr:grpSpPr>
                <a:xfrm>
                  <a:off x="15461213" y="4263533"/>
                  <a:ext cx="10822565" cy="4262177"/>
                  <a:chOff x="15114196" y="4231783"/>
                  <a:chExt cx="10912802" cy="4266633"/>
                </a:xfrm>
              </xdr:grpSpPr>
              <xdr:grpSp>
                <xdr:nvGrpSpPr>
                  <xdr:cNvPr id="128" name="Grupo 127">
                    <a:extLst>
                      <a:ext uri="{FF2B5EF4-FFF2-40B4-BE49-F238E27FC236}">
                        <a16:creationId xmlns:a16="http://schemas.microsoft.com/office/drawing/2014/main" id="{BB771963-F85E-8F8C-5497-ED801AAD670C}"/>
                      </a:ext>
                    </a:extLst>
                  </xdr:cNvPr>
                  <xdr:cNvGrpSpPr/>
                </xdr:nvGrpSpPr>
                <xdr:grpSpPr>
                  <a:xfrm>
                    <a:off x="16660692" y="7070721"/>
                    <a:ext cx="9366306" cy="1427695"/>
                    <a:chOff x="16660692" y="7070721"/>
                    <a:chExt cx="9366306" cy="1427695"/>
                  </a:xfrm>
                </xdr:grpSpPr>
                <xdr:sp macro="" textlink="">
                  <xdr:nvSpPr>
                    <xdr:cNvPr id="152" name="CuadroTexto 151">
                      <a:extLst>
                        <a:ext uri="{FF2B5EF4-FFF2-40B4-BE49-F238E27FC236}">
                          <a16:creationId xmlns:a16="http://schemas.microsoft.com/office/drawing/2014/main" id="{C5395C40-E41E-78CB-1BCC-7EF09B103741}"/>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53" name="Grupo 152">
                      <a:extLst>
                        <a:ext uri="{FF2B5EF4-FFF2-40B4-BE49-F238E27FC236}">
                          <a16:creationId xmlns:a16="http://schemas.microsoft.com/office/drawing/2014/main" id="{4C3325DF-EE59-CEE1-E500-7BD70207EFED}"/>
                        </a:ext>
                      </a:extLst>
                    </xdr:cNvPr>
                    <xdr:cNvGrpSpPr/>
                  </xdr:nvGrpSpPr>
                  <xdr:grpSpPr>
                    <a:xfrm>
                      <a:off x="20516061" y="7070721"/>
                      <a:ext cx="1440000" cy="1427695"/>
                      <a:chOff x="25258586" y="2980135"/>
                      <a:chExt cx="1731593" cy="1504151"/>
                    </a:xfrm>
                    <a:solidFill>
                      <a:schemeClr val="bg1"/>
                    </a:solidFill>
                  </xdr:grpSpPr>
                  <xdr:cxnSp macro="">
                    <xdr:nvCxnSpPr>
                      <xdr:cNvPr id="160" name="Conector recto de flecha 159">
                        <a:extLst>
                          <a:ext uri="{FF2B5EF4-FFF2-40B4-BE49-F238E27FC236}">
                            <a16:creationId xmlns:a16="http://schemas.microsoft.com/office/drawing/2014/main" id="{C00D4FFE-79E1-FB6F-B4D5-642588F62E05}"/>
                          </a:ext>
                        </a:extLst>
                      </xdr:cNvPr>
                      <xdr:cNvCxnSpPr>
                        <a:cxnSpLocks/>
                        <a:endCxn id="161"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1" name="CuadroTexto 160">
                        <a:extLst>
                          <a:ext uri="{FF2B5EF4-FFF2-40B4-BE49-F238E27FC236}">
                            <a16:creationId xmlns:a16="http://schemas.microsoft.com/office/drawing/2014/main" id="{10F8E3C7-AFE5-1273-DC17-46118A6DC5B2}"/>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4" name="Grupo 153">
                      <a:extLst>
                        <a:ext uri="{FF2B5EF4-FFF2-40B4-BE49-F238E27FC236}">
                          <a16:creationId xmlns:a16="http://schemas.microsoft.com/office/drawing/2014/main" id="{BB7DEEAD-6D57-362C-EC77-417EF27F3A14}"/>
                        </a:ext>
                      </a:extLst>
                    </xdr:cNvPr>
                    <xdr:cNvGrpSpPr/>
                  </xdr:nvGrpSpPr>
                  <xdr:grpSpPr>
                    <a:xfrm>
                      <a:off x="22988069" y="7070721"/>
                      <a:ext cx="1440000" cy="1402969"/>
                      <a:chOff x="29010007" y="4471193"/>
                      <a:chExt cx="1718269" cy="1453458"/>
                    </a:xfrm>
                    <a:solidFill>
                      <a:schemeClr val="bg1"/>
                    </a:solidFill>
                  </xdr:grpSpPr>
                  <xdr:cxnSp macro="">
                    <xdr:nvCxnSpPr>
                      <xdr:cNvPr id="158" name="Conector recto de flecha 157">
                        <a:extLst>
                          <a:ext uri="{FF2B5EF4-FFF2-40B4-BE49-F238E27FC236}">
                            <a16:creationId xmlns:a16="http://schemas.microsoft.com/office/drawing/2014/main" id="{B5D6BD68-9AFC-8551-2800-EA72FF879979}"/>
                          </a:ext>
                        </a:extLst>
                      </xdr:cNvPr>
                      <xdr:cNvCxnSpPr>
                        <a:cxnSpLocks/>
                        <a:endCxn id="159"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9" name="CuadroTexto 158">
                        <a:extLst>
                          <a:ext uri="{FF2B5EF4-FFF2-40B4-BE49-F238E27FC236}">
                            <a16:creationId xmlns:a16="http://schemas.microsoft.com/office/drawing/2014/main" id="{9B94FDB9-EF48-D26A-5586-C8171654691B}"/>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5" name="Grupo 154">
                      <a:extLst>
                        <a:ext uri="{FF2B5EF4-FFF2-40B4-BE49-F238E27FC236}">
                          <a16:creationId xmlns:a16="http://schemas.microsoft.com/office/drawing/2014/main" id="{DE27AB1D-D52A-3D50-9C8D-94B79644569E}"/>
                        </a:ext>
                      </a:extLst>
                    </xdr:cNvPr>
                    <xdr:cNvGrpSpPr/>
                  </xdr:nvGrpSpPr>
                  <xdr:grpSpPr>
                    <a:xfrm>
                      <a:off x="16660692" y="7070721"/>
                      <a:ext cx="1440000" cy="1394661"/>
                      <a:chOff x="23968876" y="2950369"/>
                      <a:chExt cx="1756667" cy="1432955"/>
                    </a:xfrm>
                    <a:solidFill>
                      <a:schemeClr val="bg1"/>
                    </a:solidFill>
                  </xdr:grpSpPr>
                  <xdr:cxnSp macro="">
                    <xdr:nvCxnSpPr>
                      <xdr:cNvPr id="156" name="Conector recto de flecha 155">
                        <a:extLst>
                          <a:ext uri="{FF2B5EF4-FFF2-40B4-BE49-F238E27FC236}">
                            <a16:creationId xmlns:a16="http://schemas.microsoft.com/office/drawing/2014/main" id="{5838EFB8-CD5B-E86D-F8D8-BE5F03281E0A}"/>
                          </a:ext>
                        </a:extLst>
                      </xdr:cNvPr>
                      <xdr:cNvCxnSpPr>
                        <a:cxnSpLocks/>
                        <a:endCxn id="157"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7" name="CuadroTexto 156">
                        <a:extLst>
                          <a:ext uri="{FF2B5EF4-FFF2-40B4-BE49-F238E27FC236}">
                            <a16:creationId xmlns:a16="http://schemas.microsoft.com/office/drawing/2014/main" id="{75D680A0-72D0-0E0F-411A-F1843854DFBB}"/>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29" name="Grupo 128">
                    <a:extLst>
                      <a:ext uri="{FF2B5EF4-FFF2-40B4-BE49-F238E27FC236}">
                        <a16:creationId xmlns:a16="http://schemas.microsoft.com/office/drawing/2014/main" id="{DFAC6A1D-6A87-79C3-15CB-EA14DAAFC97F}"/>
                      </a:ext>
                    </a:extLst>
                  </xdr:cNvPr>
                  <xdr:cNvGrpSpPr/>
                </xdr:nvGrpSpPr>
                <xdr:grpSpPr>
                  <a:xfrm>
                    <a:off x="17009760" y="4231783"/>
                    <a:ext cx="9013552" cy="2841943"/>
                    <a:chOff x="17009760" y="4231783"/>
                    <a:chExt cx="9013552" cy="2841943"/>
                  </a:xfrm>
                </xdr:grpSpPr>
                <xdr:grpSp>
                  <xdr:nvGrpSpPr>
                    <xdr:cNvPr id="143" name="Grupo 142">
                      <a:extLst>
                        <a:ext uri="{FF2B5EF4-FFF2-40B4-BE49-F238E27FC236}">
                          <a16:creationId xmlns:a16="http://schemas.microsoft.com/office/drawing/2014/main" id="{EA2A0E1A-3B7D-A3A7-13EF-5490E24EA737}"/>
                        </a:ext>
                      </a:extLst>
                    </xdr:cNvPr>
                    <xdr:cNvGrpSpPr/>
                  </xdr:nvGrpSpPr>
                  <xdr:grpSpPr>
                    <a:xfrm>
                      <a:off x="22988070" y="4231783"/>
                      <a:ext cx="1439999" cy="1383130"/>
                      <a:chOff x="14511623" y="6178198"/>
                      <a:chExt cx="1773048" cy="1459213"/>
                    </a:xfrm>
                  </xdr:grpSpPr>
                  <xdr:sp macro="" textlink="">
                    <xdr:nvSpPr>
                      <xdr:cNvPr id="150" name="CuadroTexto 149">
                        <a:extLst>
                          <a:ext uri="{FF2B5EF4-FFF2-40B4-BE49-F238E27FC236}">
                            <a16:creationId xmlns:a16="http://schemas.microsoft.com/office/drawing/2014/main" id="{2CA1EFF2-1811-5B22-1B19-25AA08C8BACF}"/>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de flecha 150">
                        <a:extLst>
                          <a:ext uri="{FF2B5EF4-FFF2-40B4-BE49-F238E27FC236}">
                            <a16:creationId xmlns:a16="http://schemas.microsoft.com/office/drawing/2014/main" id="{8D245C3A-DE60-0598-F3CB-9AA53B373223}"/>
                          </a:ext>
                        </a:extLst>
                      </xdr:cNvPr>
                      <xdr:cNvCxnSpPr>
                        <a:cxnSpLocks/>
                        <a:stCxn id="140" idx="0"/>
                        <a:endCxn id="150"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44" name="CuadroTexto 143">
                      <a:extLst>
                        <a:ext uri="{FF2B5EF4-FFF2-40B4-BE49-F238E27FC236}">
                          <a16:creationId xmlns:a16="http://schemas.microsoft.com/office/drawing/2014/main" id="{02B77F5D-0352-EE49-9DB8-08762138C957}"/>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5" name="CuadroTexto 144">
                      <a:extLst>
                        <a:ext uri="{FF2B5EF4-FFF2-40B4-BE49-F238E27FC236}">
                          <a16:creationId xmlns:a16="http://schemas.microsoft.com/office/drawing/2014/main" id="{DEDD71B5-D73A-D74E-64B8-493EF732A503}"/>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46" name="Grupo 145">
                      <a:extLst>
                        <a:ext uri="{FF2B5EF4-FFF2-40B4-BE49-F238E27FC236}">
                          <a16:creationId xmlns:a16="http://schemas.microsoft.com/office/drawing/2014/main" id="{4D2201BD-8797-27E1-806D-AA297C451753}"/>
                        </a:ext>
                      </a:extLst>
                    </xdr:cNvPr>
                    <xdr:cNvGrpSpPr/>
                  </xdr:nvGrpSpPr>
                  <xdr:grpSpPr>
                    <a:xfrm>
                      <a:off x="24583312" y="4231792"/>
                      <a:ext cx="1440000" cy="2841934"/>
                      <a:chOff x="33770403" y="3626321"/>
                      <a:chExt cx="1767941" cy="2936851"/>
                    </a:xfrm>
                    <a:solidFill>
                      <a:schemeClr val="bg1"/>
                    </a:solidFill>
                  </xdr:grpSpPr>
                  <xdr:cxnSp macro="">
                    <xdr:nvCxnSpPr>
                      <xdr:cNvPr id="148" name="Conector recto de flecha 147">
                        <a:extLst>
                          <a:ext uri="{FF2B5EF4-FFF2-40B4-BE49-F238E27FC236}">
                            <a16:creationId xmlns:a16="http://schemas.microsoft.com/office/drawing/2014/main" id="{C81E3B24-88E0-9805-F24B-7D87B0EA91E6}"/>
                          </a:ext>
                        </a:extLst>
                      </xdr:cNvPr>
                      <xdr:cNvCxnSpPr>
                        <a:cxnSpLocks/>
                        <a:stCxn id="152" idx="0"/>
                        <a:endCxn id="149"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9" name="CuadroTexto 148">
                        <a:extLst>
                          <a:ext uri="{FF2B5EF4-FFF2-40B4-BE49-F238E27FC236}">
                            <a16:creationId xmlns:a16="http://schemas.microsoft.com/office/drawing/2014/main" id="{2B03AE56-7183-7947-0FA4-DE38C23F1EDC}"/>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47" name="CuadroTexto 146">
                      <a:extLst>
                        <a:ext uri="{FF2B5EF4-FFF2-40B4-BE49-F238E27FC236}">
                          <a16:creationId xmlns:a16="http://schemas.microsoft.com/office/drawing/2014/main" id="{2089C5DA-2135-E3C4-3D58-C9592CFB5EBE}"/>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0" name="Grupo 129">
                    <a:extLst>
                      <a:ext uri="{FF2B5EF4-FFF2-40B4-BE49-F238E27FC236}">
                        <a16:creationId xmlns:a16="http://schemas.microsoft.com/office/drawing/2014/main" id="{481C36BC-3B8E-95DC-4B57-2574704B064E}"/>
                      </a:ext>
                    </a:extLst>
                  </xdr:cNvPr>
                  <xdr:cNvGrpSpPr/>
                </xdr:nvGrpSpPr>
                <xdr:grpSpPr>
                  <a:xfrm>
                    <a:off x="15114196" y="5614910"/>
                    <a:ext cx="9313873" cy="1455811"/>
                    <a:chOff x="15114196" y="5614910"/>
                    <a:chExt cx="9313873" cy="1455811"/>
                  </a:xfrm>
                </xdr:grpSpPr>
                <xdr:grpSp>
                  <xdr:nvGrpSpPr>
                    <xdr:cNvPr id="131" name="Grupo 130">
                      <a:extLst>
                        <a:ext uri="{FF2B5EF4-FFF2-40B4-BE49-F238E27FC236}">
                          <a16:creationId xmlns:a16="http://schemas.microsoft.com/office/drawing/2014/main" id="{695B2968-CFAC-C114-7DBD-140846E96679}"/>
                        </a:ext>
                      </a:extLst>
                    </xdr:cNvPr>
                    <xdr:cNvGrpSpPr/>
                  </xdr:nvGrpSpPr>
                  <xdr:grpSpPr>
                    <a:xfrm>
                      <a:off x="21236057" y="5614912"/>
                      <a:ext cx="1444894" cy="1455809"/>
                      <a:chOff x="14052588" y="7104112"/>
                      <a:chExt cx="1753437" cy="1531754"/>
                    </a:xfrm>
                    <a:solidFill>
                      <a:schemeClr val="bg1"/>
                    </a:solidFill>
                  </xdr:grpSpPr>
                  <xdr:cxnSp macro="">
                    <xdr:nvCxnSpPr>
                      <xdr:cNvPr id="141" name="Conector recto de flecha 140">
                        <a:extLst>
                          <a:ext uri="{FF2B5EF4-FFF2-40B4-BE49-F238E27FC236}">
                            <a16:creationId xmlns:a16="http://schemas.microsoft.com/office/drawing/2014/main" id="{DD259AF1-3DE8-822A-BA5B-39D9FF6319E8}"/>
                          </a:ext>
                        </a:extLst>
                      </xdr:cNvPr>
                      <xdr:cNvCxnSpPr>
                        <a:cxnSpLocks/>
                        <a:stCxn id="161" idx="0"/>
                        <a:endCxn id="142"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2" name="CuadroTexto 141">
                        <a:extLst>
                          <a:ext uri="{FF2B5EF4-FFF2-40B4-BE49-F238E27FC236}">
                            <a16:creationId xmlns:a16="http://schemas.microsoft.com/office/drawing/2014/main" id="{14EC6A1A-CD18-51BF-E54A-1D52B7F22706}"/>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2" name="Grupo 131">
                      <a:extLst>
                        <a:ext uri="{FF2B5EF4-FFF2-40B4-BE49-F238E27FC236}">
                          <a16:creationId xmlns:a16="http://schemas.microsoft.com/office/drawing/2014/main" id="{BB456A66-4CEA-FA2F-C8E0-1863CE35FDCD}"/>
                        </a:ext>
                      </a:extLst>
                    </xdr:cNvPr>
                    <xdr:cNvGrpSpPr/>
                  </xdr:nvGrpSpPr>
                  <xdr:grpSpPr>
                    <a:xfrm>
                      <a:off x="22988069" y="5614913"/>
                      <a:ext cx="1440000" cy="1455808"/>
                      <a:chOff x="16561522" y="5978666"/>
                      <a:chExt cx="1737870" cy="1503645"/>
                    </a:xfrm>
                    <a:solidFill>
                      <a:schemeClr val="bg1"/>
                    </a:solidFill>
                  </xdr:grpSpPr>
                  <xdr:cxnSp macro="">
                    <xdr:nvCxnSpPr>
                      <xdr:cNvPr id="139" name="Conector recto de flecha 138">
                        <a:extLst>
                          <a:ext uri="{FF2B5EF4-FFF2-40B4-BE49-F238E27FC236}">
                            <a16:creationId xmlns:a16="http://schemas.microsoft.com/office/drawing/2014/main" id="{A0AF7A82-80B9-5A8E-AF68-4A83132222EF}"/>
                          </a:ext>
                        </a:extLst>
                      </xdr:cNvPr>
                      <xdr:cNvCxnSpPr>
                        <a:cxnSpLocks/>
                        <a:stCxn id="159" idx="0"/>
                        <a:endCxn id="140"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0" name="CuadroTexto 139">
                        <a:extLst>
                          <a:ext uri="{FF2B5EF4-FFF2-40B4-BE49-F238E27FC236}">
                            <a16:creationId xmlns:a16="http://schemas.microsoft.com/office/drawing/2014/main" id="{24F95B96-F388-B97B-15C3-F058D4617DA0}"/>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33" name="CuadroTexto 132">
                      <a:extLst>
                        <a:ext uri="{FF2B5EF4-FFF2-40B4-BE49-F238E27FC236}">
                          <a16:creationId xmlns:a16="http://schemas.microsoft.com/office/drawing/2014/main" id="{990BF299-00E3-3E6B-28CB-C2C82A2784B4}"/>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4" name="CuadroTexto 133">
                      <a:extLst>
                        <a:ext uri="{FF2B5EF4-FFF2-40B4-BE49-F238E27FC236}">
                          <a16:creationId xmlns:a16="http://schemas.microsoft.com/office/drawing/2014/main" id="{5123AB79-ECE2-4D18-2713-88196A0521C7}"/>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5EE37607-9CD0-1097-4417-17A2D38B0046}"/>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136" name="Grupo 135">
                      <a:extLst>
                        <a:ext uri="{FF2B5EF4-FFF2-40B4-BE49-F238E27FC236}">
                          <a16:creationId xmlns:a16="http://schemas.microsoft.com/office/drawing/2014/main" id="{6A7F10F9-A71C-84DF-311C-CD66FF87BA12}"/>
                        </a:ext>
                      </a:extLst>
                    </xdr:cNvPr>
                    <xdr:cNvGrpSpPr/>
                  </xdr:nvGrpSpPr>
                  <xdr:grpSpPr>
                    <a:xfrm>
                      <a:off x="15114196" y="5614910"/>
                      <a:ext cx="2266499" cy="1455811"/>
                      <a:chOff x="26478790" y="4512558"/>
                      <a:chExt cx="2726339" cy="1530764"/>
                    </a:xfrm>
                    <a:solidFill>
                      <a:schemeClr val="bg1"/>
                    </a:solidFill>
                  </xdr:grpSpPr>
                  <xdr:cxnSp macro="">
                    <xdr:nvCxnSpPr>
                      <xdr:cNvPr id="137" name="Conector recto de flecha 136">
                        <a:extLst>
                          <a:ext uri="{FF2B5EF4-FFF2-40B4-BE49-F238E27FC236}">
                            <a16:creationId xmlns:a16="http://schemas.microsoft.com/office/drawing/2014/main" id="{574000A7-8108-FF79-78E9-2285A0306F4C}"/>
                          </a:ext>
                        </a:extLst>
                      </xdr:cNvPr>
                      <xdr:cNvCxnSpPr>
                        <a:cxnSpLocks/>
                        <a:stCxn id="157" idx="0"/>
                        <a:endCxn id="138"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8" name="CuadroTexto 137">
                        <a:extLst>
                          <a:ext uri="{FF2B5EF4-FFF2-40B4-BE49-F238E27FC236}">
                            <a16:creationId xmlns:a16="http://schemas.microsoft.com/office/drawing/2014/main" id="{3AFCEC69-5B78-B626-92CA-5FDDAD7F2EA5}"/>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125" name="Conector recto de flecha 124">
                <a:extLst>
                  <a:ext uri="{FF2B5EF4-FFF2-40B4-BE49-F238E27FC236}">
                    <a16:creationId xmlns:a16="http://schemas.microsoft.com/office/drawing/2014/main" id="{5C6E1EAC-CD96-CB10-8386-94205EE891B0}"/>
                  </a:ext>
                </a:extLst>
              </xdr:cNvPr>
              <xdr:cNvCxnSpPr>
                <a:cxnSpLocks/>
                <a:stCxn id="161" idx="0"/>
                <a:endCxn id="140"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23" name="Conector recto de flecha 122">
              <a:extLst>
                <a:ext uri="{FF2B5EF4-FFF2-40B4-BE49-F238E27FC236}">
                  <a16:creationId xmlns:a16="http://schemas.microsoft.com/office/drawing/2014/main" id="{92894476-432B-9319-78A9-9557502EAF4D}"/>
                </a:ext>
              </a:extLst>
            </xdr:cNvPr>
            <xdr:cNvCxnSpPr>
              <a:cxnSpLocks/>
              <a:stCxn id="157" idx="0"/>
              <a:endCxn id="133"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18" name="Conector recto de flecha 117">
            <a:extLst>
              <a:ext uri="{FF2B5EF4-FFF2-40B4-BE49-F238E27FC236}">
                <a16:creationId xmlns:a16="http://schemas.microsoft.com/office/drawing/2014/main" id="{56B71CC8-1345-BC8A-B1B3-CEAB9A8E96DA}"/>
              </a:ext>
            </a:extLst>
          </xdr:cNvPr>
          <xdr:cNvCxnSpPr>
            <a:cxnSpLocks/>
            <a:stCxn id="134" idx="0"/>
            <a:endCxn id="147"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223" name="Conector recto 222">
          <a:extLst>
            <a:ext uri="{FF2B5EF4-FFF2-40B4-BE49-F238E27FC236}">
              <a16:creationId xmlns:a16="http://schemas.microsoft.com/office/drawing/2014/main" id="{8C93BFD7-B386-4271-AAC7-26B2882D1FC0}"/>
            </a:ext>
          </a:extLst>
        </xdr:cNvPr>
        <xdr:cNvCxnSpPr>
          <a:endCxn id="222" idx="1"/>
        </xdr:cNvCxnSpPr>
      </xdr:nvCxnSpPr>
      <xdr:spPr>
        <a:xfrm>
          <a:off x="30397621" y="2458917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226" name="CuadroTexto 225">
          <a:extLst>
            <a:ext uri="{FF2B5EF4-FFF2-40B4-BE49-F238E27FC236}">
              <a16:creationId xmlns:a16="http://schemas.microsoft.com/office/drawing/2014/main" id="{44126090-D516-4F9E-8BD8-78607D2C3866}"/>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227" name="CuadroTexto 226">
          <a:extLst>
            <a:ext uri="{FF2B5EF4-FFF2-40B4-BE49-F238E27FC236}">
              <a16:creationId xmlns:a16="http://schemas.microsoft.com/office/drawing/2014/main" id="{DEF3C375-4384-49FE-AA0B-C6101DFB097C}"/>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228" name="Conector recto de flecha 227">
          <a:extLst>
            <a:ext uri="{FF2B5EF4-FFF2-40B4-BE49-F238E27FC236}">
              <a16:creationId xmlns:a16="http://schemas.microsoft.com/office/drawing/2014/main" id="{3B12ABD8-26AD-49C8-985D-2F3250F58892}"/>
            </a:ext>
          </a:extLst>
        </xdr:cNvPr>
        <xdr:cNvCxnSpPr>
          <a:cxnSpLocks/>
          <a:stCxn id="92" idx="0"/>
          <a:endCxn id="226"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296" name="Grupo 295">
          <a:extLst>
            <a:ext uri="{FF2B5EF4-FFF2-40B4-BE49-F238E27FC236}">
              <a16:creationId xmlns:a16="http://schemas.microsoft.com/office/drawing/2014/main" id="{DAFA5CFC-5FB1-8506-D878-2C6CC5CCA2C0}"/>
            </a:ext>
          </a:extLst>
        </xdr:cNvPr>
        <xdr:cNvGrpSpPr/>
      </xdr:nvGrpSpPr>
      <xdr:grpSpPr>
        <a:xfrm>
          <a:off x="2619862" y="11583140"/>
          <a:ext cx="14654217" cy="5091772"/>
          <a:chOff x="9148420" y="12852596"/>
          <a:chExt cx="12805386" cy="5038494"/>
        </a:xfrm>
      </xdr:grpSpPr>
      <xdr:grpSp>
        <xdr:nvGrpSpPr>
          <xdr:cNvPr id="268" name="Grupo 267">
            <a:extLst>
              <a:ext uri="{FF2B5EF4-FFF2-40B4-BE49-F238E27FC236}">
                <a16:creationId xmlns:a16="http://schemas.microsoft.com/office/drawing/2014/main" id="{67239EE3-743A-9EC0-8C9F-3F10F29DDEAB}"/>
              </a:ext>
            </a:extLst>
          </xdr:cNvPr>
          <xdr:cNvGrpSpPr/>
        </xdr:nvGrpSpPr>
        <xdr:grpSpPr>
          <a:xfrm>
            <a:off x="9148420" y="14863268"/>
            <a:ext cx="6280132" cy="3027822"/>
            <a:chOff x="9191549" y="14989822"/>
            <a:chExt cx="6236395" cy="3140810"/>
          </a:xfrm>
        </xdr:grpSpPr>
        <xdr:sp macro="" textlink="">
          <xdr:nvSpPr>
            <xdr:cNvPr id="248" name="CuadroTexto 247">
              <a:extLst>
                <a:ext uri="{FF2B5EF4-FFF2-40B4-BE49-F238E27FC236}">
                  <a16:creationId xmlns:a16="http://schemas.microsoft.com/office/drawing/2014/main" id="{EA832CA2-5C1B-45C6-903C-E7C45A795DB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4" name="CuadroTexto 253">
              <a:extLst>
                <a:ext uri="{FF2B5EF4-FFF2-40B4-BE49-F238E27FC236}">
                  <a16:creationId xmlns:a16="http://schemas.microsoft.com/office/drawing/2014/main" id="{53EE1925-1CF9-46AE-A498-953FC7C6176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6" name="CuadroTexto 255">
              <a:extLst>
                <a:ext uri="{FF2B5EF4-FFF2-40B4-BE49-F238E27FC236}">
                  <a16:creationId xmlns:a16="http://schemas.microsoft.com/office/drawing/2014/main" id="{C9403FC0-AB61-46D7-8BE0-59ECC19D4BA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57" name="CuadroTexto 256">
              <a:extLst>
                <a:ext uri="{FF2B5EF4-FFF2-40B4-BE49-F238E27FC236}">
                  <a16:creationId xmlns:a16="http://schemas.microsoft.com/office/drawing/2014/main" id="{A72D7F43-4F3D-4F80-B13B-7EBF8A1EDB2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60" name="Conector recto 259">
              <a:extLst>
                <a:ext uri="{FF2B5EF4-FFF2-40B4-BE49-F238E27FC236}">
                  <a16:creationId xmlns:a16="http://schemas.microsoft.com/office/drawing/2014/main" id="{F62F7CE8-9437-034C-3F4E-8510E4F34D90}"/>
                </a:ext>
              </a:extLst>
            </xdr:cNvPr>
            <xdr:cNvCxnSpPr>
              <a:stCxn id="248" idx="2"/>
              <a:endCxn id="257"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1" name="Conector recto 260">
              <a:extLst>
                <a:ext uri="{FF2B5EF4-FFF2-40B4-BE49-F238E27FC236}">
                  <a16:creationId xmlns:a16="http://schemas.microsoft.com/office/drawing/2014/main" id="{78F865AF-2826-46B4-8614-661AE8CD058B}"/>
                </a:ext>
              </a:extLst>
            </xdr:cNvPr>
            <xdr:cNvCxnSpPr>
              <a:stCxn id="248" idx="2"/>
              <a:endCxn id="2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4" name="Conector recto 263">
              <a:extLst>
                <a:ext uri="{FF2B5EF4-FFF2-40B4-BE49-F238E27FC236}">
                  <a16:creationId xmlns:a16="http://schemas.microsoft.com/office/drawing/2014/main" id="{16A09923-C3F1-4535-A8FA-6D2E521F1B86}"/>
                </a:ext>
              </a:extLst>
            </xdr:cNvPr>
            <xdr:cNvCxnSpPr>
              <a:stCxn id="248" idx="2"/>
              <a:endCxn id="256"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69" name="Grupo 268">
            <a:extLst>
              <a:ext uri="{FF2B5EF4-FFF2-40B4-BE49-F238E27FC236}">
                <a16:creationId xmlns:a16="http://schemas.microsoft.com/office/drawing/2014/main" id="{BE51246C-3129-43F0-A19D-71038D2B9FC3}"/>
              </a:ext>
            </a:extLst>
          </xdr:cNvPr>
          <xdr:cNvGrpSpPr/>
        </xdr:nvGrpSpPr>
        <xdr:grpSpPr>
          <a:xfrm>
            <a:off x="15685013" y="14860739"/>
            <a:ext cx="6268793" cy="3027822"/>
            <a:chOff x="9191549" y="14989822"/>
            <a:chExt cx="6236395" cy="3140810"/>
          </a:xfrm>
        </xdr:grpSpPr>
        <xdr:sp macro="" textlink="">
          <xdr:nvSpPr>
            <xdr:cNvPr id="270" name="CuadroTexto 269">
              <a:extLst>
                <a:ext uri="{FF2B5EF4-FFF2-40B4-BE49-F238E27FC236}">
                  <a16:creationId xmlns:a16="http://schemas.microsoft.com/office/drawing/2014/main" id="{4A3119E1-105A-5F72-2F24-756705F3949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1" name="CuadroTexto 270">
              <a:extLst>
                <a:ext uri="{FF2B5EF4-FFF2-40B4-BE49-F238E27FC236}">
                  <a16:creationId xmlns:a16="http://schemas.microsoft.com/office/drawing/2014/main" id="{2C4AB189-5781-2CD1-6416-F3776B0D2658}"/>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2" name="CuadroTexto 271">
              <a:extLst>
                <a:ext uri="{FF2B5EF4-FFF2-40B4-BE49-F238E27FC236}">
                  <a16:creationId xmlns:a16="http://schemas.microsoft.com/office/drawing/2014/main" id="{0BA20E34-95A2-A81F-EE76-EBEBED0129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73" name="CuadroTexto 272">
              <a:extLst>
                <a:ext uri="{FF2B5EF4-FFF2-40B4-BE49-F238E27FC236}">
                  <a16:creationId xmlns:a16="http://schemas.microsoft.com/office/drawing/2014/main" id="{72B44642-71BA-018A-19F3-5BABADBFA54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74" name="Conector recto 273">
              <a:extLst>
                <a:ext uri="{FF2B5EF4-FFF2-40B4-BE49-F238E27FC236}">
                  <a16:creationId xmlns:a16="http://schemas.microsoft.com/office/drawing/2014/main" id="{4BC41F25-1B3F-4701-F4BE-4721B8B0212C}"/>
                </a:ext>
              </a:extLst>
            </xdr:cNvPr>
            <xdr:cNvCxnSpPr>
              <a:stCxn id="270" idx="2"/>
              <a:endCxn id="27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5" name="Conector recto 274">
              <a:extLst>
                <a:ext uri="{FF2B5EF4-FFF2-40B4-BE49-F238E27FC236}">
                  <a16:creationId xmlns:a16="http://schemas.microsoft.com/office/drawing/2014/main" id="{7E188094-65C4-8CA6-0243-394755247E91}"/>
                </a:ext>
              </a:extLst>
            </xdr:cNvPr>
            <xdr:cNvCxnSpPr>
              <a:stCxn id="270" idx="2"/>
              <a:endCxn id="27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6" name="Conector recto 275">
              <a:extLst>
                <a:ext uri="{FF2B5EF4-FFF2-40B4-BE49-F238E27FC236}">
                  <a16:creationId xmlns:a16="http://schemas.microsoft.com/office/drawing/2014/main" id="{08E7E696-8AB3-D304-CB43-FE79ABB89FF0}"/>
                </a:ext>
              </a:extLst>
            </xdr:cNvPr>
            <xdr:cNvCxnSpPr>
              <a:stCxn id="270" idx="2"/>
              <a:endCxn id="27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95" name="Grupo 294">
            <a:extLst>
              <a:ext uri="{FF2B5EF4-FFF2-40B4-BE49-F238E27FC236}">
                <a16:creationId xmlns:a16="http://schemas.microsoft.com/office/drawing/2014/main" id="{F00B4B0D-5646-2E94-E67F-67F046C9F935}"/>
              </a:ext>
            </a:extLst>
          </xdr:cNvPr>
          <xdr:cNvGrpSpPr/>
        </xdr:nvGrpSpPr>
        <xdr:grpSpPr>
          <a:xfrm>
            <a:off x="12292141" y="12852596"/>
            <a:ext cx="6530919" cy="2010672"/>
            <a:chOff x="12292141" y="12852596"/>
            <a:chExt cx="6530919" cy="2010672"/>
          </a:xfrm>
        </xdr:grpSpPr>
        <xdr:sp macro="" textlink="">
          <xdr:nvSpPr>
            <xdr:cNvPr id="244" name="CuadroTexto 243">
              <a:extLst>
                <a:ext uri="{FF2B5EF4-FFF2-40B4-BE49-F238E27FC236}">
                  <a16:creationId xmlns:a16="http://schemas.microsoft.com/office/drawing/2014/main" id="{C2DC42F5-722B-451F-B732-7FBDABBC9D3C}"/>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285" name="Conector recto 284">
              <a:extLst>
                <a:ext uri="{FF2B5EF4-FFF2-40B4-BE49-F238E27FC236}">
                  <a16:creationId xmlns:a16="http://schemas.microsoft.com/office/drawing/2014/main" id="{46CB3AF2-8DDF-46DB-9C6B-6ED868AA0034}"/>
                </a:ext>
              </a:extLst>
            </xdr:cNvPr>
            <xdr:cNvCxnSpPr>
              <a:stCxn id="244" idx="2"/>
              <a:endCxn id="270"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90" name="Conector recto 289">
              <a:extLst>
                <a:ext uri="{FF2B5EF4-FFF2-40B4-BE49-F238E27FC236}">
                  <a16:creationId xmlns:a16="http://schemas.microsoft.com/office/drawing/2014/main" id="{3C2ACD70-471D-4A3F-A2A2-8793488D84CB}"/>
                </a:ext>
              </a:extLst>
            </xdr:cNvPr>
            <xdr:cNvCxnSpPr>
              <a:stCxn id="244" idx="2"/>
              <a:endCxn id="248"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322" name="Grupo 321">
          <a:extLst>
            <a:ext uri="{FF2B5EF4-FFF2-40B4-BE49-F238E27FC236}">
              <a16:creationId xmlns:a16="http://schemas.microsoft.com/office/drawing/2014/main" id="{62E5697A-60C9-4CF1-830F-0AC166F84E43}"/>
            </a:ext>
          </a:extLst>
        </xdr:cNvPr>
        <xdr:cNvGrpSpPr/>
      </xdr:nvGrpSpPr>
      <xdr:grpSpPr>
        <a:xfrm>
          <a:off x="17881651" y="11583139"/>
          <a:ext cx="14621213" cy="5091772"/>
          <a:chOff x="9148420" y="12852596"/>
          <a:chExt cx="12805386" cy="5038494"/>
        </a:xfrm>
      </xdr:grpSpPr>
      <xdr:grpSp>
        <xdr:nvGrpSpPr>
          <xdr:cNvPr id="323" name="Grupo 322">
            <a:extLst>
              <a:ext uri="{FF2B5EF4-FFF2-40B4-BE49-F238E27FC236}">
                <a16:creationId xmlns:a16="http://schemas.microsoft.com/office/drawing/2014/main" id="{9490A9B5-14EA-FBF2-8C58-31B1B3A52D8F}"/>
              </a:ext>
            </a:extLst>
          </xdr:cNvPr>
          <xdr:cNvGrpSpPr/>
        </xdr:nvGrpSpPr>
        <xdr:grpSpPr>
          <a:xfrm>
            <a:off x="9148420" y="14863268"/>
            <a:ext cx="6280132" cy="3027822"/>
            <a:chOff x="9191549" y="14989822"/>
            <a:chExt cx="6236395" cy="3140810"/>
          </a:xfrm>
        </xdr:grpSpPr>
        <xdr:sp macro="" textlink="">
          <xdr:nvSpPr>
            <xdr:cNvPr id="336" name="CuadroTexto 335">
              <a:extLst>
                <a:ext uri="{FF2B5EF4-FFF2-40B4-BE49-F238E27FC236}">
                  <a16:creationId xmlns:a16="http://schemas.microsoft.com/office/drawing/2014/main" id="{676A3428-B8A9-3CB7-5810-B909957403A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7" name="CuadroTexto 336">
              <a:extLst>
                <a:ext uri="{FF2B5EF4-FFF2-40B4-BE49-F238E27FC236}">
                  <a16:creationId xmlns:a16="http://schemas.microsoft.com/office/drawing/2014/main" id="{DBEF498E-891E-F94C-F2D8-2E3F28C5CB55}"/>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8" name="CuadroTexto 337">
              <a:extLst>
                <a:ext uri="{FF2B5EF4-FFF2-40B4-BE49-F238E27FC236}">
                  <a16:creationId xmlns:a16="http://schemas.microsoft.com/office/drawing/2014/main" id="{B732E3FD-5EDB-C0DB-D2CC-EFDDAD3DFC3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9" name="CuadroTexto 338">
              <a:extLst>
                <a:ext uri="{FF2B5EF4-FFF2-40B4-BE49-F238E27FC236}">
                  <a16:creationId xmlns:a16="http://schemas.microsoft.com/office/drawing/2014/main" id="{A6298B96-5AD2-44BF-417A-96315747EF7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40" name="Conector recto 339">
              <a:extLst>
                <a:ext uri="{FF2B5EF4-FFF2-40B4-BE49-F238E27FC236}">
                  <a16:creationId xmlns:a16="http://schemas.microsoft.com/office/drawing/2014/main" id="{43865D36-B6B8-8948-EF72-96FCF13BFE25}"/>
                </a:ext>
              </a:extLst>
            </xdr:cNvPr>
            <xdr:cNvCxnSpPr>
              <a:stCxn id="336" idx="2"/>
              <a:endCxn id="339"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1" name="Conector recto 340">
              <a:extLst>
                <a:ext uri="{FF2B5EF4-FFF2-40B4-BE49-F238E27FC236}">
                  <a16:creationId xmlns:a16="http://schemas.microsoft.com/office/drawing/2014/main" id="{4C039B58-B9CD-CB70-5F6A-112FBED62770}"/>
                </a:ext>
              </a:extLst>
            </xdr:cNvPr>
            <xdr:cNvCxnSpPr>
              <a:stCxn id="336" idx="2"/>
              <a:endCxn id="337"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2" name="Conector recto 341">
              <a:extLst>
                <a:ext uri="{FF2B5EF4-FFF2-40B4-BE49-F238E27FC236}">
                  <a16:creationId xmlns:a16="http://schemas.microsoft.com/office/drawing/2014/main" id="{BF2B36B0-4F07-836E-E6D3-EF5712B30CA5}"/>
                </a:ext>
              </a:extLst>
            </xdr:cNvPr>
            <xdr:cNvCxnSpPr>
              <a:stCxn id="336" idx="2"/>
              <a:endCxn id="338"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4" name="Grupo 323">
            <a:extLst>
              <a:ext uri="{FF2B5EF4-FFF2-40B4-BE49-F238E27FC236}">
                <a16:creationId xmlns:a16="http://schemas.microsoft.com/office/drawing/2014/main" id="{A478350E-97CA-92E8-5FA1-9CE052CEC05D}"/>
              </a:ext>
            </a:extLst>
          </xdr:cNvPr>
          <xdr:cNvGrpSpPr/>
        </xdr:nvGrpSpPr>
        <xdr:grpSpPr>
          <a:xfrm>
            <a:off x="15685013" y="14860739"/>
            <a:ext cx="6268793" cy="3027822"/>
            <a:chOff x="9191549" y="14989822"/>
            <a:chExt cx="6236395" cy="3140810"/>
          </a:xfrm>
        </xdr:grpSpPr>
        <xdr:sp macro="" textlink="">
          <xdr:nvSpPr>
            <xdr:cNvPr id="329" name="CuadroTexto 328">
              <a:extLst>
                <a:ext uri="{FF2B5EF4-FFF2-40B4-BE49-F238E27FC236}">
                  <a16:creationId xmlns:a16="http://schemas.microsoft.com/office/drawing/2014/main" id="{1B1F949B-6239-6E38-0772-389164A8E2FC}"/>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0" name="CuadroTexto 329">
              <a:extLst>
                <a:ext uri="{FF2B5EF4-FFF2-40B4-BE49-F238E27FC236}">
                  <a16:creationId xmlns:a16="http://schemas.microsoft.com/office/drawing/2014/main" id="{91C36459-8926-242D-6333-32F537E21250}"/>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1" name="CuadroTexto 330">
              <a:extLst>
                <a:ext uri="{FF2B5EF4-FFF2-40B4-BE49-F238E27FC236}">
                  <a16:creationId xmlns:a16="http://schemas.microsoft.com/office/drawing/2014/main" id="{0188A81B-AEAB-7D98-88E4-1D792FEF3CA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2" name="CuadroTexto 331">
              <a:extLst>
                <a:ext uri="{FF2B5EF4-FFF2-40B4-BE49-F238E27FC236}">
                  <a16:creationId xmlns:a16="http://schemas.microsoft.com/office/drawing/2014/main" id="{C52C2D90-D122-4264-0C31-CC1F26E9949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33" name="Conector recto 332">
              <a:extLst>
                <a:ext uri="{FF2B5EF4-FFF2-40B4-BE49-F238E27FC236}">
                  <a16:creationId xmlns:a16="http://schemas.microsoft.com/office/drawing/2014/main" id="{A41DF723-ED8A-2C8D-66D7-19C44C3F9785}"/>
                </a:ext>
              </a:extLst>
            </xdr:cNvPr>
            <xdr:cNvCxnSpPr>
              <a:stCxn id="329" idx="2"/>
              <a:endCxn id="33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4" name="Conector recto 333">
              <a:extLst>
                <a:ext uri="{FF2B5EF4-FFF2-40B4-BE49-F238E27FC236}">
                  <a16:creationId xmlns:a16="http://schemas.microsoft.com/office/drawing/2014/main" id="{C4E5C378-ACF2-7FF8-0EC5-8560E0AC11DB}"/>
                </a:ext>
              </a:extLst>
            </xdr:cNvPr>
            <xdr:cNvCxnSpPr>
              <a:stCxn id="329" idx="2"/>
              <a:endCxn id="33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5" name="Conector recto 334">
              <a:extLst>
                <a:ext uri="{FF2B5EF4-FFF2-40B4-BE49-F238E27FC236}">
                  <a16:creationId xmlns:a16="http://schemas.microsoft.com/office/drawing/2014/main" id="{48299E51-6B4A-69AA-6799-5E777FD3448F}"/>
                </a:ext>
              </a:extLst>
            </xdr:cNvPr>
            <xdr:cNvCxnSpPr>
              <a:stCxn id="329" idx="2"/>
              <a:endCxn id="33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5" name="Grupo 324">
            <a:extLst>
              <a:ext uri="{FF2B5EF4-FFF2-40B4-BE49-F238E27FC236}">
                <a16:creationId xmlns:a16="http://schemas.microsoft.com/office/drawing/2014/main" id="{5EA0D1A3-F7F4-E80F-308A-9FB5BF740E0A}"/>
              </a:ext>
            </a:extLst>
          </xdr:cNvPr>
          <xdr:cNvGrpSpPr/>
        </xdr:nvGrpSpPr>
        <xdr:grpSpPr>
          <a:xfrm>
            <a:off x="12292141" y="12852596"/>
            <a:ext cx="6530919" cy="2010672"/>
            <a:chOff x="12292141" y="12852596"/>
            <a:chExt cx="6530919" cy="2010672"/>
          </a:xfrm>
        </xdr:grpSpPr>
        <xdr:sp macro="" textlink="">
          <xdr:nvSpPr>
            <xdr:cNvPr id="326" name="CuadroTexto 325">
              <a:extLst>
                <a:ext uri="{FF2B5EF4-FFF2-40B4-BE49-F238E27FC236}">
                  <a16:creationId xmlns:a16="http://schemas.microsoft.com/office/drawing/2014/main" id="{F4DDC227-95F7-2CF7-AD36-B5624C4A4895}"/>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27" name="Conector recto 326">
              <a:extLst>
                <a:ext uri="{FF2B5EF4-FFF2-40B4-BE49-F238E27FC236}">
                  <a16:creationId xmlns:a16="http://schemas.microsoft.com/office/drawing/2014/main" id="{3899547E-DA92-04A2-EAD6-C9F58A9F6795}"/>
                </a:ext>
              </a:extLst>
            </xdr:cNvPr>
            <xdr:cNvCxnSpPr>
              <a:stCxn id="326" idx="2"/>
              <a:endCxn id="329"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28" name="Conector recto 327">
              <a:extLst>
                <a:ext uri="{FF2B5EF4-FFF2-40B4-BE49-F238E27FC236}">
                  <a16:creationId xmlns:a16="http://schemas.microsoft.com/office/drawing/2014/main" id="{5B692BE0-CAF2-37DC-A026-024086EEE295}"/>
                </a:ext>
              </a:extLst>
            </xdr:cNvPr>
            <xdr:cNvCxnSpPr>
              <a:stCxn id="326" idx="2"/>
              <a:endCxn id="336"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116611</xdr:colOff>
      <xdr:row>74</xdr:row>
      <xdr:rowOff>91647</xdr:rowOff>
    </xdr:to>
    <xdr:grpSp>
      <xdr:nvGrpSpPr>
        <xdr:cNvPr id="343" name="Grupo 342">
          <a:extLst>
            <a:ext uri="{FF2B5EF4-FFF2-40B4-BE49-F238E27FC236}">
              <a16:creationId xmlns:a16="http://schemas.microsoft.com/office/drawing/2014/main" id="{ACA15D1F-D92F-41C2-9D71-DB9DD9A52B9E}"/>
            </a:ext>
          </a:extLst>
        </xdr:cNvPr>
        <xdr:cNvGrpSpPr/>
      </xdr:nvGrpSpPr>
      <xdr:grpSpPr>
        <a:xfrm>
          <a:off x="32930227" y="11583140"/>
          <a:ext cx="6971576" cy="5091776"/>
          <a:chOff x="9148427" y="12852596"/>
          <a:chExt cx="6254445" cy="5038498"/>
        </a:xfrm>
      </xdr:grpSpPr>
      <xdr:grpSp>
        <xdr:nvGrpSpPr>
          <xdr:cNvPr id="344" name="Grupo 343">
            <a:extLst>
              <a:ext uri="{FF2B5EF4-FFF2-40B4-BE49-F238E27FC236}">
                <a16:creationId xmlns:a16="http://schemas.microsoft.com/office/drawing/2014/main" id="{919D9127-9154-40FB-C42A-3E4769AC36BD}"/>
              </a:ext>
            </a:extLst>
          </xdr:cNvPr>
          <xdr:cNvGrpSpPr/>
        </xdr:nvGrpSpPr>
        <xdr:grpSpPr>
          <a:xfrm>
            <a:off x="9148427" y="14303876"/>
            <a:ext cx="6254445" cy="3587218"/>
            <a:chOff x="9191549" y="14409552"/>
            <a:chExt cx="6210883" cy="3721080"/>
          </a:xfrm>
        </xdr:grpSpPr>
        <xdr:sp macro="" textlink="">
          <xdr:nvSpPr>
            <xdr:cNvPr id="357" name="CuadroTexto 356">
              <a:extLst>
                <a:ext uri="{FF2B5EF4-FFF2-40B4-BE49-F238E27FC236}">
                  <a16:creationId xmlns:a16="http://schemas.microsoft.com/office/drawing/2014/main" id="{904DB283-2B86-E53C-71D4-08BC6C558E10}"/>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8" name="CuadroTexto 357">
              <a:extLst>
                <a:ext uri="{FF2B5EF4-FFF2-40B4-BE49-F238E27FC236}">
                  <a16:creationId xmlns:a16="http://schemas.microsoft.com/office/drawing/2014/main" id="{F31B2FD4-5961-B378-96D7-A6E9D6EED091}"/>
                </a:ext>
              </a:extLst>
            </xdr:cNvPr>
            <xdr:cNvSpPr txBox="1"/>
          </xdr:nvSpPr>
          <xdr:spPr>
            <a:xfrm>
              <a:off x="13407631" y="14978490"/>
              <a:ext cx="1994801"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9" name="CuadroTexto 358">
              <a:extLst>
                <a:ext uri="{FF2B5EF4-FFF2-40B4-BE49-F238E27FC236}">
                  <a16:creationId xmlns:a16="http://schemas.microsoft.com/office/drawing/2014/main" id="{B2E9937E-C375-04FA-5A24-15A46AE22877}"/>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60" name="CuadroTexto 359">
              <a:extLst>
                <a:ext uri="{FF2B5EF4-FFF2-40B4-BE49-F238E27FC236}">
                  <a16:creationId xmlns:a16="http://schemas.microsoft.com/office/drawing/2014/main" id="{25E6CD01-AFFE-EA7D-751A-5170A82682E2}"/>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61" name="Conector recto 360">
              <a:extLst>
                <a:ext uri="{FF2B5EF4-FFF2-40B4-BE49-F238E27FC236}">
                  <a16:creationId xmlns:a16="http://schemas.microsoft.com/office/drawing/2014/main" id="{315E3324-F33E-834D-CD8C-BE317B943AA8}"/>
                </a:ext>
              </a:extLst>
            </xdr:cNvPr>
            <xdr:cNvCxnSpPr>
              <a:stCxn id="357" idx="2"/>
              <a:endCxn id="360"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2" name="Conector recto 361">
              <a:extLst>
                <a:ext uri="{FF2B5EF4-FFF2-40B4-BE49-F238E27FC236}">
                  <a16:creationId xmlns:a16="http://schemas.microsoft.com/office/drawing/2014/main" id="{A7A5A50B-6FC8-EF60-8757-ABD7C2B6EC7C}"/>
                </a:ext>
              </a:extLst>
            </xdr:cNvPr>
            <xdr:cNvCxnSpPr>
              <a:stCxn id="347" idx="2"/>
              <a:endCxn id="358" idx="0"/>
            </xdr:cNvCxnSpPr>
          </xdr:nvCxnSpPr>
          <xdr:spPr>
            <a:xfrm>
              <a:off x="12317420" y="14409552"/>
              <a:ext cx="2087612" cy="568938"/>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3" name="Conector recto 362">
              <a:extLst>
                <a:ext uri="{FF2B5EF4-FFF2-40B4-BE49-F238E27FC236}">
                  <a16:creationId xmlns:a16="http://schemas.microsoft.com/office/drawing/2014/main" id="{09EBDC7C-E61F-84C1-3275-2D623B77AEEF}"/>
                </a:ext>
              </a:extLst>
            </xdr:cNvPr>
            <xdr:cNvCxnSpPr>
              <a:stCxn id="357" idx="2"/>
              <a:endCxn id="359"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46" name="Grupo 345">
            <a:extLst>
              <a:ext uri="{FF2B5EF4-FFF2-40B4-BE49-F238E27FC236}">
                <a16:creationId xmlns:a16="http://schemas.microsoft.com/office/drawing/2014/main" id="{CA88D885-6B6B-F7EE-0C71-F0948EB02234}"/>
              </a:ext>
            </a:extLst>
          </xdr:cNvPr>
          <xdr:cNvGrpSpPr/>
        </xdr:nvGrpSpPr>
        <xdr:grpSpPr>
          <a:xfrm>
            <a:off x="11110751" y="12852596"/>
            <a:ext cx="2280215" cy="2010673"/>
            <a:chOff x="11110751" y="12852596"/>
            <a:chExt cx="2280215" cy="2010673"/>
          </a:xfrm>
        </xdr:grpSpPr>
        <xdr:sp macro="" textlink="">
          <xdr:nvSpPr>
            <xdr:cNvPr id="347" name="CuadroTexto 346">
              <a:extLst>
                <a:ext uri="{FF2B5EF4-FFF2-40B4-BE49-F238E27FC236}">
                  <a16:creationId xmlns:a16="http://schemas.microsoft.com/office/drawing/2014/main" id="{22566FCE-4E58-F63A-B5C0-806E73BCAEA2}"/>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49" name="Conector recto 348">
              <a:extLst>
                <a:ext uri="{FF2B5EF4-FFF2-40B4-BE49-F238E27FC236}">
                  <a16:creationId xmlns:a16="http://schemas.microsoft.com/office/drawing/2014/main" id="{41ED25C8-4D1C-4E33-5223-A15909C184B6}"/>
                </a:ext>
              </a:extLst>
            </xdr:cNvPr>
            <xdr:cNvCxnSpPr>
              <a:stCxn id="347" idx="2"/>
              <a:endCxn id="357"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478934</xdr:colOff>
      <xdr:row>4</xdr:row>
      <xdr:rowOff>109169</xdr:rowOff>
    </xdr:from>
    <xdr:to>
      <xdr:col>3</xdr:col>
      <xdr:colOff>306749</xdr:colOff>
      <xdr:row>9</xdr:row>
      <xdr:rowOff>104553</xdr:rowOff>
    </xdr:to>
    <xdr:pic>
      <xdr:nvPicPr>
        <xdr:cNvPr id="3" name="Imagen 2">
          <a:extLst>
            <a:ext uri="{FF2B5EF4-FFF2-40B4-BE49-F238E27FC236}">
              <a16:creationId xmlns:a16="http://schemas.microsoft.com/office/drawing/2014/main" id="{BB952132-21B5-4124-B896-227068F946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040105" y="852584"/>
          <a:ext cx="1035864" cy="1370701"/>
        </a:xfrm>
        <a:prstGeom prst="rect">
          <a:avLst/>
        </a:prstGeom>
      </xdr:spPr>
    </xdr:pic>
    <xdr:clientData/>
  </xdr:twoCellAnchor>
  <xdr:twoCellAnchor editAs="oneCell">
    <xdr:from>
      <xdr:col>17</xdr:col>
      <xdr:colOff>463825</xdr:colOff>
      <xdr:row>5</xdr:row>
      <xdr:rowOff>140130</xdr:rowOff>
    </xdr:from>
    <xdr:to>
      <xdr:col>20</xdr:col>
      <xdr:colOff>639362</xdr:colOff>
      <xdr:row>8</xdr:row>
      <xdr:rowOff>73072</xdr:rowOff>
    </xdr:to>
    <xdr:pic>
      <xdr:nvPicPr>
        <xdr:cNvPr id="5" name="Imagen 4">
          <a:extLst>
            <a:ext uri="{FF2B5EF4-FFF2-40B4-BE49-F238E27FC236}">
              <a16:creationId xmlns:a16="http://schemas.microsoft.com/office/drawing/2014/main" id="{5630F857-E504-4200-8EFE-D625D098DDFE}"/>
            </a:ext>
          </a:extLst>
        </xdr:cNvPr>
        <xdr:cNvPicPr>
          <a:picLocks noChangeAspect="1"/>
        </xdr:cNvPicPr>
      </xdr:nvPicPr>
      <xdr:blipFill rotWithShape="1">
        <a:blip xmlns:r="http://schemas.openxmlformats.org/officeDocument/2006/relationships" r:embed="rId2"/>
        <a:srcRect l="47090" t="49265" r="5717" b="25917"/>
        <a:stretch>
          <a:fillRect/>
        </a:stretch>
      </xdr:blipFill>
      <xdr:spPr>
        <a:xfrm>
          <a:off x="21402260" y="1084347"/>
          <a:ext cx="2792841" cy="794334"/>
        </a:xfrm>
        <a:prstGeom prst="rect">
          <a:avLst/>
        </a:prstGeom>
      </xdr:spPr>
    </xdr:pic>
    <xdr:clientData/>
  </xdr:twoCellAnchor>
  <xdr:twoCellAnchor editAs="oneCell">
    <xdr:from>
      <xdr:col>21</xdr:col>
      <xdr:colOff>644043</xdr:colOff>
      <xdr:row>4</xdr:row>
      <xdr:rowOff>99395</xdr:rowOff>
    </xdr:from>
    <xdr:to>
      <xdr:col>23</xdr:col>
      <xdr:colOff>369579</xdr:colOff>
      <xdr:row>8</xdr:row>
      <xdr:rowOff>261819</xdr:rowOff>
    </xdr:to>
    <xdr:pic>
      <xdr:nvPicPr>
        <xdr:cNvPr id="6" name="Imagen 5">
          <a:extLst>
            <a:ext uri="{FF2B5EF4-FFF2-40B4-BE49-F238E27FC236}">
              <a16:creationId xmlns:a16="http://schemas.microsoft.com/office/drawing/2014/main" id="{02036DD3-AE66-4A75-BF34-1BD71098F343}"/>
            </a:ext>
          </a:extLst>
        </xdr:cNvPr>
        <xdr:cNvPicPr>
          <a:picLocks noChangeAspect="1"/>
        </xdr:cNvPicPr>
      </xdr:nvPicPr>
      <xdr:blipFill rotWithShape="1">
        <a:blip xmlns:r="http://schemas.openxmlformats.org/officeDocument/2006/relationships" r:embed="rId3"/>
        <a:srcRect l="45928"/>
        <a:stretch/>
      </xdr:blipFill>
      <xdr:spPr>
        <a:xfrm>
          <a:off x="25028043" y="844830"/>
          <a:ext cx="1547709" cy="1222598"/>
        </a:xfrm>
        <a:prstGeom prst="rect">
          <a:avLst/>
        </a:prstGeom>
      </xdr:spPr>
    </xdr:pic>
    <xdr:clientData/>
  </xdr:twoCellAnchor>
  <xdr:oneCellAnchor>
    <xdr:from>
      <xdr:col>8</xdr:col>
      <xdr:colOff>662462</xdr:colOff>
      <xdr:row>58</xdr:row>
      <xdr:rowOff>167890</xdr:rowOff>
    </xdr:from>
    <xdr:ext cx="3998528" cy="1328573"/>
    <xdr:sp macro="" textlink="">
      <xdr:nvSpPr>
        <xdr:cNvPr id="42" name="CuadroTexto 41">
          <a:extLst>
            <a:ext uri="{FF2B5EF4-FFF2-40B4-BE49-F238E27FC236}">
              <a16:creationId xmlns:a16="http://schemas.microsoft.com/office/drawing/2014/main" id="{D37A8525-5F24-4C47-89A1-69629A64683F}"/>
            </a:ext>
          </a:extLst>
        </xdr:cNvPr>
        <xdr:cNvSpPr txBox="1"/>
      </xdr:nvSpPr>
      <xdr:spPr>
        <a:xfrm>
          <a:off x="11606079" y="34490316"/>
          <a:ext cx="3998528" cy="1328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800">
              <a:latin typeface="+mn-lt"/>
            </a:rPr>
            <a:t>_________________________</a:t>
          </a:r>
        </a:p>
        <a:p>
          <a:pPr algn="ctr"/>
          <a:r>
            <a:rPr lang="es-MX" sz="1600">
              <a:latin typeface="+mn-lt"/>
            </a:rPr>
            <a:t>Revisó</a:t>
          </a:r>
        </a:p>
        <a:p>
          <a:pPr algn="ctr"/>
          <a:r>
            <a:rPr lang="es-MX" sz="1600">
              <a:latin typeface="+mn-lt"/>
            </a:rPr>
            <a:t>Lic. José Fernando Díaz Núñez</a:t>
          </a:r>
        </a:p>
        <a:p>
          <a:pPr algn="ctr"/>
          <a:r>
            <a:rPr lang="es-MX" sz="1600">
              <a:latin typeface="+mn-lt"/>
            </a:rPr>
            <a:t>Director de Planeación de</a:t>
          </a:r>
          <a:r>
            <a:rPr lang="es-MX" sz="1600" baseline="0">
              <a:latin typeface="+mn-lt"/>
            </a:rPr>
            <a:t> la DGPM</a:t>
          </a:r>
          <a:endParaRPr lang="es-MX" sz="1600">
            <a:latin typeface="+mn-lt"/>
          </a:endParaRPr>
        </a:p>
      </xdr:txBody>
    </xdr:sp>
    <xdr:clientData/>
  </xdr:oneCellAnchor>
  <xdr:oneCellAnchor>
    <xdr:from>
      <xdr:col>18</xdr:col>
      <xdr:colOff>548355</xdr:colOff>
      <xdr:row>59</xdr:row>
      <xdr:rowOff>65477</xdr:rowOff>
    </xdr:from>
    <xdr:ext cx="4533900" cy="1125629"/>
    <xdr:sp macro="" textlink="">
      <xdr:nvSpPr>
        <xdr:cNvPr id="43" name="CuadroTexto 42">
          <a:extLst>
            <a:ext uri="{FF2B5EF4-FFF2-40B4-BE49-F238E27FC236}">
              <a16:creationId xmlns:a16="http://schemas.microsoft.com/office/drawing/2014/main" id="{ACAEC2F4-119F-4316-9189-1C97274C9119}"/>
            </a:ext>
          </a:extLst>
        </xdr:cNvPr>
        <xdr:cNvSpPr txBox="1"/>
      </xdr:nvSpPr>
      <xdr:spPr>
        <a:xfrm>
          <a:off x="20198227" y="34566243"/>
          <a:ext cx="4533900" cy="1125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lvl="0" algn="ctr"/>
          <a:r>
            <a:rPr lang="es-MX" sz="1800"/>
            <a:t>_________________________</a:t>
          </a:r>
        </a:p>
        <a:p>
          <a:pPr lvl="0" algn="ctr"/>
          <a:r>
            <a:rPr lang="es-MX" sz="1600"/>
            <a:t>Autorizó</a:t>
          </a:r>
        </a:p>
        <a:p>
          <a:pPr lvl="0" algn="ctr"/>
          <a:r>
            <a:rPr lang="es-MX" sz="1600"/>
            <a:t>Lic. Nora Viviana Espinoza Hernández</a:t>
          </a:r>
        </a:p>
        <a:p>
          <a:pPr lvl="0" algn="ctr"/>
          <a:r>
            <a:rPr lang="es-MX" sz="1600"/>
            <a:t> Oficial Mayor</a:t>
          </a:r>
        </a:p>
      </xdr:txBody>
    </xdr:sp>
    <xdr:clientData fLocksWithSheet="0"/>
  </xdr:oneCellAnchor>
  <xdr:oneCellAnchor>
    <xdr:from>
      <xdr:col>2</xdr:col>
      <xdr:colOff>226978</xdr:colOff>
      <xdr:row>59</xdr:row>
      <xdr:rowOff>48638</xdr:rowOff>
    </xdr:from>
    <xdr:ext cx="6452681" cy="1236570"/>
    <xdr:sp macro="" textlink="">
      <xdr:nvSpPr>
        <xdr:cNvPr id="44" name="CuadroTexto 43">
          <a:extLst>
            <a:ext uri="{FF2B5EF4-FFF2-40B4-BE49-F238E27FC236}">
              <a16:creationId xmlns:a16="http://schemas.microsoft.com/office/drawing/2014/main" id="{4AE28189-D2B6-4F39-816B-377281250215}"/>
            </a:ext>
          </a:extLst>
        </xdr:cNvPr>
        <xdr:cNvSpPr txBox="1"/>
      </xdr:nvSpPr>
      <xdr:spPr>
        <a:xfrm>
          <a:off x="1783404" y="34549404"/>
          <a:ext cx="6452681" cy="1236570"/>
        </a:xfrm>
        <a:prstGeom prst="rect">
          <a:avLst/>
        </a:prstGeom>
        <a:noFill/>
        <a:ln>
          <a:no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800" b="0" i="0" u="none" strike="noStrike" kern="0" cap="none" spc="0" normalizeH="0" noProof="0">
              <a:ln>
                <a:noFill/>
              </a:ln>
              <a:solidFill>
                <a:prstClr val="black"/>
              </a:solidFill>
              <a:effectLst/>
              <a:latin typeface="Calibri" panose="020F0502020204030204"/>
              <a:ea typeface="+mn-ea"/>
              <a:cs typeface="+mn-cs"/>
            </a:rPr>
            <a:t>_______________                                       _________________</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6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8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Elaboró</a:t>
          </a:r>
          <a:r>
            <a:rPr kumimoji="0" lang="es-MX" sz="18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Juan Ramón Góngora Canto                                 Leydi Elizabeth Castro López</a:t>
          </a:r>
          <a:r>
            <a:rPr kumimoji="0" lang="es-MX" sz="18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Auxiliar Administrativo                                             Asistente Administrativo</a:t>
          </a:r>
          <a:endParaRPr kumimoji="0" lang="es-MX" sz="1800" b="0" i="0" u="none" strike="noStrike" kern="0" cap="none" spc="0" normalizeH="0" noProof="0">
            <a:ln>
              <a:noFill/>
            </a:ln>
            <a:solidFill>
              <a:sysClr val="windowText" lastClr="000000"/>
            </a:solidFill>
            <a:effectLst/>
            <a:latin typeface="Calibri" panose="020F0502020204030204"/>
            <a:ea typeface="+mn-ea"/>
            <a:cs typeface="+mn-cs"/>
          </a:endParaRPr>
        </a:p>
      </xdr:txBody>
    </xdr:sp>
    <xdr:clientData fLocksWithSheet="0"/>
  </xdr:oneCellAnchor>
</xdr:wsDr>
</file>

<file path=xl/drawings/drawing11.xml><?xml version="1.0" encoding="utf-8"?>
<xdr:wsDr xmlns:xdr="http://schemas.openxmlformats.org/drawingml/2006/spreadsheetDrawing" xmlns:a="http://schemas.openxmlformats.org/drawingml/2006/main">
  <xdr:twoCellAnchor editAs="oneCell">
    <xdr:from>
      <xdr:col>2</xdr:col>
      <xdr:colOff>816864</xdr:colOff>
      <xdr:row>4</xdr:row>
      <xdr:rowOff>230020</xdr:rowOff>
    </xdr:from>
    <xdr:to>
      <xdr:col>3</xdr:col>
      <xdr:colOff>85296</xdr:colOff>
      <xdr:row>10</xdr:row>
      <xdr:rowOff>55436</xdr:rowOff>
    </xdr:to>
    <xdr:pic>
      <xdr:nvPicPr>
        <xdr:cNvPr id="3" name="Imagen 2">
          <a:extLst>
            <a:ext uri="{FF2B5EF4-FFF2-40B4-BE49-F238E27FC236}">
              <a16:creationId xmlns:a16="http://schemas.microsoft.com/office/drawing/2014/main" id="{3E306CCE-E6F2-4379-B6BA-91451AB1EE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389632" y="967636"/>
          <a:ext cx="1186495" cy="1660312"/>
        </a:xfrm>
        <a:prstGeom prst="rect">
          <a:avLst/>
        </a:prstGeom>
      </xdr:spPr>
    </xdr:pic>
    <xdr:clientData/>
  </xdr:twoCellAnchor>
  <xdr:twoCellAnchor editAs="oneCell">
    <xdr:from>
      <xdr:col>24</xdr:col>
      <xdr:colOff>70178</xdr:colOff>
      <xdr:row>5</xdr:row>
      <xdr:rowOff>190863</xdr:rowOff>
    </xdr:from>
    <xdr:to>
      <xdr:col>25</xdr:col>
      <xdr:colOff>1965240</xdr:colOff>
      <xdr:row>8</xdr:row>
      <xdr:rowOff>144889</xdr:rowOff>
    </xdr:to>
    <xdr:pic>
      <xdr:nvPicPr>
        <xdr:cNvPr id="5" name="Imagen 4">
          <a:extLst>
            <a:ext uri="{FF2B5EF4-FFF2-40B4-BE49-F238E27FC236}">
              <a16:creationId xmlns:a16="http://schemas.microsoft.com/office/drawing/2014/main" id="{7255E577-1753-446F-9E38-BFA988BF0BC3}"/>
            </a:ext>
          </a:extLst>
        </xdr:cNvPr>
        <xdr:cNvPicPr>
          <a:picLocks noChangeAspect="1"/>
        </xdr:cNvPicPr>
      </xdr:nvPicPr>
      <xdr:blipFill rotWithShape="1">
        <a:blip xmlns:r="http://schemas.openxmlformats.org/officeDocument/2006/relationships" r:embed="rId2"/>
        <a:srcRect l="47090" t="49265" r="5717" b="25917"/>
        <a:stretch>
          <a:fillRect/>
        </a:stretch>
      </xdr:blipFill>
      <xdr:spPr>
        <a:xfrm>
          <a:off x="26375743" y="1267602"/>
          <a:ext cx="3021496" cy="947939"/>
        </a:xfrm>
        <a:prstGeom prst="rect">
          <a:avLst/>
        </a:prstGeom>
      </xdr:spPr>
    </xdr:pic>
    <xdr:clientData/>
  </xdr:twoCellAnchor>
  <xdr:twoCellAnchor editAs="oneCell">
    <xdr:from>
      <xdr:col>25</xdr:col>
      <xdr:colOff>2452728</xdr:colOff>
      <xdr:row>4</xdr:row>
      <xdr:rowOff>248376</xdr:rowOff>
    </xdr:from>
    <xdr:to>
      <xdr:col>25</xdr:col>
      <xdr:colOff>4244036</xdr:colOff>
      <xdr:row>9</xdr:row>
      <xdr:rowOff>22310</xdr:rowOff>
    </xdr:to>
    <xdr:pic>
      <xdr:nvPicPr>
        <xdr:cNvPr id="6" name="Imagen 5">
          <a:extLst>
            <a:ext uri="{FF2B5EF4-FFF2-40B4-BE49-F238E27FC236}">
              <a16:creationId xmlns:a16="http://schemas.microsoft.com/office/drawing/2014/main" id="{94CB0BE9-1762-4E77-B735-3989BBD759B7}"/>
            </a:ext>
          </a:extLst>
        </xdr:cNvPr>
        <xdr:cNvPicPr>
          <a:picLocks noChangeAspect="1"/>
        </xdr:cNvPicPr>
      </xdr:nvPicPr>
      <xdr:blipFill rotWithShape="1">
        <a:blip xmlns:r="http://schemas.openxmlformats.org/officeDocument/2006/relationships" r:embed="rId3"/>
        <a:srcRect l="45928"/>
        <a:stretch/>
      </xdr:blipFill>
      <xdr:spPr>
        <a:xfrm>
          <a:off x="29884728" y="993811"/>
          <a:ext cx="1791308" cy="1430456"/>
        </a:xfrm>
        <a:prstGeom prst="rect">
          <a:avLst/>
        </a:prstGeom>
      </xdr:spPr>
    </xdr:pic>
    <xdr:clientData/>
  </xdr:twoCellAnchor>
  <xdr:oneCellAnchor>
    <xdr:from>
      <xdr:col>13</xdr:col>
      <xdr:colOff>119607</xdr:colOff>
      <xdr:row>53</xdr:row>
      <xdr:rowOff>173371</xdr:rowOff>
    </xdr:from>
    <xdr:ext cx="3998528" cy="1328573"/>
    <xdr:sp macro="" textlink="">
      <xdr:nvSpPr>
        <xdr:cNvPr id="2" name="CuadroTexto 1">
          <a:extLst>
            <a:ext uri="{FF2B5EF4-FFF2-40B4-BE49-F238E27FC236}">
              <a16:creationId xmlns:a16="http://schemas.microsoft.com/office/drawing/2014/main" id="{25DCF049-9A3F-4B2D-AEB7-2070C32F98F6}"/>
            </a:ext>
          </a:extLst>
        </xdr:cNvPr>
        <xdr:cNvSpPr txBox="1"/>
      </xdr:nvSpPr>
      <xdr:spPr>
        <a:xfrm>
          <a:off x="14780487" y="63190771"/>
          <a:ext cx="3998528" cy="1328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800">
              <a:latin typeface="+mn-lt"/>
            </a:rPr>
            <a:t>_________________________</a:t>
          </a:r>
        </a:p>
        <a:p>
          <a:pPr algn="ctr"/>
          <a:r>
            <a:rPr lang="es-MX" sz="1600">
              <a:latin typeface="+mn-lt"/>
            </a:rPr>
            <a:t>Revisó</a:t>
          </a:r>
        </a:p>
        <a:p>
          <a:pPr algn="ctr"/>
          <a:r>
            <a:rPr lang="es-MX" sz="1600">
              <a:latin typeface="+mn-lt"/>
            </a:rPr>
            <a:t>Lic. José Fernando Díaz Núñez</a:t>
          </a:r>
        </a:p>
        <a:p>
          <a:pPr algn="ctr"/>
          <a:r>
            <a:rPr lang="es-MX" sz="1600">
              <a:latin typeface="+mn-lt"/>
            </a:rPr>
            <a:t>Director de Planeación de</a:t>
          </a:r>
          <a:r>
            <a:rPr lang="es-MX" sz="1600" baseline="0">
              <a:latin typeface="+mn-lt"/>
            </a:rPr>
            <a:t> la DGPM</a:t>
          </a:r>
          <a:endParaRPr lang="es-MX" sz="1600">
            <a:latin typeface="+mn-lt"/>
          </a:endParaRPr>
        </a:p>
      </xdr:txBody>
    </xdr:sp>
    <xdr:clientData/>
  </xdr:oneCellAnchor>
  <xdr:oneCellAnchor>
    <xdr:from>
      <xdr:col>24</xdr:col>
      <xdr:colOff>346678</xdr:colOff>
      <xdr:row>54</xdr:row>
      <xdr:rowOff>114083</xdr:rowOff>
    </xdr:from>
    <xdr:ext cx="4533900" cy="1125629"/>
    <xdr:sp macro="" textlink="">
      <xdr:nvSpPr>
        <xdr:cNvPr id="4" name="CuadroTexto 3">
          <a:extLst>
            <a:ext uri="{FF2B5EF4-FFF2-40B4-BE49-F238E27FC236}">
              <a16:creationId xmlns:a16="http://schemas.microsoft.com/office/drawing/2014/main" id="{17B4EC88-5E62-4663-B93F-E810D981DC77}"/>
            </a:ext>
          </a:extLst>
        </xdr:cNvPr>
        <xdr:cNvSpPr txBox="1"/>
      </xdr:nvSpPr>
      <xdr:spPr>
        <a:xfrm>
          <a:off x="26757598" y="63314363"/>
          <a:ext cx="4533900" cy="1125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lvl="0" algn="ctr"/>
          <a:r>
            <a:rPr lang="es-MX" sz="1800"/>
            <a:t>_________________________</a:t>
          </a:r>
        </a:p>
        <a:p>
          <a:pPr lvl="0" algn="ctr"/>
          <a:r>
            <a:rPr lang="es-MX" sz="1600"/>
            <a:t>Autorizó</a:t>
          </a:r>
        </a:p>
        <a:p>
          <a:pPr lvl="0" algn="ctr"/>
          <a:r>
            <a:rPr lang="es-MX" sz="1600"/>
            <a:t>Lic. Nora Viviana Espinoza Hernández</a:t>
          </a:r>
        </a:p>
        <a:p>
          <a:pPr lvl="0" algn="ctr"/>
          <a:r>
            <a:rPr lang="es-MX" sz="1600"/>
            <a:t> Oficial Mayor</a:t>
          </a:r>
        </a:p>
      </xdr:txBody>
    </xdr:sp>
    <xdr:clientData fLocksWithSheet="0"/>
  </xdr:oneCellAnchor>
  <xdr:oneCellAnchor>
    <xdr:from>
      <xdr:col>2</xdr:col>
      <xdr:colOff>1295400</xdr:colOff>
      <xdr:row>51</xdr:row>
      <xdr:rowOff>137160</xdr:rowOff>
    </xdr:from>
    <xdr:ext cx="6477000" cy="2144485"/>
    <xdr:sp macro="" textlink="">
      <xdr:nvSpPr>
        <xdr:cNvPr id="7" name="CuadroTexto 6">
          <a:extLst>
            <a:ext uri="{FF2B5EF4-FFF2-40B4-BE49-F238E27FC236}">
              <a16:creationId xmlns:a16="http://schemas.microsoft.com/office/drawing/2014/main" id="{C2EBB68E-6B54-402A-8F9E-473DA5B9B484}"/>
            </a:ext>
          </a:extLst>
        </xdr:cNvPr>
        <xdr:cNvSpPr txBox="1"/>
      </xdr:nvSpPr>
      <xdr:spPr>
        <a:xfrm>
          <a:off x="2880360" y="62788800"/>
          <a:ext cx="6477000" cy="2144485"/>
        </a:xfrm>
        <a:prstGeom prst="rect">
          <a:avLst/>
        </a:prstGeom>
        <a:noFill/>
        <a:ln>
          <a:no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800" b="0" i="0" u="none" strike="noStrike" kern="0" cap="none" spc="0" normalizeH="0" noProof="0">
              <a:ln>
                <a:noFill/>
              </a:ln>
              <a:solidFill>
                <a:prstClr val="black"/>
              </a:solidFill>
              <a:effectLst/>
              <a:latin typeface="Calibri" panose="020F0502020204030204"/>
              <a:ea typeface="+mn-ea"/>
              <a:cs typeface="+mn-cs"/>
            </a:rPr>
            <a:t>_______________                                       _________________</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6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8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Elaboró</a:t>
          </a:r>
          <a:r>
            <a:rPr kumimoji="0" lang="es-MX" sz="18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Juan Ramón Góngora Canto                                 Leydi Elizabeth Castro López</a:t>
          </a:r>
          <a:r>
            <a:rPr kumimoji="0" lang="es-MX" sz="18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Auxiliar Administrativo                                             Asistente Administrativo</a:t>
          </a:r>
          <a:endParaRPr kumimoji="0" lang="es-MX" sz="1800" b="0" i="0" u="none" strike="noStrike" kern="0" cap="none" spc="0" normalizeH="0" noProof="0">
            <a:ln>
              <a:noFill/>
            </a:ln>
            <a:solidFill>
              <a:sysClr val="windowText" lastClr="000000"/>
            </a:solidFill>
            <a:effectLst/>
            <a:latin typeface="Calibri" panose="020F0502020204030204"/>
            <a:ea typeface="+mn-ea"/>
            <a:cs typeface="+mn-cs"/>
          </a:endParaRPr>
        </a:p>
      </xdr:txBody>
    </xdr:sp>
    <xdr:clientData fLocksWithSheet="0"/>
  </xdr:oneCellAnchor>
</xdr:wsDr>
</file>

<file path=xl/drawings/drawing12.xml><?xml version="1.0" encoding="utf-8"?>
<xdr:wsDr xmlns:xdr="http://schemas.openxmlformats.org/drawingml/2006/spreadsheetDrawing" xmlns:a="http://schemas.openxmlformats.org/drawingml/2006/main">
  <xdr:twoCellAnchor editAs="oneCell">
    <xdr:from>
      <xdr:col>2</xdr:col>
      <xdr:colOff>421986</xdr:colOff>
      <xdr:row>4</xdr:row>
      <xdr:rowOff>93307</xdr:rowOff>
    </xdr:from>
    <xdr:to>
      <xdr:col>3</xdr:col>
      <xdr:colOff>27149</xdr:colOff>
      <xdr:row>7</xdr:row>
      <xdr:rowOff>259673</xdr:rowOff>
    </xdr:to>
    <xdr:pic>
      <xdr:nvPicPr>
        <xdr:cNvPr id="5" name="Imagen 4">
          <a:extLst>
            <a:ext uri="{FF2B5EF4-FFF2-40B4-BE49-F238E27FC236}">
              <a16:creationId xmlns:a16="http://schemas.microsoft.com/office/drawing/2014/main" id="{5F00CB0D-7C8D-4E75-9002-8141F41281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97647" y="829476"/>
          <a:ext cx="870858" cy="1199587"/>
        </a:xfrm>
        <a:prstGeom prst="rect">
          <a:avLst/>
        </a:prstGeom>
      </xdr:spPr>
    </xdr:pic>
    <xdr:clientData/>
  </xdr:twoCellAnchor>
  <xdr:twoCellAnchor editAs="oneCell">
    <xdr:from>
      <xdr:col>15</xdr:col>
      <xdr:colOff>3201969</xdr:colOff>
      <xdr:row>4</xdr:row>
      <xdr:rowOff>366971</xdr:rowOff>
    </xdr:from>
    <xdr:to>
      <xdr:col>15</xdr:col>
      <xdr:colOff>5779136</xdr:colOff>
      <xdr:row>7</xdr:row>
      <xdr:rowOff>44887</xdr:rowOff>
    </xdr:to>
    <xdr:pic>
      <xdr:nvPicPr>
        <xdr:cNvPr id="6" name="Imagen 5">
          <a:extLst>
            <a:ext uri="{FF2B5EF4-FFF2-40B4-BE49-F238E27FC236}">
              <a16:creationId xmlns:a16="http://schemas.microsoft.com/office/drawing/2014/main" id="{48DA3233-FE86-4222-8AD4-BDC92FE704B4}"/>
            </a:ext>
          </a:extLst>
        </xdr:cNvPr>
        <xdr:cNvPicPr>
          <a:picLocks noChangeAspect="1"/>
        </xdr:cNvPicPr>
      </xdr:nvPicPr>
      <xdr:blipFill rotWithShape="1">
        <a:blip xmlns:r="http://schemas.openxmlformats.org/officeDocument/2006/relationships" r:embed="rId2"/>
        <a:srcRect l="47090" t="49265" r="5717" b="25917"/>
        <a:stretch>
          <a:fillRect/>
        </a:stretch>
      </xdr:blipFill>
      <xdr:spPr>
        <a:xfrm>
          <a:off x="25318112" y="1110828"/>
          <a:ext cx="2577167" cy="712059"/>
        </a:xfrm>
        <a:prstGeom prst="rect">
          <a:avLst/>
        </a:prstGeom>
      </xdr:spPr>
    </xdr:pic>
    <xdr:clientData/>
  </xdr:twoCellAnchor>
  <xdr:twoCellAnchor editAs="oneCell">
    <xdr:from>
      <xdr:col>15</xdr:col>
      <xdr:colOff>6153138</xdr:colOff>
      <xdr:row>4</xdr:row>
      <xdr:rowOff>137153</xdr:rowOff>
    </xdr:from>
    <xdr:to>
      <xdr:col>15</xdr:col>
      <xdr:colOff>7587868</xdr:colOff>
      <xdr:row>7</xdr:row>
      <xdr:rowOff>225118</xdr:rowOff>
    </xdr:to>
    <xdr:pic>
      <xdr:nvPicPr>
        <xdr:cNvPr id="7" name="Imagen 6">
          <a:extLst>
            <a:ext uri="{FF2B5EF4-FFF2-40B4-BE49-F238E27FC236}">
              <a16:creationId xmlns:a16="http://schemas.microsoft.com/office/drawing/2014/main" id="{47DD85B2-F073-4640-991C-91084E1696FD}"/>
            </a:ext>
          </a:extLst>
        </xdr:cNvPr>
        <xdr:cNvPicPr>
          <a:picLocks noChangeAspect="1"/>
        </xdr:cNvPicPr>
      </xdr:nvPicPr>
      <xdr:blipFill rotWithShape="1">
        <a:blip xmlns:r="http://schemas.openxmlformats.org/officeDocument/2006/relationships" r:embed="rId3"/>
        <a:srcRect l="45928"/>
        <a:stretch/>
      </xdr:blipFill>
      <xdr:spPr>
        <a:xfrm>
          <a:off x="28269281" y="881010"/>
          <a:ext cx="1434730" cy="1122108"/>
        </a:xfrm>
        <a:prstGeom prst="rect">
          <a:avLst/>
        </a:prstGeom>
      </xdr:spPr>
    </xdr:pic>
    <xdr:clientData/>
  </xdr:twoCellAnchor>
  <xdr:oneCellAnchor>
    <xdr:from>
      <xdr:col>6</xdr:col>
      <xdr:colOff>1003410</xdr:colOff>
      <xdr:row>88</xdr:row>
      <xdr:rowOff>173539</xdr:rowOff>
    </xdr:from>
    <xdr:ext cx="3998528" cy="1328573"/>
    <xdr:sp macro="" textlink="">
      <xdr:nvSpPr>
        <xdr:cNvPr id="11" name="CuadroTexto 10">
          <a:extLst>
            <a:ext uri="{FF2B5EF4-FFF2-40B4-BE49-F238E27FC236}">
              <a16:creationId xmlns:a16="http://schemas.microsoft.com/office/drawing/2014/main" id="{06169AEA-E306-4487-8E58-E9B4B7C0A389}"/>
            </a:ext>
          </a:extLst>
        </xdr:cNvPr>
        <xdr:cNvSpPr txBox="1"/>
      </xdr:nvSpPr>
      <xdr:spPr>
        <a:xfrm>
          <a:off x="13320916" y="48000245"/>
          <a:ext cx="3998528" cy="1328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800">
              <a:latin typeface="+mn-lt"/>
            </a:rPr>
            <a:t>_________________________</a:t>
          </a:r>
        </a:p>
        <a:p>
          <a:pPr algn="ctr"/>
          <a:r>
            <a:rPr lang="es-MX" sz="1600">
              <a:latin typeface="+mn-lt"/>
            </a:rPr>
            <a:t>Revisó</a:t>
          </a:r>
        </a:p>
        <a:p>
          <a:pPr algn="ctr"/>
          <a:r>
            <a:rPr lang="es-MX" sz="1600">
              <a:latin typeface="+mn-lt"/>
            </a:rPr>
            <a:t>Lic. José Fernando Díaz Núñez</a:t>
          </a:r>
        </a:p>
        <a:p>
          <a:pPr algn="ctr"/>
          <a:r>
            <a:rPr lang="es-MX" sz="1600">
              <a:latin typeface="+mn-lt"/>
            </a:rPr>
            <a:t>Director de Planeación de</a:t>
          </a:r>
          <a:r>
            <a:rPr lang="es-MX" sz="1600" baseline="0">
              <a:latin typeface="+mn-lt"/>
            </a:rPr>
            <a:t> la DGPM</a:t>
          </a:r>
          <a:endParaRPr lang="es-MX" sz="1600">
            <a:latin typeface="+mn-lt"/>
          </a:endParaRPr>
        </a:p>
      </xdr:txBody>
    </xdr:sp>
    <xdr:clientData/>
  </xdr:oneCellAnchor>
  <xdr:oneCellAnchor>
    <xdr:from>
      <xdr:col>15</xdr:col>
      <xdr:colOff>2254869</xdr:colOff>
      <xdr:row>89</xdr:row>
      <xdr:rowOff>61416</xdr:rowOff>
    </xdr:from>
    <xdr:ext cx="4533900" cy="1125629"/>
    <xdr:sp macro="" textlink="">
      <xdr:nvSpPr>
        <xdr:cNvPr id="12" name="CuadroTexto 11">
          <a:extLst>
            <a:ext uri="{FF2B5EF4-FFF2-40B4-BE49-F238E27FC236}">
              <a16:creationId xmlns:a16="http://schemas.microsoft.com/office/drawing/2014/main" id="{940F076B-988E-43D0-B9AE-CB8D993EDA83}"/>
            </a:ext>
          </a:extLst>
        </xdr:cNvPr>
        <xdr:cNvSpPr txBox="1"/>
      </xdr:nvSpPr>
      <xdr:spPr>
        <a:xfrm>
          <a:off x="22174445" y="48067416"/>
          <a:ext cx="4533900" cy="1125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lvl="0" algn="ctr"/>
          <a:r>
            <a:rPr lang="es-MX" sz="1800"/>
            <a:t>_________________________</a:t>
          </a:r>
        </a:p>
        <a:p>
          <a:pPr lvl="0" algn="ctr"/>
          <a:r>
            <a:rPr lang="es-MX" sz="1600"/>
            <a:t>Autorizó</a:t>
          </a:r>
        </a:p>
        <a:p>
          <a:pPr lvl="0" algn="ctr"/>
          <a:r>
            <a:rPr lang="es-MX" sz="1600"/>
            <a:t>Lic. Nora Viviana Espinoza Hernández</a:t>
          </a:r>
        </a:p>
        <a:p>
          <a:pPr lvl="0" algn="ctr"/>
          <a:r>
            <a:rPr lang="es-MX" sz="1600"/>
            <a:t> Oficial Mayor</a:t>
          </a:r>
        </a:p>
      </xdr:txBody>
    </xdr:sp>
    <xdr:clientData fLocksWithSheet="0"/>
  </xdr:oneCellAnchor>
  <xdr:oneCellAnchor>
    <xdr:from>
      <xdr:col>2</xdr:col>
      <xdr:colOff>1238249</xdr:colOff>
      <xdr:row>86</xdr:row>
      <xdr:rowOff>142875</xdr:rowOff>
    </xdr:from>
    <xdr:ext cx="6477000" cy="2144485"/>
    <xdr:sp macro="" textlink="">
      <xdr:nvSpPr>
        <xdr:cNvPr id="13" name="CuadroTexto 12">
          <a:extLst>
            <a:ext uri="{FF2B5EF4-FFF2-40B4-BE49-F238E27FC236}">
              <a16:creationId xmlns:a16="http://schemas.microsoft.com/office/drawing/2014/main" id="{A7B40A2C-82CC-4E26-B0E0-B9A46516CBAC}"/>
            </a:ext>
          </a:extLst>
        </xdr:cNvPr>
        <xdr:cNvSpPr txBox="1"/>
      </xdr:nvSpPr>
      <xdr:spPr>
        <a:xfrm>
          <a:off x="2809874" y="60817125"/>
          <a:ext cx="6477000" cy="2144485"/>
        </a:xfrm>
        <a:prstGeom prst="rect">
          <a:avLst/>
        </a:prstGeom>
        <a:noFill/>
        <a:ln>
          <a:no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800" b="0" i="0" u="none" strike="noStrike" kern="0" cap="none" spc="0" normalizeH="0" noProof="0">
              <a:ln>
                <a:noFill/>
              </a:ln>
              <a:solidFill>
                <a:prstClr val="black"/>
              </a:solidFill>
              <a:effectLst/>
              <a:latin typeface="Calibri" panose="020F0502020204030204"/>
              <a:ea typeface="+mn-ea"/>
              <a:cs typeface="+mn-cs"/>
            </a:rPr>
            <a:t>_______________                                       _________________</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6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8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Elaboró</a:t>
          </a:r>
          <a:r>
            <a:rPr kumimoji="0" lang="es-MX" sz="18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Juan Ramón Góngora Canto                                 Leydi Elizabeth Castro López</a:t>
          </a:r>
          <a:r>
            <a:rPr kumimoji="0" lang="es-MX" sz="18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Auxiliar Administrativo                                             Asistente Administrativo</a:t>
          </a:r>
          <a:endParaRPr kumimoji="0" lang="es-MX" sz="1800" b="0" i="0" u="none" strike="noStrike" kern="0" cap="none" spc="0" normalizeH="0" noProof="0">
            <a:ln>
              <a:noFill/>
            </a:ln>
            <a:solidFill>
              <a:sysClr val="windowText" lastClr="000000"/>
            </a:solidFill>
            <a:effectLst/>
            <a:latin typeface="Calibri" panose="020F0502020204030204"/>
            <a:ea typeface="+mn-ea"/>
            <a:cs typeface="+mn-cs"/>
          </a:endParaRPr>
        </a:p>
      </xdr:txBody>
    </xdr:sp>
    <xdr:clientData fLocksWithSheet="0"/>
  </xdr:oneCellAnchor>
</xdr:wsDr>
</file>

<file path=xl/drawings/drawing13.xml><?xml version="1.0" encoding="utf-8"?>
<xdr:wsDr xmlns:xdr="http://schemas.openxmlformats.org/drawingml/2006/spreadsheetDrawing" xmlns:a="http://schemas.openxmlformats.org/drawingml/2006/main">
  <xdr:twoCellAnchor editAs="oneCell">
    <xdr:from>
      <xdr:col>2</xdr:col>
      <xdr:colOff>405319</xdr:colOff>
      <xdr:row>4</xdr:row>
      <xdr:rowOff>81064</xdr:rowOff>
    </xdr:from>
    <xdr:to>
      <xdr:col>3</xdr:col>
      <xdr:colOff>8326</xdr:colOff>
      <xdr:row>7</xdr:row>
      <xdr:rowOff>251731</xdr:rowOff>
    </xdr:to>
    <xdr:pic>
      <xdr:nvPicPr>
        <xdr:cNvPr id="5" name="Imagen 4">
          <a:extLst>
            <a:ext uri="{FF2B5EF4-FFF2-40B4-BE49-F238E27FC236}">
              <a16:creationId xmlns:a16="http://schemas.microsoft.com/office/drawing/2014/main" id="{FC1A46FB-516C-46B5-97DF-903D96DA37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156298" y="810638"/>
          <a:ext cx="870858" cy="1208284"/>
        </a:xfrm>
        <a:prstGeom prst="rect">
          <a:avLst/>
        </a:prstGeom>
      </xdr:spPr>
    </xdr:pic>
    <xdr:clientData/>
  </xdr:twoCellAnchor>
  <xdr:twoCellAnchor editAs="oneCell">
    <xdr:from>
      <xdr:col>10</xdr:col>
      <xdr:colOff>805133</xdr:colOff>
      <xdr:row>4</xdr:row>
      <xdr:rowOff>355833</xdr:rowOff>
    </xdr:from>
    <xdr:to>
      <xdr:col>15</xdr:col>
      <xdr:colOff>487297</xdr:colOff>
      <xdr:row>6</xdr:row>
      <xdr:rowOff>287547</xdr:rowOff>
    </xdr:to>
    <xdr:pic>
      <xdr:nvPicPr>
        <xdr:cNvPr id="6" name="Imagen 5">
          <a:extLst>
            <a:ext uri="{FF2B5EF4-FFF2-40B4-BE49-F238E27FC236}">
              <a16:creationId xmlns:a16="http://schemas.microsoft.com/office/drawing/2014/main" id="{01620AD0-E111-475A-B3C2-5C28F128CFDC}"/>
            </a:ext>
          </a:extLst>
        </xdr:cNvPr>
        <xdr:cNvPicPr>
          <a:picLocks noChangeAspect="1"/>
        </xdr:cNvPicPr>
      </xdr:nvPicPr>
      <xdr:blipFill rotWithShape="1">
        <a:blip xmlns:r="http://schemas.openxmlformats.org/officeDocument/2006/relationships" r:embed="rId2"/>
        <a:srcRect l="47090" t="49265" r="5717" b="25917"/>
        <a:stretch>
          <a:fillRect/>
        </a:stretch>
      </xdr:blipFill>
      <xdr:spPr>
        <a:xfrm>
          <a:off x="17626642" y="1103456"/>
          <a:ext cx="2241334" cy="650582"/>
        </a:xfrm>
        <a:prstGeom prst="rect">
          <a:avLst/>
        </a:prstGeom>
      </xdr:spPr>
    </xdr:pic>
    <xdr:clientData/>
  </xdr:twoCellAnchor>
  <xdr:twoCellAnchor editAs="oneCell">
    <xdr:from>
      <xdr:col>15</xdr:col>
      <xdr:colOff>727767</xdr:colOff>
      <xdr:row>4</xdr:row>
      <xdr:rowOff>153666</xdr:rowOff>
    </xdr:from>
    <xdr:to>
      <xdr:col>15</xdr:col>
      <xdr:colOff>2162497</xdr:colOff>
      <xdr:row>7</xdr:row>
      <xdr:rowOff>186907</xdr:rowOff>
    </xdr:to>
    <xdr:pic>
      <xdr:nvPicPr>
        <xdr:cNvPr id="7" name="Imagen 6">
          <a:extLst>
            <a:ext uri="{FF2B5EF4-FFF2-40B4-BE49-F238E27FC236}">
              <a16:creationId xmlns:a16="http://schemas.microsoft.com/office/drawing/2014/main" id="{30868852-CA2A-4C85-BBE9-D8BE0CB9354E}"/>
            </a:ext>
          </a:extLst>
        </xdr:cNvPr>
        <xdr:cNvPicPr>
          <a:picLocks noChangeAspect="1"/>
        </xdr:cNvPicPr>
      </xdr:nvPicPr>
      <xdr:blipFill rotWithShape="1">
        <a:blip xmlns:r="http://schemas.openxmlformats.org/officeDocument/2006/relationships" r:embed="rId3"/>
        <a:srcRect l="45928"/>
        <a:stretch/>
      </xdr:blipFill>
      <xdr:spPr>
        <a:xfrm>
          <a:off x="20108446" y="901289"/>
          <a:ext cx="1434730" cy="108278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381000</xdr:colOff>
      <xdr:row>4</xdr:row>
      <xdr:rowOff>121920</xdr:rowOff>
    </xdr:from>
    <xdr:to>
      <xdr:col>2</xdr:col>
      <xdr:colOff>1251858</xdr:colOff>
      <xdr:row>7</xdr:row>
      <xdr:rowOff>263404</xdr:rowOff>
    </xdr:to>
    <xdr:pic>
      <xdr:nvPicPr>
        <xdr:cNvPr id="5" name="Imagen 4">
          <a:extLst>
            <a:ext uri="{FF2B5EF4-FFF2-40B4-BE49-F238E27FC236}">
              <a16:creationId xmlns:a16="http://schemas.microsoft.com/office/drawing/2014/main" id="{E4113921-E8E4-4784-87BC-6D045C32BE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118360" y="868680"/>
          <a:ext cx="870858" cy="1208284"/>
        </a:xfrm>
        <a:prstGeom prst="rect">
          <a:avLst/>
        </a:prstGeom>
      </xdr:spPr>
    </xdr:pic>
    <xdr:clientData/>
  </xdr:twoCellAnchor>
  <xdr:twoCellAnchor editAs="oneCell">
    <xdr:from>
      <xdr:col>11</xdr:col>
      <xdr:colOff>650417</xdr:colOff>
      <xdr:row>5</xdr:row>
      <xdr:rowOff>449</xdr:rowOff>
    </xdr:from>
    <xdr:to>
      <xdr:col>15</xdr:col>
      <xdr:colOff>367647</xdr:colOff>
      <xdr:row>7</xdr:row>
      <xdr:rowOff>49723</xdr:rowOff>
    </xdr:to>
    <xdr:pic>
      <xdr:nvPicPr>
        <xdr:cNvPr id="6" name="Imagen 5">
          <a:extLst>
            <a:ext uri="{FF2B5EF4-FFF2-40B4-BE49-F238E27FC236}">
              <a16:creationId xmlns:a16="http://schemas.microsoft.com/office/drawing/2014/main" id="{AF4F6528-D0CD-44A7-8157-B11FBABDA9B8}"/>
            </a:ext>
          </a:extLst>
        </xdr:cNvPr>
        <xdr:cNvPicPr>
          <a:picLocks noChangeAspect="1"/>
        </xdr:cNvPicPr>
      </xdr:nvPicPr>
      <xdr:blipFill rotWithShape="1">
        <a:blip xmlns:r="http://schemas.openxmlformats.org/officeDocument/2006/relationships" r:embed="rId2"/>
        <a:srcRect l="47090" t="49265" r="5717" b="25917"/>
        <a:stretch>
          <a:fillRect/>
        </a:stretch>
      </xdr:blipFill>
      <xdr:spPr>
        <a:xfrm>
          <a:off x="20325257" y="1143449"/>
          <a:ext cx="2582350" cy="719834"/>
        </a:xfrm>
        <a:prstGeom prst="rect">
          <a:avLst/>
        </a:prstGeom>
      </xdr:spPr>
    </xdr:pic>
    <xdr:clientData/>
  </xdr:twoCellAnchor>
  <xdr:twoCellAnchor editAs="oneCell">
    <xdr:from>
      <xdr:col>15</xdr:col>
      <xdr:colOff>766268</xdr:colOff>
      <xdr:row>4</xdr:row>
      <xdr:rowOff>165766</xdr:rowOff>
    </xdr:from>
    <xdr:to>
      <xdr:col>15</xdr:col>
      <xdr:colOff>2200998</xdr:colOff>
      <xdr:row>7</xdr:row>
      <xdr:rowOff>228849</xdr:rowOff>
    </xdr:to>
    <xdr:pic>
      <xdr:nvPicPr>
        <xdr:cNvPr id="7" name="Imagen 6">
          <a:extLst>
            <a:ext uri="{FF2B5EF4-FFF2-40B4-BE49-F238E27FC236}">
              <a16:creationId xmlns:a16="http://schemas.microsoft.com/office/drawing/2014/main" id="{81D2DAB3-1534-45BC-A88E-2DD7840BC7BD}"/>
            </a:ext>
          </a:extLst>
        </xdr:cNvPr>
        <xdr:cNvPicPr>
          <a:picLocks noChangeAspect="1"/>
        </xdr:cNvPicPr>
      </xdr:nvPicPr>
      <xdr:blipFill rotWithShape="1">
        <a:blip xmlns:r="http://schemas.openxmlformats.org/officeDocument/2006/relationships" r:embed="rId3"/>
        <a:srcRect l="45928"/>
        <a:stretch/>
      </xdr:blipFill>
      <xdr:spPr>
        <a:xfrm>
          <a:off x="23306228" y="912526"/>
          <a:ext cx="1434730" cy="112988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343648</xdr:colOff>
      <xdr:row>4</xdr:row>
      <xdr:rowOff>59764</xdr:rowOff>
    </xdr:from>
    <xdr:to>
      <xdr:col>2</xdr:col>
      <xdr:colOff>1214506</xdr:colOff>
      <xdr:row>7</xdr:row>
      <xdr:rowOff>222166</xdr:rowOff>
    </xdr:to>
    <xdr:pic>
      <xdr:nvPicPr>
        <xdr:cNvPr id="5" name="Imagen 4">
          <a:extLst>
            <a:ext uri="{FF2B5EF4-FFF2-40B4-BE49-F238E27FC236}">
              <a16:creationId xmlns:a16="http://schemas.microsoft.com/office/drawing/2014/main" id="{6AAA0153-5223-48D4-9E35-B04BE16975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076824" y="791882"/>
          <a:ext cx="870858" cy="1208284"/>
        </a:xfrm>
        <a:prstGeom prst="rect">
          <a:avLst/>
        </a:prstGeom>
      </xdr:spPr>
    </xdr:pic>
    <xdr:clientData/>
  </xdr:twoCellAnchor>
  <xdr:twoCellAnchor editAs="oneCell">
    <xdr:from>
      <xdr:col>12</xdr:col>
      <xdr:colOff>710775</xdr:colOff>
      <xdr:row>4</xdr:row>
      <xdr:rowOff>334533</xdr:rowOff>
    </xdr:from>
    <xdr:to>
      <xdr:col>15</xdr:col>
      <xdr:colOff>439361</xdr:colOff>
      <xdr:row>7</xdr:row>
      <xdr:rowOff>8485</xdr:rowOff>
    </xdr:to>
    <xdr:pic>
      <xdr:nvPicPr>
        <xdr:cNvPr id="6" name="Imagen 5">
          <a:extLst>
            <a:ext uri="{FF2B5EF4-FFF2-40B4-BE49-F238E27FC236}">
              <a16:creationId xmlns:a16="http://schemas.microsoft.com/office/drawing/2014/main" id="{6BF2EE04-EA1D-4907-AFC0-AB4AF7F13416}"/>
            </a:ext>
          </a:extLst>
        </xdr:cNvPr>
        <xdr:cNvPicPr>
          <a:picLocks noChangeAspect="1"/>
        </xdr:cNvPicPr>
      </xdr:nvPicPr>
      <xdr:blipFill rotWithShape="1">
        <a:blip xmlns:r="http://schemas.openxmlformats.org/officeDocument/2006/relationships" r:embed="rId2"/>
        <a:srcRect l="47090" t="49265" r="5717" b="25917"/>
        <a:stretch>
          <a:fillRect/>
        </a:stretch>
      </xdr:blipFill>
      <xdr:spPr>
        <a:xfrm>
          <a:off x="21329599" y="1066651"/>
          <a:ext cx="2582350" cy="719834"/>
        </a:xfrm>
        <a:prstGeom prst="rect">
          <a:avLst/>
        </a:prstGeom>
      </xdr:spPr>
    </xdr:pic>
    <xdr:clientData/>
  </xdr:twoCellAnchor>
  <xdr:twoCellAnchor editAs="oneCell">
    <xdr:from>
      <xdr:col>15</xdr:col>
      <xdr:colOff>837982</xdr:colOff>
      <xdr:row>4</xdr:row>
      <xdr:rowOff>103610</xdr:rowOff>
    </xdr:from>
    <xdr:to>
      <xdr:col>15</xdr:col>
      <xdr:colOff>2272712</xdr:colOff>
      <xdr:row>7</xdr:row>
      <xdr:rowOff>187611</xdr:rowOff>
    </xdr:to>
    <xdr:pic>
      <xdr:nvPicPr>
        <xdr:cNvPr id="7" name="Imagen 6">
          <a:extLst>
            <a:ext uri="{FF2B5EF4-FFF2-40B4-BE49-F238E27FC236}">
              <a16:creationId xmlns:a16="http://schemas.microsoft.com/office/drawing/2014/main" id="{8A47024F-DB45-4F1D-8F41-AABA19ABAD19}"/>
            </a:ext>
          </a:extLst>
        </xdr:cNvPr>
        <xdr:cNvPicPr>
          <a:picLocks noChangeAspect="1"/>
        </xdr:cNvPicPr>
      </xdr:nvPicPr>
      <xdr:blipFill rotWithShape="1">
        <a:blip xmlns:r="http://schemas.openxmlformats.org/officeDocument/2006/relationships" r:embed="rId3"/>
        <a:srcRect l="45928"/>
        <a:stretch/>
      </xdr:blipFill>
      <xdr:spPr>
        <a:xfrm>
          <a:off x="24310570" y="835728"/>
          <a:ext cx="1434730" cy="112988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2164435</xdr:colOff>
      <xdr:row>7</xdr:row>
      <xdr:rowOff>225417</xdr:rowOff>
    </xdr:to>
    <xdr:pic>
      <xdr:nvPicPr>
        <xdr:cNvPr id="2" name="Imagen 1">
          <a:extLst>
            <a:ext uri="{FF2B5EF4-FFF2-40B4-BE49-F238E27FC236}">
              <a16:creationId xmlns:a16="http://schemas.microsoft.com/office/drawing/2014/main" id="{3DF9AA67-0EE5-4FB9-9BE8-93A20E5209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9377E3F6-65D3-4F8F-9338-EB559410A2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C787DB95-0C58-4717-8A08-D953849986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DA226488-C077-401A-BA53-391DFB9040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61447E8-381F-46FB-8F81-2853F96D40CF}"/>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D765E15-9183-487B-9568-BFDAF88809F0}"/>
            </a:ext>
          </a:extLst>
        </xdr:cNvPr>
        <xdr:cNvGrpSpPr/>
      </xdr:nvGrpSpPr>
      <xdr:grpSpPr>
        <a:xfrm>
          <a:off x="480864" y="502976"/>
          <a:ext cx="5370773" cy="1170335"/>
          <a:chOff x="0" y="-635"/>
          <a:chExt cx="2183393" cy="572770"/>
        </a:xfrm>
      </xdr:grpSpPr>
      <xdr:grpSp>
        <xdr:nvGrpSpPr>
          <xdr:cNvPr id="4" name="Group 61">
            <a:extLst>
              <a:ext uri="{FF2B5EF4-FFF2-40B4-BE49-F238E27FC236}">
                <a16:creationId xmlns:a16="http://schemas.microsoft.com/office/drawing/2014/main" id="{84EDDBDD-1775-95DD-BDBE-469A12F4D705}"/>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0B65DECE-2365-B2EA-EC54-BCB5F338B5CB}"/>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CE73D02A-FD5B-3BE8-593F-1DBD6090C24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3A7F16ED-9BBA-CAFF-D407-589E34A75FA7}"/>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471B511F-833D-D585-2ECC-EB28045E8DE5}"/>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1C1CE6BE-B2AC-8316-C71A-D7016D1C1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5D88B73A-81D3-9173-E9AA-C5D53ADFF7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193ADB95-0E49-ACA5-E330-A4063E5B9B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D195D0F0-D7A6-ADFB-65F2-6E979B0A3F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D6A80BF2-639A-AB1F-C01A-17777A2E14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077289B7-3E76-423E-A658-4B4557B59019}"/>
            </a:ext>
          </a:extLst>
        </xdr:cNvPr>
        <xdr:cNvGrpSpPr/>
      </xdr:nvGrpSpPr>
      <xdr:grpSpPr>
        <a:xfrm>
          <a:off x="3205231" y="5490308"/>
          <a:ext cx="11174002" cy="2856591"/>
          <a:chOff x="2387117" y="5763448"/>
          <a:chExt cx="6015755" cy="2979199"/>
        </a:xfrm>
      </xdr:grpSpPr>
      <xdr:grpSp>
        <xdr:nvGrpSpPr>
          <xdr:cNvPr id="15" name="Grupo 14">
            <a:extLst>
              <a:ext uri="{FF2B5EF4-FFF2-40B4-BE49-F238E27FC236}">
                <a16:creationId xmlns:a16="http://schemas.microsoft.com/office/drawing/2014/main" id="{1DD81E17-EDD8-8678-E5D9-F75ADA6205C3}"/>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B0DBCCD6-B427-4F90-370A-0898B0E0D78E}"/>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E64622DB-084F-E54D-F501-3A9D45A83489}"/>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9CE3C217-B16C-1165-1E0D-413327CFD936}"/>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8FB60906-9738-92D3-ED9E-11C79A002CB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6C5B31B0-D66F-05B0-844A-58897F5BD71E}"/>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62AE22-B95C-78A4-3C9F-C563A7074F01}"/>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E16E9490-6EAE-96CF-82EE-682675B89E28}"/>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92E7BB07-A0CE-8871-23EA-7C5FA44FD951}"/>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30617521-ABCB-D029-2A83-8A859E3E030B}"/>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B1C8836-8B26-AC3A-2067-1CA239647A4E}"/>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09B1DB27-B6EC-2F20-2A9A-666878AB5D80}"/>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DF9AB7A0-55A5-43B9-B153-C039A9B1506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E6694D12-C631-B526-13FE-435590F043C8}"/>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4951B8DF-6D1F-E672-7965-7B377A2DFD7E}"/>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9AF30DC9-CF37-2D15-A3AF-E158190B7A90}"/>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F33103B6-CAAE-5FCC-5C4A-F88FC6FB0D6A}"/>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3476028A-384B-D13B-95EE-B8863FB00ED3}"/>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5D07849D-CF01-95B4-10BA-6D4C78C97E70}"/>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48F0B3DA-2AB1-41F7-8C12-518CB547EBF8}"/>
            </a:ext>
          </a:extLst>
        </xdr:cNvPr>
        <xdr:cNvGrpSpPr/>
      </xdr:nvGrpSpPr>
      <xdr:grpSpPr>
        <a:xfrm>
          <a:off x="14655800" y="4024604"/>
          <a:ext cx="7012412" cy="4371074"/>
          <a:chOff x="9106551" y="4100479"/>
          <a:chExt cx="6052685" cy="4406302"/>
        </a:xfrm>
      </xdr:grpSpPr>
      <xdr:grpSp>
        <xdr:nvGrpSpPr>
          <xdr:cNvPr id="35" name="Grupo 34">
            <a:extLst>
              <a:ext uri="{FF2B5EF4-FFF2-40B4-BE49-F238E27FC236}">
                <a16:creationId xmlns:a16="http://schemas.microsoft.com/office/drawing/2014/main" id="{937B9F86-8D19-D2E5-3BA7-6877A22C0C2C}"/>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9C2B93F0-DFC4-1EE8-E1EA-BC94F5AE8E4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73594E4E-13A3-88F1-2AC1-FF5F6EACDA0C}"/>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A35A9081-A0D9-0384-58DD-10CD742935E1}"/>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C0BD1042-A36B-0E32-C176-24F7370A0616}"/>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14B62333-D362-E2C9-007A-C4DFB47AF21F}"/>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7FC46B2A-BF86-9646-1157-5B90C0C2DB27}"/>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17B87DF3-1DDB-6A44-E142-357EFFD9C445}"/>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289F3A5C-A094-7657-DF0D-F3B71A9D0689}"/>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B1E543C7-136B-F9E8-66A6-6743BAE4B8A3}"/>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34603466-D45E-66AA-6DDD-5124B91CA71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BF547577-6F74-5381-0FF8-02C08AD7EA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13F7FB37-CA3C-E111-EF4C-9352FE255C75}"/>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681804BD-3B8D-DE7B-9216-7BB8795D54EB}"/>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26F9B894-9897-25DC-A2EB-17317237A54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D803AAAB-BBA6-EAA2-87E4-DB2D97D62B13}"/>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76A250AA-FB21-5669-3587-6902F539898F}"/>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B720F795-F006-5A31-F1B5-83159060ED37}"/>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1945AEDD-BBF8-E710-4C4C-FD9C6ECA1A78}"/>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1AA74014-B01F-2674-3A56-67F72B40411E}"/>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32F722AC-0672-E4DC-1748-A0CB23CC5E8F}"/>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4219C158-E107-4957-9C29-31D637C66C81}"/>
            </a:ext>
          </a:extLst>
        </xdr:cNvPr>
        <xdr:cNvSpPr txBox="1"/>
      </xdr:nvSpPr>
      <xdr:spPr>
        <a:xfrm>
          <a:off x="11626271" y="2317532"/>
          <a:ext cx="13396144" cy="65147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D61BA3CF-EEDB-4F8C-BACD-B9E4FEDF0A32}"/>
            </a:ext>
          </a:extLst>
        </xdr:cNvPr>
        <xdr:cNvGrpSpPr/>
      </xdr:nvGrpSpPr>
      <xdr:grpSpPr>
        <a:xfrm>
          <a:off x="35208563" y="5535965"/>
          <a:ext cx="4025420" cy="2866279"/>
          <a:chOff x="27102301" y="5614911"/>
          <a:chExt cx="3538015" cy="2871142"/>
        </a:xfrm>
      </xdr:grpSpPr>
      <xdr:grpSp>
        <xdr:nvGrpSpPr>
          <xdr:cNvPr id="58" name="Grupo 57">
            <a:extLst>
              <a:ext uri="{FF2B5EF4-FFF2-40B4-BE49-F238E27FC236}">
                <a16:creationId xmlns:a16="http://schemas.microsoft.com/office/drawing/2014/main" id="{F5E65F04-A42F-E634-C06E-147428A5CDDD}"/>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24FD16AC-876F-8B2C-6D99-3BC444AF3306}"/>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B9A079B2-6817-1A2C-DBB9-1B6AF8FD2AE2}"/>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0FF68EE1-EAC9-DDEC-D4E3-72E2F4D6E184}"/>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D63EE85C-D018-6CBD-4DAD-C25370688127}"/>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ADD633D4-56DB-21A4-18E6-BDBCE40A3145}"/>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FCF8E4AC-7A2A-B3F7-DCF7-DA04B2CAD157}"/>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C0CBDFC5-91CA-F9F3-D034-9314C9D91891}"/>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5A7B733E-558E-5813-28EF-47D2D2CA452B}"/>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0571D600-4A4A-27BC-DE74-BA6E835989FA}"/>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B950C365-E0AB-0678-B577-8F3F3F10EBB7}"/>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2CB44C72-37BE-1EEC-C9C0-3C7736AE00C0}"/>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AE5151C7-FD77-41C7-A551-5409DE1785CF}"/>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6B7AFADD-050B-454B-8F9D-DB6F653F59F2}"/>
            </a:ext>
          </a:extLst>
        </xdr:cNvPr>
        <xdr:cNvGrpSpPr/>
      </xdr:nvGrpSpPr>
      <xdr:grpSpPr>
        <a:xfrm>
          <a:off x="21970189" y="4177722"/>
          <a:ext cx="12515748" cy="4249586"/>
          <a:chOff x="15461213" y="4263533"/>
          <a:chExt cx="10822565" cy="4274878"/>
        </a:xfrm>
      </xdr:grpSpPr>
      <xdr:cxnSp macro="">
        <xdr:nvCxnSpPr>
          <xdr:cNvPr id="72" name="Conector recto de flecha 71">
            <a:extLst>
              <a:ext uri="{FF2B5EF4-FFF2-40B4-BE49-F238E27FC236}">
                <a16:creationId xmlns:a16="http://schemas.microsoft.com/office/drawing/2014/main" id="{D59EA497-C493-0156-1359-53B865E7B038}"/>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7D52A08-2FF7-F73B-94F5-1760BA3EA61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F3DBE619-6749-B3D2-A0BD-0C33E86AD70B}"/>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70DAD19D-3752-E36E-59CB-680DD5288022}"/>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2263DD25-66AD-7F75-6DDF-3A3880BE156F}"/>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624CEB6B-720F-813D-8C5B-B0D7AB3E2375}"/>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A691078A-22E6-B6B9-D87D-7B8D1365B1F6}"/>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211C18E4-22E3-2C12-55A3-771B60C4A8AB}"/>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CF72111E-651A-29AA-F8E9-4215B67E99D7}"/>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D2F68C3B-3640-2D95-9A94-C583490E4C04}"/>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81DCB8C8-5542-AAB8-000B-0740443C7F76}"/>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CA7405EE-77FD-CB59-1874-B1C8C7105225}"/>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6308DC2E-DBD0-7605-65FA-A1E4390A1C86}"/>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811AD953-8A09-151A-F577-6E5632875EA2}"/>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D58A813D-1DEC-6E94-C2A0-3505BA2C5145}"/>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E73C2D8F-CF68-E994-DCB5-1B870D4BECB5}"/>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F8EECD00-2A25-0851-F32F-87175B61ADDD}"/>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6FB11B3D-11B8-8B4B-4FEC-08FA078C287D}"/>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C567B5CC-234E-70D8-34EE-09FA4CEDCF43}"/>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1DCAA8DF-CC4D-5A4A-D159-0BD4FB7A00B1}"/>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6E4A322-E932-041E-F8A5-D9107F410A6C}"/>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3D351190-7DE8-A805-4783-61BD7FC80275}"/>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9BD88633-1DB3-F809-4CDD-ACB91D985992}"/>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89E6C870-9AB2-B076-93AD-151602D26BF6}"/>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A4E118C4-E217-5229-7F78-05AED02BC12C}"/>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E9B805F5-FEAE-E433-8798-1D6B0A37E4D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B56AD002-AFC0-67C6-94AE-CB2E611D8E26}"/>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FA9C1FC7-3D24-4B95-C136-68BF96E345AB}"/>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C83B18C3-0294-50AF-AE3B-F1407EE07582}"/>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EAC39CC1-8AAE-FA53-BB32-DE3A466E1AA5}"/>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FDD737A6-2C70-4477-D16D-7711674CD3A1}"/>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552441A6-E272-24A4-42A9-18AF30474A82}"/>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8B4E3815-5DAF-9C6D-92EE-4B0BF84E7462}"/>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28D0BAE7-88AC-F018-307F-978875281311}"/>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3C8E840D-4271-55A2-7B76-56955EAD4D1F}"/>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4DEA09A7-C792-7F7F-2577-8A96595651B5}"/>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B0E64B8-8D36-D7BA-02C0-39E8E23FF43D}"/>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57248FBF-F2D1-0597-B69F-9D7A19940D23}"/>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629599E6-55C0-E711-6A66-7C005D684A7A}"/>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9CE297DD-FB5B-EF86-4152-D0BFCAA07106}"/>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BCBE63C3-109B-DF14-2627-489DB14C9D76}"/>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004D9E88-891E-78A8-1F53-25F42A9348F8}"/>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E2BEF3E6-395E-CDCB-8718-09610E198B6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6FABDDE0-857D-9CB3-9903-3CC495C3CA8C}"/>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C7FB9324-E77F-827B-B75D-DC426360EF0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1526266-2868-3E4F-03BC-C6A4984D41AE}"/>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CC7FF8B8-8B0F-8E35-40DB-3D4EAB5BB35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BCF44E66-7EF6-E033-AFC9-FCBF5B69E64A}"/>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E889E93E-D063-84F7-1D13-093B3F86DE6A}"/>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D877F4DA-1C00-4BCF-8D3F-D0CCB74D3976}"/>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7109AF59-8783-4651-AFB0-0259467EE007}"/>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4B9045D9-851A-4618-9E18-7F49DFDEA225}"/>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3BF76CD0-B590-4E53-9CF3-64C45CC5D661}"/>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61CBAA6B-E97B-40C1-A825-1EDB4CDC6F70}"/>
            </a:ext>
          </a:extLst>
        </xdr:cNvPr>
        <xdr:cNvGrpSpPr/>
      </xdr:nvGrpSpPr>
      <xdr:grpSpPr>
        <a:xfrm>
          <a:off x="2625803" y="11352771"/>
          <a:ext cx="14586229" cy="5369007"/>
          <a:chOff x="9148420" y="12852596"/>
          <a:chExt cx="12805386" cy="5038494"/>
        </a:xfrm>
      </xdr:grpSpPr>
      <xdr:grpSp>
        <xdr:nvGrpSpPr>
          <xdr:cNvPr id="126" name="Grupo 125">
            <a:extLst>
              <a:ext uri="{FF2B5EF4-FFF2-40B4-BE49-F238E27FC236}">
                <a16:creationId xmlns:a16="http://schemas.microsoft.com/office/drawing/2014/main" id="{F6BD4D0D-23D2-4E1B-8AE9-D97ADB643C2A}"/>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C2500A03-05DF-B003-72C0-35B22DB89F9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D0E4FF68-7433-D3EA-8D02-53F2B39A21B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8447BF93-EAE6-49D3-E76F-008B710B7CCD}"/>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CABE13CA-B482-8D43-B520-F11EC4D78F0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836105E6-89DA-5D4F-1226-AC06EC909098}"/>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BF43B8FF-1A28-05D1-7896-03F0D96B263C}"/>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0BBC35BA-CB86-892E-A9D6-61E8D7A4F79B}"/>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A2A4BACB-3AE5-C7DD-F6C2-E269FBD5C8C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EDD9444C-B82A-124F-2578-06E4D7E2973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12763D2B-BD06-7863-A6A9-BD4E88E0A40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14443398-0A8D-20DA-0320-65CB4A04F410}"/>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BFDE77E7-FFAF-F50E-C912-A9FE06BB727B}"/>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3190FA6D-B4F2-A545-17C1-26B80AF95651}"/>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8ED743B0-A261-3E7B-4F3A-4ABE9D43358D}"/>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8C3FF30E-94AD-91E2-FDFC-19615CC5A6A8}"/>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9595D1FF-481A-7EB5-CE16-626C0D4F3F52}"/>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09FDEF95-60CE-2D0B-6146-59C2EA5BCE9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74A6D2B8-5753-0901-7ABB-6CE81FF62B75}"/>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9448B933-58D1-D756-04BE-549D37EECB93}"/>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31FA19ED-C036-4EB8-BC75-2B2D09B45573}"/>
            </a:ext>
          </a:extLst>
        </xdr:cNvPr>
        <xdr:cNvGrpSpPr/>
      </xdr:nvGrpSpPr>
      <xdr:grpSpPr>
        <a:xfrm>
          <a:off x="17814323" y="11352770"/>
          <a:ext cx="14560484" cy="5369007"/>
          <a:chOff x="9148420" y="12852596"/>
          <a:chExt cx="12805386" cy="5038494"/>
        </a:xfrm>
      </xdr:grpSpPr>
      <xdr:grpSp>
        <xdr:nvGrpSpPr>
          <xdr:cNvPr id="147" name="Grupo 146">
            <a:extLst>
              <a:ext uri="{FF2B5EF4-FFF2-40B4-BE49-F238E27FC236}">
                <a16:creationId xmlns:a16="http://schemas.microsoft.com/office/drawing/2014/main" id="{B339D801-8031-E574-FC21-78240220EFE2}"/>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159846D-C2BE-10B4-1F4F-8B41BC9F6BD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A9301BE0-A651-6644-436E-AC997CE01ED9}"/>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420CC3D3-2A85-7EEE-AA9F-A525571FDAC5}"/>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583E6C70-B268-E8BC-153D-E038EC3DF235}"/>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9BC3C73F-D945-ACE5-6180-C54C89E3613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862CC3F-21D8-7B0E-629F-55D189468883}"/>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EFD18CE2-5B84-772A-E03E-8CBF11F59122}"/>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ED10539E-4489-EB83-9C2B-2A1EF8567BDB}"/>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72DBC504-3051-9412-E4CE-BAF53DCF02F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F0F79CED-E594-C7A9-1C33-A1D31FAA9D36}"/>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26BF03B-6423-CEF8-DED7-D9097B583E0B}"/>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EFF45476-CD72-0237-B04A-4C35D8CB7DB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5EBDFF43-35DF-2751-88C3-1DE82C7F939D}"/>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786BD052-35CB-C02A-D111-4D237B4962EB}"/>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07025D27-1E13-0A1E-E2AA-D023CC784033}"/>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BFF948D3-FC52-55E0-8736-B294743D219A}"/>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52AB8E9B-9C73-3AA2-F585-5F92852F6DF4}"/>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39C7750B-16B8-F61C-04C0-B7D364826906}"/>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76EAF12B-7E4B-AD15-F6F1-2C3AD72B335B}"/>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B23A1853-0774-4176-BAA1-F215BC4411BE}"/>
            </a:ext>
          </a:extLst>
        </xdr:cNvPr>
        <xdr:cNvGrpSpPr/>
      </xdr:nvGrpSpPr>
      <xdr:grpSpPr>
        <a:xfrm>
          <a:off x="32796890" y="11352771"/>
          <a:ext cx="7182368" cy="5369011"/>
          <a:chOff x="9148427" y="12852596"/>
          <a:chExt cx="5797869" cy="5038498"/>
        </a:xfrm>
      </xdr:grpSpPr>
      <xdr:grpSp>
        <xdr:nvGrpSpPr>
          <xdr:cNvPr id="168" name="Grupo 167">
            <a:extLst>
              <a:ext uri="{FF2B5EF4-FFF2-40B4-BE49-F238E27FC236}">
                <a16:creationId xmlns:a16="http://schemas.microsoft.com/office/drawing/2014/main" id="{E05706EB-3D2E-AB05-39BB-4FB6D5579D52}"/>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3919648E-707A-C844-4E0C-63B1EC39FEE4}"/>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60E481D9-53DE-7A12-A936-74943A0C7163}"/>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656778A2-8F0C-19F0-3D0D-B3CD6B8E50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ED5EF8F2-2121-B5EA-8DD3-48E05F2392B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0F60BBCC-C296-A99F-BA54-64EC851738B3}"/>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75D8A4E7-1785-9DC3-B109-FD6D3F74D67E}"/>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97915A17-A623-236A-6776-983915A56CA3}"/>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806018F2-204A-F034-0B75-A5854A8C5B0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EA00B56B-9EC4-B892-63D4-BBE04DEBE146}"/>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5DA67DE5-99BC-6902-42B6-8B25A6672F49}"/>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000FD940-CD78-484C-9124-58B8B85A0AAB}"/>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E3318A5-E046-48CD-BB7D-290651B16796}"/>
            </a:ext>
          </a:extLst>
        </xdr:cNvPr>
        <xdr:cNvGrpSpPr/>
      </xdr:nvGrpSpPr>
      <xdr:grpSpPr>
        <a:xfrm>
          <a:off x="465579" y="501367"/>
          <a:ext cx="5341007" cy="1165508"/>
          <a:chOff x="0" y="-635"/>
          <a:chExt cx="2183393" cy="572770"/>
        </a:xfrm>
      </xdr:grpSpPr>
      <xdr:grpSp>
        <xdr:nvGrpSpPr>
          <xdr:cNvPr id="4" name="Group 61">
            <a:extLst>
              <a:ext uri="{FF2B5EF4-FFF2-40B4-BE49-F238E27FC236}">
                <a16:creationId xmlns:a16="http://schemas.microsoft.com/office/drawing/2014/main" id="{4247CD58-D300-F059-B121-CB9EF8247243}"/>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A5B7D84C-8EEA-3794-7493-B07B3E767FFC}"/>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3B531D36-4B1B-F338-1918-E80C1670C1E5}"/>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1B459DEB-C7CD-2F33-3034-443EDFBA9DA0}"/>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2A05959E-1736-3A55-FE24-463C6536D0ED}"/>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9EC22B6D-14DF-4D43-5883-0D5C8F75F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E28F65AA-3279-9D17-4B3E-9B1572138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DEFF9E99-7600-C505-D370-16460E2787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B7BCBA8E-C4C5-76CD-EB14-F6DF28AB9A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205BFE7-9543-545E-5882-1BCAAB01AF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C09631E0-A91D-463B-BEE0-6F30AD621A0F}"/>
            </a:ext>
          </a:extLst>
        </xdr:cNvPr>
        <xdr:cNvGrpSpPr/>
      </xdr:nvGrpSpPr>
      <xdr:grpSpPr>
        <a:xfrm>
          <a:off x="3208449" y="5638332"/>
          <a:ext cx="11059767" cy="2882334"/>
          <a:chOff x="2387117" y="5763448"/>
          <a:chExt cx="6015755" cy="2979199"/>
        </a:xfrm>
      </xdr:grpSpPr>
      <xdr:grpSp>
        <xdr:nvGrpSpPr>
          <xdr:cNvPr id="15" name="Grupo 14">
            <a:extLst>
              <a:ext uri="{FF2B5EF4-FFF2-40B4-BE49-F238E27FC236}">
                <a16:creationId xmlns:a16="http://schemas.microsoft.com/office/drawing/2014/main" id="{14A58A9B-3971-B2E0-2D5D-3D3E9046D43B}"/>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F054AD50-86AF-BE5B-F3E9-4366741F4596}"/>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439BEF0E-BC51-2625-0C80-CA893672875D}"/>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C95354DD-A072-D0EB-6C75-6F4B5F5B4587}"/>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396ED533-E0DB-6EDD-CA5F-197CF80FE82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FC2BF248-9E2D-6A52-D5EC-0E6517DBC2FF}"/>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060584-875F-8F2E-1D27-82753CC1215B}"/>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BCAFCDC7-B8A4-7B12-3954-3C855A440A6E}"/>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FF03DE36-E0C2-3A09-8D6E-5B621AF41D5F}"/>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52FB67BB-C8BA-F5FE-C8EB-92FCC757DA48}"/>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97FA83A-FB75-0F34-0EAD-F7F48755B11A}"/>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4E954AC5-22E1-0871-D7AA-72BD573216BA}"/>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5F51E6E3-DFD8-6BD2-E19F-CE04ABB0844F}"/>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24A399BA-6D1F-EF6E-9FA5-B8BFB7956899}"/>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21839D1D-C90A-361A-4EE6-011CF3C7A7C3}"/>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2EBEE5BC-79AB-3C69-43F0-45F397587CF4}"/>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8945C7BE-E6C9-42B0-4EC6-47E2D5128301}"/>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28DD3598-48A3-D0E2-762F-020B640D7CDB}"/>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A549D673-4F0F-B757-BC4B-0B32953956B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07903953-37BF-43CC-BB23-865FC21B020F}"/>
            </a:ext>
          </a:extLst>
        </xdr:cNvPr>
        <xdr:cNvGrpSpPr/>
      </xdr:nvGrpSpPr>
      <xdr:grpSpPr>
        <a:xfrm>
          <a:off x="14544783" y="4109878"/>
          <a:ext cx="6896567" cy="4459567"/>
          <a:chOff x="9106551" y="4100479"/>
          <a:chExt cx="6052685" cy="4406302"/>
        </a:xfrm>
      </xdr:grpSpPr>
      <xdr:grpSp>
        <xdr:nvGrpSpPr>
          <xdr:cNvPr id="35" name="Grupo 34">
            <a:extLst>
              <a:ext uri="{FF2B5EF4-FFF2-40B4-BE49-F238E27FC236}">
                <a16:creationId xmlns:a16="http://schemas.microsoft.com/office/drawing/2014/main" id="{7AB15986-AB66-9CC4-7890-7068A959B4F6}"/>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A66D68B0-E6FC-FFE1-C1A3-C50D6EB251D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8BB080F9-B7F7-3BD3-FAD9-A57EF8E5CEC0}"/>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8816CBB9-42CD-5CB0-B4BD-519DC35E6A16}"/>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158E6B51-F788-11F0-8B7F-15F5D64B7587}"/>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C53507A8-4814-CE98-47E5-A2861172C685}"/>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11F5F3B6-4D3E-0C72-3F90-5DA353A6AB70}"/>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2FC98C56-89F5-3E5F-98C4-17619E7787CD}"/>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EC7ADC69-5635-D2D7-B5C1-68E4617F5A81}"/>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CED0BB3E-AC32-68B0-50CA-5F10DD2ECDE7}"/>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B555BD74-C74C-4450-1708-5CEC723E66A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9E9EB7B7-CFD3-94D4-A7CE-7A504FD084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D3005E51-C302-7E15-8EEE-5ECCCC179730}"/>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EF987FB1-A5D2-9B27-D4B2-1B598E607460}"/>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D998B2F2-2123-2E6B-8FB0-DADFC19AD6C0}"/>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3D6D9FBE-34D5-1806-C185-BF40AD486487}"/>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E711BE1A-0C74-0A1A-B66F-3B3D6A579172}"/>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ADC3099D-174E-6C74-CEED-93196F4B2AC0}"/>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F78A3024-DB85-0F65-111C-0351E488E4C7}"/>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7685A4B7-F21D-88B3-A2E0-FF6886510ED7}"/>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0D87FEA1-4404-79F9-4AFF-C056C1360C51}"/>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283017EC-6885-4AEC-951A-31D64F7DA6A1}"/>
            </a:ext>
          </a:extLst>
        </xdr:cNvPr>
        <xdr:cNvSpPr txBox="1"/>
      </xdr:nvSpPr>
      <xdr:spPr>
        <a:xfrm>
          <a:off x="11598983" y="2316245"/>
          <a:ext cx="13345173" cy="67001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0E6C5F1E-D540-41E0-9727-F05E3893E877}"/>
            </a:ext>
          </a:extLst>
        </xdr:cNvPr>
        <xdr:cNvGrpSpPr/>
      </xdr:nvGrpSpPr>
      <xdr:grpSpPr>
        <a:xfrm>
          <a:off x="34735531" y="5682380"/>
          <a:ext cx="3962671" cy="2893631"/>
          <a:chOff x="27102301" y="5614911"/>
          <a:chExt cx="3538015" cy="2871142"/>
        </a:xfrm>
      </xdr:grpSpPr>
      <xdr:grpSp>
        <xdr:nvGrpSpPr>
          <xdr:cNvPr id="58" name="Grupo 57">
            <a:extLst>
              <a:ext uri="{FF2B5EF4-FFF2-40B4-BE49-F238E27FC236}">
                <a16:creationId xmlns:a16="http://schemas.microsoft.com/office/drawing/2014/main" id="{33F60056-BB7F-3A8D-0CFD-0BF7DFC1443A}"/>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5565A06B-2FDE-9F33-25B3-B53098249A1B}"/>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4789CC1F-2993-A7BF-B479-53F206CDDC23}"/>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3B577FD4-F743-53CE-E4C4-3D3DDB3B3222}"/>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AF018E29-A28B-89E3-1C22-3EEB1EF23DF2}"/>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2BA067C2-4835-1A80-1A99-BDA8A6E7FA89}"/>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42E45151-BAFA-E26C-2CF8-C9730760912D}"/>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5813EAE7-A62F-17A3-885F-1355FFADE044}"/>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065C3A01-9890-E24C-3B61-2D3E229BA92F}"/>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B983AB63-EC19-9451-9BFC-7BCFBC3C1EF5}"/>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4EB578BC-C227-09D8-87E6-6E42EEB7AA0F}"/>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02FED51C-363E-3E12-D2C9-05F6ACFDFFFC}"/>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3F9FB101-36EB-4B1D-B4B7-01B84C98632B}"/>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F02000EE-9235-4080-80A8-13ABC0F1B986}"/>
            </a:ext>
          </a:extLst>
        </xdr:cNvPr>
        <xdr:cNvGrpSpPr/>
      </xdr:nvGrpSpPr>
      <xdr:grpSpPr>
        <a:xfrm>
          <a:off x="21743327" y="4273455"/>
          <a:ext cx="12280036" cy="4327620"/>
          <a:chOff x="15461213" y="4263533"/>
          <a:chExt cx="10822565" cy="4274878"/>
        </a:xfrm>
      </xdr:grpSpPr>
      <xdr:cxnSp macro="">
        <xdr:nvCxnSpPr>
          <xdr:cNvPr id="72" name="Conector recto de flecha 71">
            <a:extLst>
              <a:ext uri="{FF2B5EF4-FFF2-40B4-BE49-F238E27FC236}">
                <a16:creationId xmlns:a16="http://schemas.microsoft.com/office/drawing/2014/main" id="{B51DFEC5-C179-EA67-F42E-EF1BF40E4DE0}"/>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3777CA9-5635-7538-BA81-30BB342B49F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8B38D3AE-8736-39CA-A4D1-5FED64A6947A}"/>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100EDD3E-5743-A878-5E25-E627B894F7FB}"/>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12353BA4-F5AC-3EDB-79F1-7AB8665047CD}"/>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B300F285-1343-F2FE-0DA7-1CB3471B7D81}"/>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F944F1E7-453E-C9D6-895A-D12890A672DB}"/>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A4C40D0F-5759-F72F-2185-9A62ABA5EB7C}"/>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BB212CFE-4AB7-306C-B56A-81228CE58C1B}"/>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28094133-0902-4ADD-60FD-24F0BA0DBEC9}"/>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CB4EE7A5-2154-6D6E-5DEF-550BD8CCAEAD}"/>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136A1422-D511-5290-2B9D-09F9B04E667D}"/>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8EB739A1-0078-D8EB-7D28-3C3611288A15}"/>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44B95323-1A96-3F9F-ED4D-98C4CAA89AAE}"/>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F69CC65F-AC9D-9811-42DC-604FE8FF0A4A}"/>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41222DD8-3B7F-3536-E785-1771C9A1FF69}"/>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9101447F-63DC-AED3-0551-01FC015C7F15}"/>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970F49B1-9AF0-6E50-496A-A59811EF29D6}"/>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16C21BA1-8115-F195-DEEC-A5D4D0A92DCE}"/>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C0B930CC-4EA1-E1FB-F59C-6919251233E4}"/>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09D0ACD-B744-3022-42B5-EFF1A0E045F2}"/>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C56B93D7-06D7-751B-A320-A4AB65CAB1A4}"/>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DDDD0441-7D6E-A593-1ACD-57DA33CDB424}"/>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F9BD4DAA-41D3-A319-93F4-70B3EF59C9D9}"/>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38AD0C7F-ECC2-E484-C6BE-AEB3BDE0AEE3}"/>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DE5F63DE-A09F-66C1-B143-DF475394409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69D211FE-D61F-1867-9645-99F13DC63C6D}"/>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05C97F53-BDC5-CBA5-4EF9-11578F5B856C}"/>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2251EEE4-1B5A-DD10-B566-C08BC017DCED}"/>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F1725F53-2768-17DB-3AB3-B7DC95467A5B}"/>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19885EBB-94E5-E395-8199-0B13F48EDE72}"/>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FCE113C6-22FC-2176-1045-C60C49937BAB}"/>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9E2523B2-E43E-B475-1FDE-6E07CEC6C41F}"/>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A3B51E8B-F02E-4336-A57F-90C2763B352C}"/>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C38F86F5-DB9D-DC3C-DF46-7F680E92F056}"/>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D9A06FDB-6FB1-7468-07C4-2905566F678D}"/>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147E62A-7641-BF4B-B1B0-185396929757}"/>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0FC39F67-095F-6D1E-3166-33AE9CEBF74F}"/>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DAEA38CA-0347-3D2E-CCE1-291494D87402}"/>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EE3A5F34-C58B-2A98-C9C9-8539E4F17FFE}"/>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6EFCD39F-1393-5069-BA72-96630F53FE8F}"/>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881AA819-D719-43F4-3CAC-D44120AB66FC}"/>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495FF141-99C6-A17B-5328-37D2E449032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DF271EA7-5C25-882C-2ABA-43C4A5BB9F22}"/>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F6ACEB64-829B-BCAC-E150-2F69E8664AA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D027975-3A36-E157-B9F1-126FDA520BEF}"/>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FC6FCC2F-19CF-9B05-C73A-A26B011A1CA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0F70431C-E6A1-90BB-B632-DD0ED8D4E0DC}"/>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38A0C9B5-196E-9D39-B4F7-7BF6A881B1A7}"/>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8722AB53-558A-4ACB-AC3E-E5CD1A2F1E07}"/>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B52AFA7F-58D4-45DF-8575-86399D113AB5}"/>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5ACEA432-6BBF-40E7-A3AE-B0BB519523C2}"/>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AD29ADDD-AFCE-43B7-9C8C-34D355CF0CC7}"/>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7637FE97-E0F6-4BF2-9123-91E5F0DE4E1D}"/>
            </a:ext>
          </a:extLst>
        </xdr:cNvPr>
        <xdr:cNvGrpSpPr/>
      </xdr:nvGrpSpPr>
      <xdr:grpSpPr>
        <a:xfrm>
          <a:off x="2629021" y="11618248"/>
          <a:ext cx="14423724" cy="5320739"/>
          <a:chOff x="9148420" y="12852596"/>
          <a:chExt cx="12805386" cy="5038494"/>
        </a:xfrm>
      </xdr:grpSpPr>
      <xdr:grpSp>
        <xdr:nvGrpSpPr>
          <xdr:cNvPr id="126" name="Grupo 125">
            <a:extLst>
              <a:ext uri="{FF2B5EF4-FFF2-40B4-BE49-F238E27FC236}">
                <a16:creationId xmlns:a16="http://schemas.microsoft.com/office/drawing/2014/main" id="{EBC9EFB0-62B1-447F-22B1-78C7EBD424ED}"/>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118ED7D9-F034-305B-156A-2D0A6BA2F571}"/>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7244221E-E045-376B-85BE-E737350B1B7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0011BDA8-A062-7734-971E-33D2248B933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01D054A8-00A0-B141-B1C7-A22CB0D49354}"/>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4C34E8B5-45A3-39C8-52D4-EF0F1E371F4B}"/>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DF442D83-4CAB-FE3A-3A5C-0363FDCB1E2B}"/>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8604E8A5-48B6-08A6-239C-D0EA1C0E9083}"/>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F06E5921-5677-802C-03C9-2B4062AC148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FE6A9DA5-B4BE-CE4E-711C-271283D4902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7A5144BA-3C64-9494-D543-AE452D56A06F}"/>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C8C87A5F-371C-AADF-971D-84A1A5ABD601}"/>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ED9B7391-CD29-7225-61F2-8AA0634D048A}"/>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E703FD72-522B-1472-2671-A62128DBFFB5}"/>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4B2F8307-DE80-3D46-0F4B-0512D75CA2DC}"/>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778E8B57-0A59-2DE1-6CE8-9A04862B5D43}"/>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25BF6922-1C21-7BD7-51E6-67C7953011D0}"/>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6FA3FE21-D06F-8215-104E-F5F8D94294CE}"/>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247BBCB2-47B3-EB39-D9D2-40FC48220C64}"/>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38B7D66B-FA1F-9DFE-4490-1934EDFD3241}"/>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4CCB8B9F-C743-4F7B-BACC-DFA52E35E7EA}"/>
            </a:ext>
          </a:extLst>
        </xdr:cNvPr>
        <xdr:cNvGrpSpPr/>
      </xdr:nvGrpSpPr>
      <xdr:grpSpPr>
        <a:xfrm>
          <a:off x="17638947" y="11618247"/>
          <a:ext cx="14315924" cy="5320739"/>
          <a:chOff x="9148420" y="12852596"/>
          <a:chExt cx="12805386" cy="5038494"/>
        </a:xfrm>
      </xdr:grpSpPr>
      <xdr:grpSp>
        <xdr:nvGrpSpPr>
          <xdr:cNvPr id="147" name="Grupo 146">
            <a:extLst>
              <a:ext uri="{FF2B5EF4-FFF2-40B4-BE49-F238E27FC236}">
                <a16:creationId xmlns:a16="http://schemas.microsoft.com/office/drawing/2014/main" id="{AFD59AE2-3241-EF1B-70E0-BE4F1D7913F3}"/>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5D6DEA1-F5DB-0EF3-706E-CA851429E1D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3C1DE407-6C9F-E13E-4482-F4DC528AE5FC}"/>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A8174731-CE9A-1DE1-AA86-2A5FAAC031D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78857944-5669-5D20-B693-DF73B5E19080}"/>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F718F660-09F5-5FFA-1E47-8E85F962E35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EB70408-8851-D336-0DDA-290F07B7A004}"/>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1F919B8A-7165-8F27-366A-CFB3CE72040E}"/>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547A9C07-FBBE-2C40-2CFE-5CB6B269DE81}"/>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481F2A72-CF30-DC02-0C04-0E3C6BD4C980}"/>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B021F624-085F-6B12-83A1-7668148D59B7}"/>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B87F3E7-37F7-6C88-52CB-BBCEA3190FD2}"/>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D0546BC8-7638-DBE9-CAA6-BBD9C2CD41A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44516585-1CB8-0B34-C715-641511BD80B4}"/>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823E7B11-7507-7060-CB94-5017FFC19C0D}"/>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1AC47E89-2173-3528-BB56-AD6F4150AE59}"/>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7B2023E0-1043-BBDC-F32E-F547E170C908}"/>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3D362C2E-BCCB-2E9E-5E69-C4E28326C5D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24066285-7F99-C36C-9769-0AFF37932691}"/>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AED5EE42-EE55-4672-B3FC-693FD28ABFCD}"/>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DDD38DBF-4549-48B6-928B-56E640612A9D}"/>
            </a:ext>
          </a:extLst>
        </xdr:cNvPr>
        <xdr:cNvGrpSpPr/>
      </xdr:nvGrpSpPr>
      <xdr:grpSpPr>
        <a:xfrm>
          <a:off x="32360864" y="11618248"/>
          <a:ext cx="7072154" cy="5320743"/>
          <a:chOff x="9148427" y="12852596"/>
          <a:chExt cx="5797869" cy="5038498"/>
        </a:xfrm>
      </xdr:grpSpPr>
      <xdr:grpSp>
        <xdr:nvGrpSpPr>
          <xdr:cNvPr id="168" name="Grupo 167">
            <a:extLst>
              <a:ext uri="{FF2B5EF4-FFF2-40B4-BE49-F238E27FC236}">
                <a16:creationId xmlns:a16="http://schemas.microsoft.com/office/drawing/2014/main" id="{42DF6192-6CD8-D5F9-FE0E-4EEF6B9F95A3}"/>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4F21DD6F-604D-2EE2-AB82-096A68F876FE}"/>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C4325676-EE12-56DE-A593-DDF0C99154C1}"/>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2DB1375E-EC36-BBC3-09E3-34BD51202CD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39122DF8-EE51-EDB7-3FC4-98308D75CCAF}"/>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B560F212-64B1-2FAC-A818-8D0B1B3AD128}"/>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ECEC7320-5CD8-1ACB-38F5-90128F3EF156}"/>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8F021339-D277-13E5-1E4B-8198DF1BE676}"/>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B0E7A01D-7550-A208-065E-B2B65CDDFFE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C568B2C0-8270-FDA6-CB9B-E68A996E0754}"/>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1ADDB556-99BC-B320-FDED-5FE9D47C49C7}"/>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editAs="oneCell">
    <xdr:from>
      <xdr:col>47</xdr:col>
      <xdr:colOff>368551</xdr:colOff>
      <xdr:row>7</xdr:row>
      <xdr:rowOff>81383</xdr:rowOff>
    </xdr:from>
    <xdr:to>
      <xdr:col>58</xdr:col>
      <xdr:colOff>365758</xdr:colOff>
      <xdr:row>27</xdr:row>
      <xdr:rowOff>10966</xdr:rowOff>
    </xdr:to>
    <xdr:pic>
      <xdr:nvPicPr>
        <xdr:cNvPr id="179" name="Imagen 178">
          <a:extLst>
            <a:ext uri="{FF2B5EF4-FFF2-40B4-BE49-F238E27FC236}">
              <a16:creationId xmlns:a16="http://schemas.microsoft.com/office/drawing/2014/main" id="{BC5177BE-C405-AF99-7522-CDCDD17AA51F}"/>
            </a:ext>
          </a:extLst>
        </xdr:cNvPr>
        <xdr:cNvPicPr>
          <a:picLocks noChangeAspect="1"/>
        </xdr:cNvPicPr>
      </xdr:nvPicPr>
      <xdr:blipFill rotWithShape="1">
        <a:blip xmlns:r="http://schemas.openxmlformats.org/officeDocument/2006/relationships" r:embed="rId6"/>
        <a:srcRect t="253"/>
        <a:stretch>
          <a:fillRect/>
        </a:stretch>
      </xdr:blipFill>
      <xdr:spPr>
        <a:xfrm>
          <a:off x="38022067" y="2879352"/>
          <a:ext cx="6545644" cy="4394427"/>
        </a:xfrm>
        <a:prstGeom prst="rect">
          <a:avLst/>
        </a:prstGeom>
      </xdr:spPr>
    </xdr:pic>
    <xdr:clientData/>
  </xdr:twoCellAnchor>
  <xdr:twoCellAnchor editAs="oneCell">
    <xdr:from>
      <xdr:col>43</xdr:col>
      <xdr:colOff>572688</xdr:colOff>
      <xdr:row>63</xdr:row>
      <xdr:rowOff>38099</xdr:rowOff>
    </xdr:from>
    <xdr:to>
      <xdr:col>70</xdr:col>
      <xdr:colOff>397546</xdr:colOff>
      <xdr:row>96</xdr:row>
      <xdr:rowOff>144065</xdr:rowOff>
    </xdr:to>
    <xdr:pic>
      <xdr:nvPicPr>
        <xdr:cNvPr id="180" name="Imagen 179">
          <a:extLst>
            <a:ext uri="{FF2B5EF4-FFF2-40B4-BE49-F238E27FC236}">
              <a16:creationId xmlns:a16="http://schemas.microsoft.com/office/drawing/2014/main" id="{60355922-9A92-F4B5-5135-A7C125072846}"/>
            </a:ext>
          </a:extLst>
        </xdr:cNvPr>
        <xdr:cNvPicPr>
          <a:picLocks noChangeAspect="1"/>
        </xdr:cNvPicPr>
      </xdr:nvPicPr>
      <xdr:blipFill rotWithShape="1">
        <a:blip xmlns:r="http://schemas.openxmlformats.org/officeDocument/2006/relationships" r:embed="rId7"/>
        <a:srcRect l="1529" t="8836" b="1044"/>
        <a:stretch>
          <a:fillRect/>
        </a:stretch>
      </xdr:blipFill>
      <xdr:spPr>
        <a:xfrm>
          <a:off x="35844954" y="14920912"/>
          <a:ext cx="15898295" cy="59995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299357</xdr:colOff>
      <xdr:row>3</xdr:row>
      <xdr:rowOff>27215</xdr:rowOff>
    </xdr:from>
    <xdr:to>
      <xdr:col>1</xdr:col>
      <xdr:colOff>1442357</xdr:colOff>
      <xdr:row>7</xdr:row>
      <xdr:rowOff>27214</xdr:rowOff>
    </xdr:to>
    <xdr:pic>
      <xdr:nvPicPr>
        <xdr:cNvPr id="2" name="Imagen 1">
          <a:extLst>
            <a:ext uri="{FF2B5EF4-FFF2-40B4-BE49-F238E27FC236}">
              <a16:creationId xmlns:a16="http://schemas.microsoft.com/office/drawing/2014/main" id="{C6A214B6-F7AD-47A6-A5BD-BF27CBB4F4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48393" y="585108"/>
          <a:ext cx="1143000" cy="16328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250031</xdr:colOff>
      <xdr:row>3</xdr:row>
      <xdr:rowOff>11907</xdr:rowOff>
    </xdr:from>
    <xdr:to>
      <xdr:col>1</xdr:col>
      <xdr:colOff>1393031</xdr:colOff>
      <xdr:row>7</xdr:row>
      <xdr:rowOff>47625</xdr:rowOff>
    </xdr:to>
    <xdr:pic>
      <xdr:nvPicPr>
        <xdr:cNvPr id="2" name="Imagen 1">
          <a:extLst>
            <a:ext uri="{FF2B5EF4-FFF2-40B4-BE49-F238E27FC236}">
              <a16:creationId xmlns:a16="http://schemas.microsoft.com/office/drawing/2014/main" id="{454FF89E-86C1-406B-9348-3108496581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02469" y="583407"/>
          <a:ext cx="1143000" cy="165496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290593</xdr:colOff>
      <xdr:row>3</xdr:row>
      <xdr:rowOff>177585</xdr:rowOff>
    </xdr:from>
    <xdr:to>
      <xdr:col>1</xdr:col>
      <xdr:colOff>1339957</xdr:colOff>
      <xdr:row>6</xdr:row>
      <xdr:rowOff>3974</xdr:rowOff>
    </xdr:to>
    <xdr:pic>
      <xdr:nvPicPr>
        <xdr:cNvPr id="2" name="Imagen 1">
          <a:extLst>
            <a:ext uri="{FF2B5EF4-FFF2-40B4-BE49-F238E27FC236}">
              <a16:creationId xmlns:a16="http://schemas.microsoft.com/office/drawing/2014/main" id="{AF758091-34C6-4EB0-8DD8-B14188D3C6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42627" y="758771"/>
          <a:ext cx="1049364" cy="15699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4</xdr:col>
      <xdr:colOff>1238249</xdr:colOff>
      <xdr:row>11</xdr:row>
      <xdr:rowOff>111125</xdr:rowOff>
    </xdr:from>
    <xdr:ext cx="9001125" cy="2222500"/>
    <xdr:sp macro="" textlink="">
      <xdr:nvSpPr>
        <xdr:cNvPr id="4" name="CuadroTexto 3">
          <a:extLst>
            <a:ext uri="{FF2B5EF4-FFF2-40B4-BE49-F238E27FC236}">
              <a16:creationId xmlns:a16="http://schemas.microsoft.com/office/drawing/2014/main" id="{BDC98A9C-F383-402D-B22B-DF56F50DD4D4}"/>
            </a:ext>
          </a:extLst>
        </xdr:cNvPr>
        <xdr:cNvSpPr txBox="1"/>
      </xdr:nvSpPr>
      <xdr:spPr>
        <a:xfrm>
          <a:off x="2106929" y="1259268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10</xdr:col>
      <xdr:colOff>2619375</xdr:colOff>
      <xdr:row>12</xdr:row>
      <xdr:rowOff>127000</xdr:rowOff>
    </xdr:from>
    <xdr:ext cx="7762875" cy="1873249"/>
    <xdr:sp macro="" textlink="">
      <xdr:nvSpPr>
        <xdr:cNvPr id="5" name="CuadroTexto 4">
          <a:extLst>
            <a:ext uri="{FF2B5EF4-FFF2-40B4-BE49-F238E27FC236}">
              <a16:creationId xmlns:a16="http://schemas.microsoft.com/office/drawing/2014/main" id="{D73BA9AC-6BC0-4360-8B2E-8E77FF72DB86}"/>
            </a:ext>
          </a:extLst>
        </xdr:cNvPr>
        <xdr:cNvSpPr txBox="1"/>
      </xdr:nvSpPr>
      <xdr:spPr>
        <a:xfrm>
          <a:off x="14369415" y="1278382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14</xdr:col>
      <xdr:colOff>2603500</xdr:colOff>
      <xdr:row>15</xdr:row>
      <xdr:rowOff>126541</xdr:rowOff>
    </xdr:from>
    <xdr:ext cx="7969251" cy="781240"/>
    <xdr:sp macro="" textlink="">
      <xdr:nvSpPr>
        <xdr:cNvPr id="6" name="CuadroTexto 5">
          <a:extLst>
            <a:ext uri="{FF2B5EF4-FFF2-40B4-BE49-F238E27FC236}">
              <a16:creationId xmlns:a16="http://schemas.microsoft.com/office/drawing/2014/main" id="{260E7E13-38FC-4770-944D-B0CC1FE2F92C}"/>
            </a:ext>
          </a:extLst>
        </xdr:cNvPr>
        <xdr:cNvSpPr txBox="1"/>
      </xdr:nvSpPr>
      <xdr:spPr>
        <a:xfrm>
          <a:off x="20313431" y="12975438"/>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a:t>
          </a:r>
        </a:p>
        <a:p>
          <a:pPr algn="ctr"/>
          <a:endParaRPr lang="es-MX" sz="1600"/>
        </a:p>
      </xdr:txBody>
    </xdr:sp>
    <xdr:clientData/>
  </xdr:oneCellAnchor>
  <xdr:twoCellAnchor editAs="oneCell">
    <xdr:from>
      <xdr:col>52</xdr:col>
      <xdr:colOff>571500</xdr:colOff>
      <xdr:row>0</xdr:row>
      <xdr:rowOff>0</xdr:rowOff>
    </xdr:from>
    <xdr:to>
      <xdr:col>63</xdr:col>
      <xdr:colOff>190500</xdr:colOff>
      <xdr:row>4</xdr:row>
      <xdr:rowOff>484655</xdr:rowOff>
    </xdr:to>
    <xdr:pic>
      <xdr:nvPicPr>
        <xdr:cNvPr id="3" name="Imagen 2">
          <a:extLst>
            <a:ext uri="{FF2B5EF4-FFF2-40B4-BE49-F238E27FC236}">
              <a16:creationId xmlns:a16="http://schemas.microsoft.com/office/drawing/2014/main" id="{B9201CC2-FFA4-F4F1-C792-C4C39EC1411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60178950" y="8610600"/>
          <a:ext cx="8629650" cy="2552700"/>
        </a:xfrm>
        <a:prstGeom prst="rect">
          <a:avLst/>
        </a:prstGeom>
      </xdr:spPr>
    </xdr:pic>
    <xdr:clientData/>
  </xdr:twoCellAnchor>
  <xdr:twoCellAnchor editAs="oneCell">
    <xdr:from>
      <xdr:col>13</xdr:col>
      <xdr:colOff>252132</xdr:colOff>
      <xdr:row>5</xdr:row>
      <xdr:rowOff>182096</xdr:rowOff>
    </xdr:from>
    <xdr:to>
      <xdr:col>13</xdr:col>
      <xdr:colOff>8024532</xdr:colOff>
      <xdr:row>7</xdr:row>
      <xdr:rowOff>1627719</xdr:rowOff>
    </xdr:to>
    <xdr:pic>
      <xdr:nvPicPr>
        <xdr:cNvPr id="7" name="Imagen 6">
          <a:extLst>
            <a:ext uri="{FF2B5EF4-FFF2-40B4-BE49-F238E27FC236}">
              <a16:creationId xmlns:a16="http://schemas.microsoft.com/office/drawing/2014/main" id="{B776ECB5-1D0A-B779-1DF1-45749070F9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13970" y="4720478"/>
          <a:ext cx="7772400" cy="525562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294935</xdr:colOff>
      <xdr:row>3</xdr:row>
      <xdr:rowOff>107367</xdr:rowOff>
    </xdr:from>
    <xdr:to>
      <xdr:col>3</xdr:col>
      <xdr:colOff>158750</xdr:colOff>
      <xdr:row>6</xdr:row>
      <xdr:rowOff>196362</xdr:rowOff>
    </xdr:to>
    <xdr:pic>
      <xdr:nvPicPr>
        <xdr:cNvPr id="2" name="Imagen 1">
          <a:extLst>
            <a:ext uri="{FF2B5EF4-FFF2-40B4-BE49-F238E27FC236}">
              <a16:creationId xmlns:a16="http://schemas.microsoft.com/office/drawing/2014/main" id="{6281529B-D436-4237-B7F0-DA3A0AC305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739810" y="678867"/>
          <a:ext cx="1340190" cy="1771745"/>
        </a:xfrm>
        <a:prstGeom prst="rect">
          <a:avLst/>
        </a:prstGeom>
      </xdr:spPr>
    </xdr:pic>
    <xdr:clientData/>
  </xdr:twoCellAnchor>
  <xdr:twoCellAnchor editAs="oneCell">
    <xdr:from>
      <xdr:col>8</xdr:col>
      <xdr:colOff>92187</xdr:colOff>
      <xdr:row>45</xdr:row>
      <xdr:rowOff>959285</xdr:rowOff>
    </xdr:from>
    <xdr:to>
      <xdr:col>8</xdr:col>
      <xdr:colOff>3409629</xdr:colOff>
      <xdr:row>45</xdr:row>
      <xdr:rowOff>3609718</xdr:rowOff>
    </xdr:to>
    <xdr:pic>
      <xdr:nvPicPr>
        <xdr:cNvPr id="6" name="Imagen 5">
          <a:extLst>
            <a:ext uri="{FF2B5EF4-FFF2-40B4-BE49-F238E27FC236}">
              <a16:creationId xmlns:a16="http://schemas.microsoft.com/office/drawing/2014/main" id="{3BBC5599-038A-4254-BB61-E3B407A4AA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727034" y="18059082"/>
          <a:ext cx="3317442" cy="26504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624574</xdr:colOff>
      <xdr:row>3</xdr:row>
      <xdr:rowOff>453082</xdr:rowOff>
    </xdr:from>
    <xdr:to>
      <xdr:col>15</xdr:col>
      <xdr:colOff>1042018</xdr:colOff>
      <xdr:row>5</xdr:row>
      <xdr:rowOff>257020</xdr:rowOff>
    </xdr:to>
    <xdr:pic>
      <xdr:nvPicPr>
        <xdr:cNvPr id="11" name="Imagen 10">
          <a:extLst>
            <a:ext uri="{FF2B5EF4-FFF2-40B4-BE49-F238E27FC236}">
              <a16:creationId xmlns:a16="http://schemas.microsoft.com/office/drawing/2014/main" id="{710ECFFC-42B7-4A05-B7F0-8A6AB3EF70E4}"/>
            </a:ext>
          </a:extLst>
        </xdr:cNvPr>
        <xdr:cNvPicPr>
          <a:picLocks noChangeAspect="1"/>
        </xdr:cNvPicPr>
      </xdr:nvPicPr>
      <xdr:blipFill rotWithShape="1">
        <a:blip xmlns:r="http://schemas.openxmlformats.org/officeDocument/2006/relationships" r:embed="rId3"/>
        <a:srcRect l="47090" t="49265" r="5717" b="25917"/>
        <a:stretch>
          <a:fillRect/>
        </a:stretch>
      </xdr:blipFill>
      <xdr:spPr>
        <a:xfrm>
          <a:off x="40175305" y="980620"/>
          <a:ext cx="3819884" cy="1078823"/>
        </a:xfrm>
        <a:prstGeom prst="rect">
          <a:avLst/>
        </a:prstGeom>
      </xdr:spPr>
    </xdr:pic>
    <xdr:clientData/>
  </xdr:twoCellAnchor>
  <xdr:twoCellAnchor editAs="oneCell">
    <xdr:from>
      <xdr:col>15</xdr:col>
      <xdr:colOff>912897</xdr:colOff>
      <xdr:row>3</xdr:row>
      <xdr:rowOff>205946</xdr:rowOff>
    </xdr:from>
    <xdr:to>
      <xdr:col>15</xdr:col>
      <xdr:colOff>3029762</xdr:colOff>
      <xdr:row>6</xdr:row>
      <xdr:rowOff>207605</xdr:rowOff>
    </xdr:to>
    <xdr:pic>
      <xdr:nvPicPr>
        <xdr:cNvPr id="12" name="Imagen 11">
          <a:extLst>
            <a:ext uri="{FF2B5EF4-FFF2-40B4-BE49-F238E27FC236}">
              <a16:creationId xmlns:a16="http://schemas.microsoft.com/office/drawing/2014/main" id="{A1C47227-CFE1-4863-8144-9F5D94D915E9}"/>
            </a:ext>
          </a:extLst>
        </xdr:cNvPr>
        <xdr:cNvPicPr>
          <a:picLocks noChangeAspect="1"/>
        </xdr:cNvPicPr>
      </xdr:nvPicPr>
      <xdr:blipFill rotWithShape="1">
        <a:blip xmlns:r="http://schemas.openxmlformats.org/officeDocument/2006/relationships" r:embed="rId4"/>
        <a:srcRect l="45928"/>
        <a:stretch/>
      </xdr:blipFill>
      <xdr:spPr>
        <a:xfrm>
          <a:off x="44258974" y="733484"/>
          <a:ext cx="2116865" cy="1672198"/>
        </a:xfrm>
        <a:prstGeom prst="rect">
          <a:avLst/>
        </a:prstGeom>
      </xdr:spPr>
    </xdr:pic>
    <xdr:clientData/>
  </xdr:twoCellAnchor>
  <xdr:oneCellAnchor>
    <xdr:from>
      <xdr:col>9</xdr:col>
      <xdr:colOff>243158</xdr:colOff>
      <xdr:row>87</xdr:row>
      <xdr:rowOff>65437</xdr:rowOff>
    </xdr:from>
    <xdr:ext cx="3998528" cy="1328573"/>
    <xdr:sp macro="" textlink="">
      <xdr:nvSpPr>
        <xdr:cNvPr id="16" name="CuadroTexto 15">
          <a:extLst>
            <a:ext uri="{FF2B5EF4-FFF2-40B4-BE49-F238E27FC236}">
              <a16:creationId xmlns:a16="http://schemas.microsoft.com/office/drawing/2014/main" id="{6162FF1A-9491-4EEF-A395-15530514FE54}"/>
            </a:ext>
          </a:extLst>
        </xdr:cNvPr>
        <xdr:cNvSpPr txBox="1"/>
      </xdr:nvSpPr>
      <xdr:spPr>
        <a:xfrm>
          <a:off x="22558872" y="100105151"/>
          <a:ext cx="3998528" cy="1328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800">
              <a:latin typeface="+mn-lt"/>
            </a:rPr>
            <a:t>_________________________</a:t>
          </a:r>
        </a:p>
        <a:p>
          <a:pPr algn="ctr"/>
          <a:r>
            <a:rPr lang="es-MX" sz="1600">
              <a:latin typeface="+mn-lt"/>
            </a:rPr>
            <a:t>Revisó</a:t>
          </a:r>
        </a:p>
        <a:p>
          <a:pPr algn="ctr"/>
          <a:r>
            <a:rPr lang="es-MX" sz="1600">
              <a:latin typeface="+mn-lt"/>
            </a:rPr>
            <a:t>Lic. José Fernando Díaz Núñez</a:t>
          </a:r>
        </a:p>
        <a:p>
          <a:pPr algn="ctr"/>
          <a:r>
            <a:rPr lang="es-MX" sz="1600">
              <a:latin typeface="+mn-lt"/>
            </a:rPr>
            <a:t>Director de Planeación de</a:t>
          </a:r>
          <a:r>
            <a:rPr lang="es-MX" sz="1600" baseline="0">
              <a:latin typeface="+mn-lt"/>
            </a:rPr>
            <a:t> la DGPM</a:t>
          </a:r>
          <a:endParaRPr lang="es-MX" sz="1600">
            <a:latin typeface="+mn-lt"/>
          </a:endParaRPr>
        </a:p>
      </xdr:txBody>
    </xdr:sp>
    <xdr:clientData/>
  </xdr:oneCellAnchor>
  <xdr:oneCellAnchor>
    <xdr:from>
      <xdr:col>14</xdr:col>
      <xdr:colOff>578630</xdr:colOff>
      <xdr:row>87</xdr:row>
      <xdr:rowOff>173789</xdr:rowOff>
    </xdr:from>
    <xdr:ext cx="4533900" cy="1125629"/>
    <xdr:sp macro="" textlink="">
      <xdr:nvSpPr>
        <xdr:cNvPr id="17" name="CuadroTexto 16">
          <a:extLst>
            <a:ext uri="{FF2B5EF4-FFF2-40B4-BE49-F238E27FC236}">
              <a16:creationId xmlns:a16="http://schemas.microsoft.com/office/drawing/2014/main" id="{1D480ED0-5966-4308-9550-82F27EA4E757}"/>
            </a:ext>
          </a:extLst>
        </xdr:cNvPr>
        <xdr:cNvSpPr txBox="1"/>
      </xdr:nvSpPr>
      <xdr:spPr>
        <a:xfrm>
          <a:off x="40137316" y="100213503"/>
          <a:ext cx="4533900" cy="1125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lvl="0" algn="ctr"/>
          <a:r>
            <a:rPr lang="es-MX" sz="1800"/>
            <a:t>_________________________</a:t>
          </a:r>
        </a:p>
        <a:p>
          <a:pPr lvl="0" algn="ctr"/>
          <a:r>
            <a:rPr lang="es-MX" sz="1600"/>
            <a:t>Autorizó</a:t>
          </a:r>
        </a:p>
        <a:p>
          <a:pPr lvl="0" algn="ctr"/>
          <a:r>
            <a:rPr lang="es-MX" sz="1600"/>
            <a:t>Lic. Nora Viviana Espinoza Hernández</a:t>
          </a:r>
        </a:p>
        <a:p>
          <a:pPr lvl="0" algn="ctr"/>
          <a:r>
            <a:rPr lang="es-MX" sz="1600"/>
            <a:t> Oficial Mayor</a:t>
          </a:r>
        </a:p>
      </xdr:txBody>
    </xdr:sp>
    <xdr:clientData fLocksWithSheet="0"/>
  </xdr:oneCellAnchor>
  <xdr:oneCellAnchor>
    <xdr:from>
      <xdr:col>2</xdr:col>
      <xdr:colOff>472965</xdr:colOff>
      <xdr:row>85</xdr:row>
      <xdr:rowOff>26276</xdr:rowOff>
    </xdr:from>
    <xdr:ext cx="6477000" cy="2144485"/>
    <xdr:sp macro="" textlink="">
      <xdr:nvSpPr>
        <xdr:cNvPr id="18" name="CuadroTexto 17">
          <a:extLst>
            <a:ext uri="{FF2B5EF4-FFF2-40B4-BE49-F238E27FC236}">
              <a16:creationId xmlns:a16="http://schemas.microsoft.com/office/drawing/2014/main" id="{CE2B3324-7AA4-44F5-B288-A228931B53A3}"/>
            </a:ext>
          </a:extLst>
        </xdr:cNvPr>
        <xdr:cNvSpPr txBox="1"/>
      </xdr:nvSpPr>
      <xdr:spPr>
        <a:xfrm>
          <a:off x="4282965" y="99664345"/>
          <a:ext cx="6477000" cy="2144485"/>
        </a:xfrm>
        <a:prstGeom prst="rect">
          <a:avLst/>
        </a:prstGeom>
        <a:noFill/>
        <a:ln>
          <a:no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800" b="0" i="0" u="none" strike="noStrike" kern="0" cap="none" spc="0" normalizeH="0" noProof="0">
              <a:ln>
                <a:noFill/>
              </a:ln>
              <a:solidFill>
                <a:prstClr val="black"/>
              </a:solidFill>
              <a:effectLst/>
              <a:latin typeface="Calibri" panose="020F0502020204030204"/>
              <a:ea typeface="+mn-ea"/>
              <a:cs typeface="+mn-cs"/>
            </a:rPr>
            <a:t>_______________                                       _________________</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6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8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Elaboró</a:t>
          </a:r>
          <a:r>
            <a:rPr kumimoji="0" lang="es-MX" sz="18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Juan Ramón Góngora Canto                                 Leydi Elizabeth Castro López</a:t>
          </a:r>
          <a:r>
            <a:rPr kumimoji="0" lang="es-MX" sz="18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Auxiliar Administrativo                                             Asistente Administrativo</a:t>
          </a:r>
          <a:endParaRPr kumimoji="0" lang="es-MX" sz="1800" b="0" i="0" u="none" strike="noStrike" kern="0" cap="none" spc="0" normalizeH="0" noProof="0">
            <a:ln>
              <a:noFill/>
            </a:ln>
            <a:solidFill>
              <a:sysClr val="windowText" lastClr="000000"/>
            </a:solidFill>
            <a:effectLst/>
            <a:latin typeface="Calibri" panose="020F0502020204030204"/>
            <a:ea typeface="+mn-ea"/>
            <a:cs typeface="+mn-cs"/>
          </a:endParaRPr>
        </a:p>
      </xdr:txBody>
    </xdr:sp>
    <xdr:clientData fLocksWithSheet="0"/>
  </xdr:oneCellAnchor>
</xdr:wsDr>
</file>

<file path=xl/drawings/drawing9.xml><?xml version="1.0" encoding="utf-8"?>
<xdr:wsDr xmlns:xdr="http://schemas.openxmlformats.org/drawingml/2006/spreadsheetDrawing" xmlns:a="http://schemas.openxmlformats.org/drawingml/2006/main">
  <xdr:twoCellAnchor editAs="oneCell">
    <xdr:from>
      <xdr:col>14</xdr:col>
      <xdr:colOff>180703</xdr:colOff>
      <xdr:row>3</xdr:row>
      <xdr:rowOff>315716</xdr:rowOff>
    </xdr:from>
    <xdr:to>
      <xdr:col>15</xdr:col>
      <xdr:colOff>190587</xdr:colOff>
      <xdr:row>6</xdr:row>
      <xdr:rowOff>205819</xdr:rowOff>
    </xdr:to>
    <xdr:pic>
      <xdr:nvPicPr>
        <xdr:cNvPr id="9" name="Imagen 8">
          <a:extLst>
            <a:ext uri="{FF2B5EF4-FFF2-40B4-BE49-F238E27FC236}">
              <a16:creationId xmlns:a16="http://schemas.microsoft.com/office/drawing/2014/main" id="{C0832F72-BE7D-4BED-8787-B17ABF0C7900}"/>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38783623" y="864356"/>
          <a:ext cx="3438884" cy="1078823"/>
        </a:xfrm>
        <a:prstGeom prst="rect">
          <a:avLst/>
        </a:prstGeom>
      </xdr:spPr>
    </xdr:pic>
    <xdr:clientData/>
  </xdr:twoCellAnchor>
  <xdr:twoCellAnchor editAs="oneCell">
    <xdr:from>
      <xdr:col>15</xdr:col>
      <xdr:colOff>609600</xdr:colOff>
      <xdr:row>3</xdr:row>
      <xdr:rowOff>182880</xdr:rowOff>
    </xdr:from>
    <xdr:to>
      <xdr:col>15</xdr:col>
      <xdr:colOff>2436254</xdr:colOff>
      <xdr:row>6</xdr:row>
      <xdr:rowOff>381000</xdr:rowOff>
    </xdr:to>
    <xdr:pic>
      <xdr:nvPicPr>
        <xdr:cNvPr id="10" name="Imagen 9">
          <a:extLst>
            <a:ext uri="{FF2B5EF4-FFF2-40B4-BE49-F238E27FC236}">
              <a16:creationId xmlns:a16="http://schemas.microsoft.com/office/drawing/2014/main" id="{7504B839-FD49-4F8D-B470-279925C171B1}"/>
            </a:ext>
          </a:extLst>
        </xdr:cNvPr>
        <xdr:cNvPicPr>
          <a:picLocks noChangeAspect="1"/>
        </xdr:cNvPicPr>
      </xdr:nvPicPr>
      <xdr:blipFill rotWithShape="1">
        <a:blip xmlns:r="http://schemas.openxmlformats.org/officeDocument/2006/relationships" r:embed="rId2"/>
        <a:srcRect l="45928"/>
        <a:stretch/>
      </xdr:blipFill>
      <xdr:spPr>
        <a:xfrm>
          <a:off x="42641520" y="731520"/>
          <a:ext cx="1826654" cy="1386840"/>
        </a:xfrm>
        <a:prstGeom prst="rect">
          <a:avLst/>
        </a:prstGeom>
      </xdr:spPr>
    </xdr:pic>
    <xdr:clientData/>
  </xdr:twoCellAnchor>
  <xdr:oneCellAnchor>
    <xdr:from>
      <xdr:col>13</xdr:col>
      <xdr:colOff>3532365</xdr:colOff>
      <xdr:row>85</xdr:row>
      <xdr:rowOff>101278</xdr:rowOff>
    </xdr:from>
    <xdr:ext cx="4533900" cy="1000274"/>
    <xdr:sp macro="" textlink="">
      <xdr:nvSpPr>
        <xdr:cNvPr id="15" name="CuadroTexto 14">
          <a:extLst>
            <a:ext uri="{FF2B5EF4-FFF2-40B4-BE49-F238E27FC236}">
              <a16:creationId xmlns:a16="http://schemas.microsoft.com/office/drawing/2014/main" id="{0E97EE4C-38CE-4B99-88D2-FC9260E88E16}"/>
            </a:ext>
          </a:extLst>
        </xdr:cNvPr>
        <xdr:cNvSpPr txBox="1"/>
      </xdr:nvSpPr>
      <xdr:spPr>
        <a:xfrm>
          <a:off x="37745309" y="134350267"/>
          <a:ext cx="4533900" cy="10002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lvl="0" algn="ctr"/>
          <a:r>
            <a:rPr lang="es-MX" sz="1600"/>
            <a:t>_________________________</a:t>
          </a:r>
        </a:p>
        <a:p>
          <a:pPr lvl="0" algn="ctr"/>
          <a:r>
            <a:rPr lang="es-MX" sz="1400"/>
            <a:t>Autorizó</a:t>
          </a:r>
        </a:p>
        <a:p>
          <a:pPr lvl="0" algn="ctr"/>
          <a:r>
            <a:rPr lang="es-MX" sz="1400"/>
            <a:t>Lic. Nora Viviana Espinoza Hernández</a:t>
          </a:r>
        </a:p>
        <a:p>
          <a:pPr lvl="0" algn="ctr"/>
          <a:r>
            <a:rPr lang="es-MX" sz="1400"/>
            <a:t> Oficial Mayor</a:t>
          </a:r>
        </a:p>
      </xdr:txBody>
    </xdr:sp>
    <xdr:clientData fLocksWithSheet="0"/>
  </xdr:oneCellAnchor>
  <xdr:oneCellAnchor>
    <xdr:from>
      <xdr:col>2</xdr:col>
      <xdr:colOff>503272</xdr:colOff>
      <xdr:row>83</xdr:row>
      <xdr:rowOff>130428</xdr:rowOff>
    </xdr:from>
    <xdr:ext cx="5600700" cy="2009775"/>
    <xdr:sp macro="" textlink="">
      <xdr:nvSpPr>
        <xdr:cNvPr id="16" name="CuadroTexto 15">
          <a:extLst>
            <a:ext uri="{FF2B5EF4-FFF2-40B4-BE49-F238E27FC236}">
              <a16:creationId xmlns:a16="http://schemas.microsoft.com/office/drawing/2014/main" id="{CD31F993-54CF-4DEE-88D7-613463EF601F}"/>
            </a:ext>
          </a:extLst>
        </xdr:cNvPr>
        <xdr:cNvSpPr txBox="1"/>
      </xdr:nvSpPr>
      <xdr:spPr>
        <a:xfrm>
          <a:off x="3951911" y="134006758"/>
          <a:ext cx="5600700" cy="2009775"/>
        </a:xfrm>
        <a:prstGeom prst="rect">
          <a:avLst/>
        </a:prstGeom>
        <a:noFill/>
        <a:ln>
          <a:no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600" b="0" i="0" u="none" strike="noStrike" kern="0" cap="none" spc="0" normalizeH="0" noProof="0">
              <a:ln>
                <a:noFill/>
              </a:ln>
              <a:solidFill>
                <a:prstClr val="black"/>
              </a:solidFill>
              <a:effectLst/>
              <a:latin typeface="Calibri" panose="020F0502020204030204"/>
              <a:ea typeface="+mn-ea"/>
              <a:cs typeface="+mn-cs"/>
            </a:rPr>
            <a:t>_______________                                       _________________</a:t>
          </a:r>
          <a:r>
            <a:rPr kumimoji="0" lang="es-MX" sz="1400" b="0" i="0" u="none" strike="noStrike" kern="0" cap="none" spc="0" normalizeH="0" noProof="0">
              <a:ln>
                <a:noFill/>
              </a:ln>
              <a:solidFill>
                <a:sysClr val="windowText" lastClr="000000"/>
              </a:solidFill>
              <a:effectLst/>
              <a:latin typeface="Calibri" panose="020F0502020204030204"/>
              <a:ea typeface="+mn-ea"/>
              <a:cs typeface="+mn-cs"/>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4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400" b="0" i="0" u="none" strike="noStrike" kern="0" cap="none" spc="0" normalizeH="0" noProof="0">
              <a:ln>
                <a:noFill/>
              </a:ln>
              <a:solidFill>
                <a:sysClr val="windowText" lastClr="000000"/>
              </a:solidFill>
              <a:effectLst/>
              <a:latin typeface="Calibri" panose="020F0502020204030204"/>
              <a:ea typeface="+mn-ea"/>
              <a:cs typeface="+mn-cs"/>
            </a:rPr>
            <a:t>Elaboró</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400" b="0" i="0" u="none" strike="noStrike" kern="0" cap="none" spc="0" normalizeH="0" noProof="0">
              <a:ln>
                <a:noFill/>
              </a:ln>
              <a:solidFill>
                <a:sysClr val="windowText" lastClr="000000"/>
              </a:solidFill>
              <a:effectLst/>
              <a:latin typeface="Calibri" panose="020F0502020204030204"/>
              <a:ea typeface="+mn-ea"/>
              <a:cs typeface="+mn-cs"/>
            </a:rPr>
            <a:t>Juan Ramón Góngora Canto                                 Leydi Elizabeth Castro López</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400" b="0" i="0" u="none" strike="noStrike" kern="0" cap="none" spc="0" normalizeH="0" noProof="0">
              <a:ln>
                <a:noFill/>
              </a:ln>
              <a:solidFill>
                <a:sysClr val="windowText" lastClr="000000"/>
              </a:solidFill>
              <a:effectLst/>
              <a:latin typeface="Calibri" panose="020F0502020204030204"/>
              <a:ea typeface="+mn-ea"/>
              <a:cs typeface="+mn-cs"/>
            </a:rPr>
            <a:t>Auxiliar Administrativo                                             Asistente Administrativo</a:t>
          </a:r>
          <a:endParaRPr kumimoji="0" lang="es-MX" sz="1600" b="0" i="0" u="none" strike="noStrike" kern="0" cap="none" spc="0" normalizeH="0" noProof="0">
            <a:ln>
              <a:noFill/>
            </a:ln>
            <a:solidFill>
              <a:sysClr val="windowText" lastClr="000000"/>
            </a:solidFill>
            <a:effectLst/>
            <a:latin typeface="Calibri" panose="020F0502020204030204"/>
            <a:ea typeface="+mn-ea"/>
            <a:cs typeface="+mn-cs"/>
          </a:endParaRPr>
        </a:p>
      </xdr:txBody>
    </xdr:sp>
    <xdr:clientData fLocksWithSheet="0"/>
  </xdr:oneCellAnchor>
  <xdr:oneCellAnchor>
    <xdr:from>
      <xdr:col>2</xdr:col>
      <xdr:colOff>550749</xdr:colOff>
      <xdr:row>3</xdr:row>
      <xdr:rowOff>127325</xdr:rowOff>
    </xdr:from>
    <xdr:ext cx="1336688" cy="1753596"/>
    <xdr:pic>
      <xdr:nvPicPr>
        <xdr:cNvPr id="8" name="Imagen 7">
          <a:extLst>
            <a:ext uri="{FF2B5EF4-FFF2-40B4-BE49-F238E27FC236}">
              <a16:creationId xmlns:a16="http://schemas.microsoft.com/office/drawing/2014/main" id="{87CCA8B6-1B5E-4D73-B7D8-0B9DAF7A9D1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4005149" y="660725"/>
          <a:ext cx="1336688" cy="1753596"/>
        </a:xfrm>
        <a:prstGeom prst="rect">
          <a:avLst/>
        </a:prstGeom>
      </xdr:spPr>
    </xdr:pic>
    <xdr:clientData/>
  </xdr:oneCellAnchor>
  <xdr:oneCellAnchor>
    <xdr:from>
      <xdr:col>8</xdr:col>
      <xdr:colOff>3638550</xdr:colOff>
      <xdr:row>85</xdr:row>
      <xdr:rowOff>76200</xdr:rowOff>
    </xdr:from>
    <xdr:ext cx="3998528" cy="1328573"/>
    <xdr:sp macro="" textlink="">
      <xdr:nvSpPr>
        <xdr:cNvPr id="14" name="CuadroTexto 13">
          <a:extLst>
            <a:ext uri="{FF2B5EF4-FFF2-40B4-BE49-F238E27FC236}">
              <a16:creationId xmlns:a16="http://schemas.microsoft.com/office/drawing/2014/main" id="{70C1612A-D954-4B1E-9612-850039F354AA}"/>
            </a:ext>
          </a:extLst>
        </xdr:cNvPr>
        <xdr:cNvSpPr txBox="1"/>
      </xdr:nvSpPr>
      <xdr:spPr>
        <a:xfrm>
          <a:off x="21717000" y="134740650"/>
          <a:ext cx="3998528" cy="1328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800">
              <a:latin typeface="+mn-lt"/>
            </a:rPr>
            <a:t>_________________________</a:t>
          </a:r>
        </a:p>
        <a:p>
          <a:pPr algn="ctr"/>
          <a:r>
            <a:rPr lang="es-MX" sz="1600">
              <a:latin typeface="+mn-lt"/>
            </a:rPr>
            <a:t>Revisó</a:t>
          </a:r>
        </a:p>
        <a:p>
          <a:pPr algn="ctr"/>
          <a:r>
            <a:rPr lang="es-MX" sz="1600">
              <a:latin typeface="+mn-lt"/>
            </a:rPr>
            <a:t>Lic. José Fernando Díaz Núñez</a:t>
          </a:r>
        </a:p>
        <a:p>
          <a:pPr algn="ctr"/>
          <a:r>
            <a:rPr lang="es-MX" sz="1600">
              <a:latin typeface="+mn-lt"/>
            </a:rPr>
            <a:t>Director de Planeación de</a:t>
          </a:r>
          <a:r>
            <a:rPr lang="es-MX" sz="1600" baseline="0">
              <a:latin typeface="+mn-lt"/>
            </a:rPr>
            <a:t> la DGPM</a:t>
          </a:r>
          <a:endParaRPr lang="es-MX" sz="1600">
            <a:latin typeface="+mn-lt"/>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LANEACION%202022-2025\2026\FORMATOS%20NUEVOS%202026\EJE1.MIR-PBR.1Tr2026.Oficial&#237;a%20Mayor%2015.04.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Árbol del problema"/>
      <sheetName val="2.Árbol de objetivos"/>
      <sheetName val="3.Árbol de alternativas"/>
      <sheetName val="4.Matriz de alternativas"/>
      <sheetName val="Estructura Analítica del Pp"/>
      <sheetName val="Matriz de similitudes"/>
      <sheetName val=" Sintaxis MIR (no se llena)"/>
      <sheetName val="5. Pp (3 años)"/>
      <sheetName val=" 7. Pp (2026)"/>
      <sheetName val="9. METAS"/>
      <sheetName val="11. SEGUIMIENTO 2026"/>
      <sheetName val="17. CEDULA0126"/>
      <sheetName val="18. CEDULA0226"/>
      <sheetName val="19. CEDULA0326"/>
      <sheetName val="20. CEDULA0426"/>
      <sheetName val="21. CEDULA0127"/>
      <sheetName val="22. CEDULA0227"/>
      <sheetName val="23. CEDULA0327"/>
      <sheetName val="24. CEDULA0427"/>
    </sheetNames>
    <sheetDataSet>
      <sheetData sheetId="0"/>
      <sheetData sheetId="1"/>
      <sheetData sheetId="2"/>
      <sheetData sheetId="3"/>
      <sheetData sheetId="4"/>
      <sheetData sheetId="5"/>
      <sheetData sheetId="6"/>
      <sheetData sheetId="7"/>
      <sheetData sheetId="8"/>
      <sheetData sheetId="9">
        <row r="20">
          <cell r="Q20">
            <v>6.6699999999999995E-2</v>
          </cell>
        </row>
        <row r="26">
          <cell r="K26">
            <v>0.95</v>
          </cell>
          <cell r="Q26">
            <v>0.95</v>
          </cell>
          <cell r="R26">
            <v>0.95</v>
          </cell>
          <cell r="S26">
            <v>0.95</v>
          </cell>
          <cell r="T26">
            <v>0.95</v>
          </cell>
        </row>
      </sheetData>
      <sheetData sheetId="10">
        <row r="14">
          <cell r="N14">
            <v>6.6699999999999995E-2</v>
          </cell>
        </row>
      </sheetData>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74F67-8E23-4CF5-B34F-0A8B7E4C7107}">
  <sheetPr>
    <outlinePr summaryBelow="0" summaryRight="0"/>
    <pageSetUpPr autoPageBreaks="0"/>
  </sheetPr>
  <dimension ref="A1:BC113"/>
  <sheetViews>
    <sheetView showGridLines="0" zoomScale="39" zoomScaleNormal="39" workbookViewId="0">
      <selection activeCell="BH1" sqref="BH1"/>
    </sheetView>
  </sheetViews>
  <sheetFormatPr baseColWidth="10" defaultColWidth="9.125" defaultRowHeight="12.75"/>
  <cols>
    <col min="1" max="1" width="3.625" style="155" customWidth="1"/>
    <col min="2" max="2" width="25.375" style="155" customWidth="1"/>
    <col min="3" max="3" width="3.75" style="155" customWidth="1"/>
    <col min="4" max="6" width="11.125" style="155" customWidth="1"/>
    <col min="7" max="7" width="66.375" style="155" customWidth="1"/>
    <col min="8" max="16" width="11.125" style="155" customWidth="1"/>
    <col min="17" max="17" width="28.25" style="155" customWidth="1"/>
    <col min="18" max="33" width="11.125" style="155" customWidth="1"/>
    <col min="34" max="16384" width="9.125" style="155"/>
  </cols>
  <sheetData>
    <row r="1" spans="1:55" ht="13.5" customHeight="1">
      <c r="B1" s="156"/>
      <c r="C1" s="157"/>
      <c r="D1" s="158"/>
      <c r="E1" s="156"/>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row>
    <row r="2" spans="1:55" ht="103.5" customHeight="1">
      <c r="A2" s="618" t="s">
        <v>136</v>
      </c>
      <c r="B2" s="618"/>
      <c r="C2" s="618"/>
      <c r="D2" s="618"/>
      <c r="E2" s="618"/>
      <c r="F2" s="618"/>
      <c r="G2" s="618"/>
      <c r="H2" s="618"/>
      <c r="I2" s="618"/>
      <c r="J2" s="618"/>
      <c r="K2" s="618"/>
      <c r="L2" s="618"/>
      <c r="M2" s="618"/>
      <c r="N2" s="618"/>
      <c r="O2" s="618"/>
      <c r="P2" s="618"/>
      <c r="Q2" s="618"/>
      <c r="R2" s="618"/>
      <c r="S2" s="618"/>
      <c r="T2" s="618"/>
      <c r="U2" s="618"/>
      <c r="V2" s="618"/>
      <c r="W2" s="618"/>
      <c r="X2" s="618"/>
      <c r="Y2" s="618"/>
      <c r="Z2" s="618"/>
      <c r="AA2" s="618"/>
      <c r="AB2" s="618"/>
      <c r="AC2" s="618"/>
      <c r="AD2" s="618"/>
      <c r="AE2" s="618"/>
      <c r="AF2" s="618"/>
      <c r="AG2" s="618"/>
      <c r="AH2" s="618"/>
      <c r="AI2" s="618"/>
      <c r="AJ2" s="618"/>
      <c r="AK2" s="618"/>
      <c r="AL2" s="618"/>
      <c r="AM2" s="618"/>
      <c r="AN2" s="618"/>
      <c r="AO2" s="618"/>
      <c r="AP2" s="618"/>
      <c r="AR2" s="619" t="s">
        <v>137</v>
      </c>
      <c r="AS2" s="619"/>
      <c r="AT2" s="619"/>
      <c r="AU2" s="619"/>
      <c r="AV2" s="619"/>
      <c r="AW2" s="619"/>
      <c r="AX2" s="619"/>
      <c r="AY2" s="619"/>
      <c r="AZ2" s="619"/>
      <c r="BA2" s="619"/>
      <c r="BB2" s="619"/>
      <c r="BC2" s="619"/>
    </row>
    <row r="3" spans="1:55" ht="13.5" customHeight="1">
      <c r="B3" s="157"/>
      <c r="C3" s="157"/>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R3" s="619"/>
      <c r="AS3" s="619"/>
      <c r="AT3" s="619"/>
      <c r="AU3" s="619"/>
      <c r="AV3" s="619"/>
      <c r="AW3" s="619"/>
      <c r="AX3" s="619"/>
      <c r="AY3" s="619"/>
      <c r="AZ3" s="619"/>
      <c r="BA3" s="619"/>
      <c r="BB3" s="619"/>
      <c r="BC3" s="619"/>
    </row>
    <row r="4" spans="1:55" ht="24.95" customHeight="1">
      <c r="B4" s="157"/>
      <c r="C4" s="157"/>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R4" s="619"/>
      <c r="AS4" s="619"/>
      <c r="AT4" s="619"/>
      <c r="AU4" s="619"/>
      <c r="AV4" s="619"/>
      <c r="AW4" s="619"/>
      <c r="AX4" s="619"/>
      <c r="AY4" s="619"/>
      <c r="AZ4" s="619"/>
      <c r="BA4" s="619"/>
      <c r="BB4" s="619"/>
      <c r="BC4" s="619"/>
    </row>
    <row r="5" spans="1:55" s="160" customFormat="1" ht="20.25">
      <c r="B5" s="161"/>
      <c r="C5" s="161"/>
      <c r="D5" s="161"/>
      <c r="E5" s="161"/>
      <c r="F5" s="161"/>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1"/>
      <c r="AG5" s="161"/>
      <c r="AR5" s="619"/>
      <c r="AS5" s="619"/>
      <c r="AT5" s="619"/>
      <c r="AU5" s="619"/>
      <c r="AV5" s="619"/>
      <c r="AW5" s="619"/>
      <c r="AX5" s="619"/>
      <c r="AY5" s="619"/>
      <c r="AZ5" s="619"/>
      <c r="BA5" s="619"/>
      <c r="BB5" s="619"/>
      <c r="BC5" s="619"/>
    </row>
    <row r="6" spans="1:55" s="160" customFormat="1" ht="20.25">
      <c r="B6" s="161"/>
      <c r="C6" s="161"/>
      <c r="D6" s="161"/>
      <c r="E6" s="161"/>
      <c r="F6" s="161"/>
      <c r="G6" s="161"/>
      <c r="H6" s="161"/>
      <c r="I6" s="161"/>
      <c r="J6" s="161"/>
      <c r="K6" s="161"/>
      <c r="L6" s="161"/>
      <c r="M6" s="161"/>
      <c r="N6" s="161"/>
      <c r="O6" s="161"/>
      <c r="P6" s="161"/>
      <c r="Q6" s="161"/>
      <c r="R6" s="161"/>
      <c r="T6" s="161"/>
      <c r="U6" s="161"/>
      <c r="V6" s="161"/>
      <c r="W6" s="161"/>
      <c r="X6" s="161"/>
      <c r="Y6" s="161"/>
      <c r="Z6" s="161"/>
      <c r="AA6" s="161"/>
      <c r="AB6" s="161"/>
      <c r="AC6" s="161"/>
      <c r="AD6" s="161"/>
      <c r="AE6" s="161"/>
      <c r="AF6" s="161"/>
      <c r="AG6" s="161"/>
      <c r="AR6" s="619"/>
      <c r="AS6" s="619"/>
      <c r="AT6" s="619"/>
      <c r="AU6" s="619"/>
      <c r="AV6" s="619"/>
      <c r="AW6" s="619"/>
      <c r="AX6" s="619"/>
      <c r="AY6" s="619"/>
      <c r="AZ6" s="619"/>
      <c r="BA6" s="619"/>
      <c r="BB6" s="619"/>
      <c r="BC6" s="619"/>
    </row>
    <row r="7" spans="1:55" s="160" customFormat="1" ht="20.25">
      <c r="B7" s="161"/>
      <c r="C7" s="161"/>
      <c r="D7" s="161"/>
      <c r="E7" s="161"/>
      <c r="F7" s="161"/>
      <c r="G7" s="161"/>
      <c r="H7" s="161"/>
      <c r="I7" s="161"/>
      <c r="J7" s="161"/>
      <c r="K7" s="161"/>
      <c r="L7" s="161"/>
      <c r="M7" s="161"/>
      <c r="N7" s="161"/>
      <c r="O7" s="161"/>
      <c r="P7" s="161"/>
      <c r="Q7" s="161"/>
      <c r="R7" s="161"/>
      <c r="S7" s="161"/>
      <c r="T7" s="161"/>
      <c r="U7" s="161"/>
      <c r="V7" s="161"/>
      <c r="W7" s="161"/>
      <c r="X7" s="161"/>
      <c r="Y7" s="161"/>
      <c r="Z7" s="161"/>
      <c r="AA7" s="161"/>
      <c r="AB7" s="161"/>
      <c r="AC7" s="161"/>
      <c r="AD7" s="161"/>
      <c r="AE7" s="161"/>
      <c r="AF7" s="161"/>
      <c r="AG7" s="161"/>
      <c r="AR7" s="619"/>
      <c r="AS7" s="619"/>
      <c r="AT7" s="619"/>
      <c r="AU7" s="619"/>
      <c r="AV7" s="619"/>
      <c r="AW7" s="619"/>
      <c r="AX7" s="619"/>
      <c r="AY7" s="619"/>
      <c r="AZ7" s="619"/>
      <c r="BA7" s="619"/>
      <c r="BB7" s="619"/>
      <c r="BC7" s="619"/>
    </row>
    <row r="8" spans="1:55" s="160" customFormat="1" ht="21" thickBot="1">
      <c r="B8" s="161"/>
      <c r="C8" s="161"/>
      <c r="D8" s="161"/>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61"/>
      <c r="AF8" s="161"/>
      <c r="AG8" s="161"/>
      <c r="AR8" s="619"/>
      <c r="AS8" s="619"/>
      <c r="AT8" s="619"/>
      <c r="AU8" s="619"/>
      <c r="AV8" s="619"/>
      <c r="AW8" s="619"/>
      <c r="AX8" s="619"/>
      <c r="AY8" s="619"/>
      <c r="AZ8" s="619"/>
      <c r="BA8" s="619"/>
      <c r="BB8" s="619"/>
      <c r="BC8" s="619"/>
    </row>
    <row r="9" spans="1:55" s="160" customFormat="1" ht="20.25">
      <c r="B9" s="161"/>
      <c r="C9" s="161"/>
      <c r="D9" s="162"/>
      <c r="E9" s="162"/>
      <c r="F9" s="162"/>
      <c r="G9" s="162"/>
      <c r="H9" s="162"/>
      <c r="I9" s="162"/>
      <c r="J9" s="162"/>
      <c r="K9" s="162"/>
      <c r="L9" s="162"/>
      <c r="M9" s="162"/>
      <c r="N9" s="162"/>
      <c r="O9" s="162"/>
      <c r="P9" s="162"/>
      <c r="Q9" s="162"/>
      <c r="R9" s="162"/>
      <c r="S9" s="162"/>
      <c r="T9" s="162"/>
      <c r="U9" s="162"/>
      <c r="V9" s="162"/>
      <c r="W9" s="162"/>
      <c r="X9" s="162"/>
      <c r="Y9" s="162"/>
      <c r="Z9" s="162"/>
      <c r="AA9" s="162"/>
      <c r="AB9" s="162"/>
      <c r="AC9" s="162"/>
      <c r="AD9" s="162"/>
      <c r="AE9" s="162"/>
      <c r="AF9" s="162"/>
      <c r="AG9" s="162"/>
      <c r="AH9" s="163"/>
      <c r="AI9" s="163"/>
      <c r="AJ9" s="163"/>
      <c r="AK9" s="163"/>
      <c r="AL9" s="163"/>
      <c r="AM9" s="163"/>
      <c r="AN9" s="163"/>
      <c r="AO9" s="163"/>
      <c r="AP9" s="163"/>
      <c r="AQ9" s="163"/>
      <c r="AR9" s="620" t="s">
        <v>138</v>
      </c>
      <c r="AS9" s="620"/>
      <c r="AT9" s="620"/>
      <c r="AU9" s="620"/>
      <c r="AV9" s="620"/>
      <c r="AW9" s="620"/>
      <c r="AX9" s="620"/>
      <c r="AY9" s="620"/>
      <c r="AZ9" s="620"/>
      <c r="BA9" s="620"/>
      <c r="BB9" s="620"/>
      <c r="BC9" s="620"/>
    </row>
    <row r="10" spans="1:55" s="160" customFormat="1" ht="20.25">
      <c r="B10" s="161"/>
      <c r="C10" s="161"/>
      <c r="D10" s="162"/>
      <c r="E10" s="162"/>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c r="AF10" s="162"/>
      <c r="AG10" s="162"/>
      <c r="AH10" s="163"/>
      <c r="AI10" s="163"/>
      <c r="AJ10" s="163"/>
      <c r="AK10" s="163"/>
      <c r="AL10" s="163"/>
      <c r="AM10" s="163"/>
      <c r="AN10" s="163"/>
      <c r="AO10" s="163"/>
      <c r="AP10" s="163"/>
      <c r="AQ10" s="163"/>
      <c r="AR10" s="619"/>
      <c r="AS10" s="619"/>
      <c r="AT10" s="619"/>
      <c r="AU10" s="619"/>
      <c r="AV10" s="619"/>
      <c r="AW10" s="619"/>
      <c r="AX10" s="619"/>
      <c r="AY10" s="619"/>
      <c r="AZ10" s="619"/>
      <c r="BA10" s="619"/>
      <c r="BB10" s="619"/>
      <c r="BC10" s="619"/>
    </row>
    <row r="11" spans="1:55" s="160" customFormat="1" ht="20.25">
      <c r="B11" s="161"/>
      <c r="C11" s="161"/>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62"/>
      <c r="AC11" s="162"/>
      <c r="AD11" s="162"/>
      <c r="AE11" s="162"/>
      <c r="AF11" s="162"/>
      <c r="AG11" s="162"/>
      <c r="AH11" s="163"/>
      <c r="AI11" s="163"/>
      <c r="AJ11" s="163"/>
      <c r="AK11" s="163"/>
      <c r="AL11" s="163"/>
      <c r="AM11" s="163"/>
      <c r="AN11" s="163"/>
      <c r="AO11" s="163"/>
      <c r="AP11" s="163"/>
      <c r="AQ11" s="163"/>
      <c r="AR11" s="619"/>
      <c r="AS11" s="619"/>
      <c r="AT11" s="619"/>
      <c r="AU11" s="619"/>
      <c r="AV11" s="619"/>
      <c r="AW11" s="619"/>
      <c r="AX11" s="619"/>
      <c r="AY11" s="619"/>
      <c r="AZ11" s="619"/>
      <c r="BA11" s="619"/>
      <c r="BB11" s="619"/>
      <c r="BC11" s="619"/>
    </row>
    <row r="12" spans="1:55" s="160" customFormat="1" ht="20.25">
      <c r="B12" s="161"/>
      <c r="C12" s="161"/>
      <c r="D12" s="162"/>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2"/>
      <c r="AF12" s="162"/>
      <c r="AG12" s="162"/>
      <c r="AH12" s="163"/>
      <c r="AI12" s="163"/>
      <c r="AJ12" s="163"/>
      <c r="AK12" s="163"/>
      <c r="AL12" s="163"/>
      <c r="AM12" s="163"/>
      <c r="AN12" s="163"/>
      <c r="AO12" s="163"/>
      <c r="AP12" s="163"/>
      <c r="AQ12" s="163"/>
      <c r="AR12" s="619"/>
      <c r="AS12" s="619"/>
      <c r="AT12" s="619"/>
      <c r="AU12" s="619"/>
      <c r="AV12" s="619"/>
      <c r="AW12" s="619"/>
      <c r="AX12" s="619"/>
      <c r="AY12" s="619"/>
      <c r="AZ12" s="619"/>
      <c r="BA12" s="619"/>
      <c r="BB12" s="619"/>
      <c r="BC12" s="619"/>
    </row>
    <row r="13" spans="1:55" s="160" customFormat="1" ht="21" customHeight="1">
      <c r="B13" s="161"/>
      <c r="C13" s="161"/>
      <c r="D13" s="162"/>
      <c r="E13" s="162"/>
      <c r="F13" s="162"/>
      <c r="G13" s="162"/>
      <c r="H13" s="162"/>
      <c r="I13" s="162"/>
      <c r="J13" s="162"/>
      <c r="K13" s="162"/>
      <c r="L13" s="162"/>
      <c r="M13" s="162"/>
      <c r="N13" s="162"/>
      <c r="O13" s="162"/>
      <c r="P13" s="162"/>
      <c r="Q13" s="162"/>
      <c r="R13" s="162"/>
      <c r="S13" s="162"/>
      <c r="T13" s="162"/>
      <c r="U13" s="162"/>
      <c r="V13" s="162"/>
      <c r="W13" s="162"/>
      <c r="X13" s="162"/>
      <c r="Y13" s="162"/>
      <c r="Z13" s="162"/>
      <c r="AA13" s="162"/>
      <c r="AB13" s="162"/>
      <c r="AC13" s="162"/>
      <c r="AD13" s="162"/>
      <c r="AE13" s="162"/>
      <c r="AF13" s="162"/>
      <c r="AG13" s="162"/>
      <c r="AH13" s="163"/>
      <c r="AI13" s="163"/>
      <c r="AJ13" s="163"/>
      <c r="AK13" s="163"/>
      <c r="AL13" s="163"/>
      <c r="AM13" s="163"/>
      <c r="AN13" s="163"/>
      <c r="AO13" s="163"/>
      <c r="AP13" s="163"/>
      <c r="AQ13" s="163"/>
      <c r="AR13" s="619"/>
      <c r="AS13" s="619"/>
      <c r="AT13" s="619"/>
      <c r="AU13" s="619"/>
      <c r="AV13" s="619"/>
      <c r="AW13" s="619"/>
      <c r="AX13" s="619"/>
      <c r="AY13" s="619"/>
      <c r="AZ13" s="619"/>
      <c r="BA13" s="619"/>
      <c r="BB13" s="619"/>
      <c r="BC13" s="619"/>
    </row>
    <row r="14" spans="1:55" s="160" customFormat="1" ht="20.25">
      <c r="B14" s="161"/>
      <c r="C14" s="161"/>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3"/>
      <c r="AI14" s="163"/>
      <c r="AJ14" s="163"/>
      <c r="AK14" s="163"/>
      <c r="AL14" s="163"/>
      <c r="AM14" s="163"/>
      <c r="AN14" s="163"/>
      <c r="AO14" s="163"/>
      <c r="AP14" s="163"/>
      <c r="AQ14" s="163"/>
      <c r="AR14" s="619"/>
      <c r="AS14" s="619"/>
      <c r="AT14" s="619"/>
      <c r="AU14" s="619"/>
      <c r="AV14" s="619"/>
      <c r="AW14" s="619"/>
      <c r="AX14" s="619"/>
      <c r="AY14" s="619"/>
      <c r="AZ14" s="619"/>
      <c r="BA14" s="619"/>
      <c r="BB14" s="619"/>
      <c r="BC14" s="619"/>
    </row>
    <row r="15" spans="1:55" s="160" customFormat="1" ht="20.25">
      <c r="B15" s="161"/>
      <c r="C15" s="161"/>
      <c r="D15" s="162"/>
      <c r="E15" s="162"/>
      <c r="F15" s="162"/>
      <c r="G15" s="162"/>
      <c r="H15" s="162"/>
      <c r="I15" s="162"/>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3"/>
      <c r="AI15" s="163"/>
      <c r="AJ15" s="163"/>
      <c r="AK15" s="163"/>
      <c r="AL15" s="163"/>
      <c r="AM15" s="163"/>
      <c r="AN15" s="163"/>
      <c r="AO15" s="163"/>
      <c r="AP15" s="163"/>
      <c r="AQ15" s="163"/>
      <c r="AR15" s="619"/>
      <c r="AS15" s="619"/>
      <c r="AT15" s="619"/>
      <c r="AU15" s="619"/>
      <c r="AV15" s="619"/>
      <c r="AW15" s="619"/>
      <c r="AX15" s="619"/>
      <c r="AY15" s="619"/>
      <c r="AZ15" s="619"/>
      <c r="BA15" s="619"/>
      <c r="BB15" s="619"/>
      <c r="BC15" s="619"/>
    </row>
    <row r="16" spans="1:55" s="160" customFormat="1" ht="20.25">
      <c r="B16" s="161"/>
      <c r="C16" s="161"/>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3"/>
      <c r="AI16" s="163"/>
      <c r="AJ16" s="163"/>
      <c r="AK16" s="163"/>
      <c r="AL16" s="163"/>
      <c r="AM16" s="163"/>
      <c r="AN16" s="163"/>
      <c r="AO16" s="163"/>
      <c r="AP16" s="163"/>
      <c r="AQ16" s="163"/>
      <c r="AR16" s="619"/>
      <c r="AS16" s="619"/>
      <c r="AT16" s="619"/>
      <c r="AU16" s="619"/>
      <c r="AV16" s="619"/>
      <c r="AW16" s="619"/>
      <c r="AX16" s="619"/>
      <c r="AY16" s="619"/>
      <c r="AZ16" s="619"/>
      <c r="BA16" s="619"/>
      <c r="BB16" s="619"/>
      <c r="BC16" s="619"/>
    </row>
    <row r="17" spans="2:55" s="160" customFormat="1" ht="20.25">
      <c r="B17" s="161"/>
      <c r="C17" s="161"/>
      <c r="D17" s="162"/>
      <c r="E17" s="162"/>
      <c r="F17" s="162"/>
      <c r="G17" s="162"/>
      <c r="H17" s="162"/>
      <c r="I17" s="162"/>
      <c r="J17" s="162"/>
      <c r="K17" s="162"/>
      <c r="L17" s="162"/>
      <c r="M17" s="162"/>
      <c r="N17" s="162"/>
      <c r="O17" s="162"/>
      <c r="P17" s="162"/>
      <c r="Q17" s="162"/>
      <c r="R17" s="162"/>
      <c r="S17" s="162"/>
      <c r="T17" s="162"/>
      <c r="U17" s="162"/>
      <c r="V17" s="162"/>
      <c r="W17" s="162"/>
      <c r="X17" s="162"/>
      <c r="Y17" s="162"/>
      <c r="Z17" s="162"/>
      <c r="AA17" s="162"/>
      <c r="AB17" s="162"/>
      <c r="AC17" s="162"/>
      <c r="AD17" s="162"/>
      <c r="AE17" s="162"/>
      <c r="AF17" s="162"/>
      <c r="AG17" s="162"/>
      <c r="AH17" s="163"/>
      <c r="AI17" s="163"/>
      <c r="AJ17" s="163"/>
      <c r="AK17" s="163"/>
      <c r="AL17" s="163"/>
      <c r="AM17" s="163"/>
      <c r="AN17" s="163"/>
      <c r="AO17" s="163"/>
      <c r="AP17" s="163"/>
      <c r="AQ17" s="163"/>
      <c r="AR17" s="619"/>
      <c r="AS17" s="619"/>
      <c r="AT17" s="619"/>
      <c r="AU17" s="619"/>
      <c r="AV17" s="619"/>
      <c r="AW17" s="619"/>
      <c r="AX17" s="619"/>
      <c r="AY17" s="619"/>
      <c r="AZ17" s="619"/>
      <c r="BA17" s="619"/>
      <c r="BB17" s="619"/>
      <c r="BC17" s="619"/>
    </row>
    <row r="18" spans="2:55" ht="13.5" customHeight="1">
      <c r="AR18" s="619"/>
      <c r="AS18" s="619"/>
      <c r="AT18" s="619"/>
      <c r="AU18" s="619"/>
      <c r="AV18" s="619"/>
      <c r="AW18" s="619"/>
      <c r="AX18" s="619"/>
      <c r="AY18" s="619"/>
      <c r="AZ18" s="619"/>
      <c r="BA18" s="619"/>
      <c r="BB18" s="619"/>
      <c r="BC18" s="619"/>
    </row>
    <row r="19" spans="2:55" ht="13.5" customHeight="1">
      <c r="B19" s="621" t="s">
        <v>139</v>
      </c>
      <c r="D19" s="164"/>
      <c r="E19" s="165"/>
      <c r="G19" s="164"/>
      <c r="H19" s="165"/>
      <c r="J19" s="164"/>
      <c r="K19" s="165"/>
      <c r="M19" s="164"/>
      <c r="N19" s="165"/>
      <c r="AR19" s="619"/>
      <c r="AS19" s="619"/>
      <c r="AT19" s="619"/>
      <c r="AU19" s="619"/>
      <c r="AV19" s="619"/>
      <c r="AW19" s="619"/>
      <c r="AX19" s="619"/>
      <c r="AY19" s="619"/>
      <c r="AZ19" s="619"/>
      <c r="BA19" s="619"/>
      <c r="BB19" s="619"/>
      <c r="BC19" s="619"/>
    </row>
    <row r="20" spans="2:55" ht="13.5" customHeight="1">
      <c r="B20" s="622"/>
      <c r="D20" s="165"/>
      <c r="E20" s="165"/>
      <c r="G20" s="165"/>
      <c r="H20" s="165"/>
      <c r="J20" s="165"/>
      <c r="K20" s="165"/>
      <c r="M20" s="165"/>
      <c r="N20" s="165"/>
      <c r="AR20" s="619"/>
      <c r="AS20" s="619"/>
      <c r="AT20" s="619"/>
      <c r="AU20" s="619"/>
      <c r="AV20" s="619"/>
      <c r="AW20" s="619"/>
      <c r="AX20" s="619"/>
      <c r="AY20" s="619"/>
      <c r="AZ20" s="619"/>
      <c r="BA20" s="619"/>
      <c r="BB20" s="619"/>
      <c r="BC20" s="619"/>
    </row>
    <row r="21" spans="2:55" ht="13.5" customHeight="1">
      <c r="B21" s="622"/>
      <c r="D21" s="165"/>
      <c r="E21" s="165"/>
      <c r="G21" s="165"/>
      <c r="H21" s="165"/>
      <c r="J21" s="165"/>
      <c r="K21" s="165"/>
      <c r="M21" s="165"/>
      <c r="N21" s="165"/>
      <c r="AR21" s="619"/>
      <c r="AS21" s="619"/>
      <c r="AT21" s="619"/>
      <c r="AU21" s="619"/>
      <c r="AV21" s="619"/>
      <c r="AW21" s="619"/>
      <c r="AX21" s="619"/>
      <c r="AY21" s="619"/>
      <c r="AZ21" s="619"/>
      <c r="BA21" s="619"/>
      <c r="BB21" s="619"/>
      <c r="BC21" s="619"/>
    </row>
    <row r="22" spans="2:55" ht="13.5" customHeight="1">
      <c r="B22" s="622"/>
      <c r="D22" s="165"/>
      <c r="E22" s="165"/>
      <c r="G22" s="165"/>
      <c r="H22" s="165"/>
      <c r="J22" s="165"/>
      <c r="K22" s="165"/>
      <c r="M22" s="165"/>
      <c r="N22" s="165"/>
      <c r="AR22" s="619"/>
      <c r="AS22" s="619"/>
      <c r="AT22" s="619"/>
      <c r="AU22" s="619"/>
      <c r="AV22" s="619"/>
      <c r="AW22" s="619"/>
      <c r="AX22" s="619"/>
      <c r="AY22" s="619"/>
      <c r="AZ22" s="619"/>
      <c r="BA22" s="619"/>
      <c r="BB22" s="619"/>
      <c r="BC22" s="619"/>
    </row>
    <row r="23" spans="2:55" ht="13.5" customHeight="1">
      <c r="B23" s="622"/>
      <c r="D23" s="165"/>
      <c r="E23" s="165"/>
      <c r="G23" s="165"/>
      <c r="H23" s="165"/>
      <c r="J23" s="165"/>
      <c r="K23" s="165"/>
      <c r="M23" s="165"/>
      <c r="N23" s="165"/>
      <c r="AR23" s="619"/>
      <c r="AS23" s="619"/>
      <c r="AT23" s="619"/>
      <c r="AU23" s="619"/>
      <c r="AV23" s="619"/>
      <c r="AW23" s="619"/>
      <c r="AX23" s="619"/>
      <c r="AY23" s="619"/>
      <c r="AZ23" s="619"/>
      <c r="BA23" s="619"/>
      <c r="BB23" s="619"/>
      <c r="BC23" s="619"/>
    </row>
    <row r="24" spans="2:55" ht="13.5" customHeight="1">
      <c r="B24" s="622"/>
      <c r="AR24" s="619"/>
      <c r="AS24" s="619"/>
      <c r="AT24" s="619"/>
      <c r="AU24" s="619"/>
      <c r="AV24" s="619"/>
      <c r="AW24" s="619"/>
      <c r="AX24" s="619"/>
      <c r="AY24" s="619"/>
      <c r="AZ24" s="619"/>
      <c r="BA24" s="619"/>
      <c r="BB24" s="619"/>
      <c r="BC24" s="619"/>
    </row>
    <row r="25" spans="2:55" ht="13.5" customHeight="1">
      <c r="B25" s="622"/>
      <c r="D25" s="164"/>
      <c r="E25" s="165"/>
      <c r="G25" s="166"/>
      <c r="H25" s="165"/>
      <c r="J25" s="165"/>
      <c r="K25" s="165"/>
      <c r="M25" s="164"/>
      <c r="N25" s="165"/>
      <c r="AR25" s="619"/>
      <c r="AS25" s="619"/>
      <c r="AT25" s="619"/>
      <c r="AU25" s="619"/>
      <c r="AV25" s="619"/>
      <c r="AW25" s="619"/>
      <c r="AX25" s="619"/>
      <c r="AY25" s="619"/>
      <c r="AZ25" s="619"/>
      <c r="BA25" s="619"/>
      <c r="BB25" s="619"/>
      <c r="BC25" s="619"/>
    </row>
    <row r="26" spans="2:55" ht="13.5" customHeight="1">
      <c r="B26" s="622"/>
      <c r="D26" s="165"/>
      <c r="E26" s="167"/>
      <c r="F26" s="167"/>
      <c r="G26" s="168"/>
      <c r="H26" s="168"/>
      <c r="I26" s="168"/>
      <c r="J26" s="167"/>
      <c r="K26" s="168"/>
      <c r="L26" s="167"/>
      <c r="M26" s="169"/>
      <c r="N26" s="169"/>
      <c r="AR26" s="619"/>
      <c r="AS26" s="619"/>
      <c r="AT26" s="619"/>
      <c r="AU26" s="619"/>
      <c r="AV26" s="619"/>
      <c r="AW26" s="619"/>
      <c r="AX26" s="619"/>
      <c r="AY26" s="619"/>
      <c r="AZ26" s="619"/>
      <c r="BA26" s="619"/>
      <c r="BB26" s="619"/>
      <c r="BC26" s="619"/>
    </row>
    <row r="27" spans="2:55" ht="13.5" customHeight="1" thickBot="1">
      <c r="B27" s="623"/>
      <c r="D27" s="165"/>
      <c r="E27" s="167"/>
      <c r="F27" s="167"/>
      <c r="G27" s="170"/>
      <c r="H27" s="168"/>
      <c r="I27" s="168"/>
      <c r="J27" s="167"/>
      <c r="K27" s="168"/>
      <c r="L27" s="167"/>
      <c r="M27" s="169"/>
      <c r="N27" s="169"/>
      <c r="AR27" s="171"/>
      <c r="AS27" s="171"/>
      <c r="AT27" s="171"/>
      <c r="AU27" s="171"/>
      <c r="AV27" s="171"/>
      <c r="AW27" s="171"/>
      <c r="AX27" s="171"/>
      <c r="AY27" s="171"/>
      <c r="AZ27" s="171"/>
      <c r="BA27" s="171"/>
      <c r="BB27" s="171"/>
      <c r="BC27" s="171"/>
    </row>
    <row r="28" spans="2:55" ht="21" customHeight="1">
      <c r="B28" s="162"/>
      <c r="D28" s="165"/>
      <c r="E28" s="172"/>
      <c r="F28" s="172"/>
      <c r="G28" s="168"/>
      <c r="H28" s="168"/>
      <c r="I28" s="168"/>
      <c r="J28" s="167"/>
      <c r="K28" s="168"/>
      <c r="L28" s="167"/>
      <c r="M28" s="169"/>
      <c r="N28" s="169"/>
      <c r="AR28" s="624" t="s">
        <v>140</v>
      </c>
      <c r="AS28" s="624"/>
      <c r="AT28" s="624"/>
      <c r="AU28" s="624"/>
      <c r="AV28" s="624"/>
      <c r="AW28" s="624"/>
      <c r="AX28" s="624"/>
      <c r="AY28" s="624"/>
      <c r="AZ28" s="624"/>
      <c r="BA28" s="624"/>
      <c r="BB28" s="624"/>
      <c r="BC28" s="624"/>
    </row>
    <row r="29" spans="2:55" ht="20.25">
      <c r="B29" s="162"/>
      <c r="D29" s="165"/>
      <c r="E29" s="172"/>
      <c r="F29" s="172"/>
      <c r="G29" s="168"/>
      <c r="H29" s="168"/>
      <c r="I29" s="168"/>
      <c r="J29" s="167"/>
      <c r="K29" s="168"/>
      <c r="L29" s="167"/>
      <c r="M29" s="169"/>
      <c r="N29" s="169"/>
      <c r="AR29" s="619"/>
      <c r="AS29" s="619"/>
      <c r="AT29" s="619"/>
      <c r="AU29" s="619"/>
      <c r="AV29" s="619"/>
      <c r="AW29" s="619"/>
      <c r="AX29" s="619"/>
      <c r="AY29" s="619"/>
      <c r="AZ29" s="619"/>
      <c r="BA29" s="619"/>
      <c r="BB29" s="619"/>
      <c r="BC29" s="619"/>
    </row>
    <row r="30" spans="2:55" ht="20.25">
      <c r="B30" s="162"/>
      <c r="D30" s="165"/>
      <c r="E30" s="172"/>
      <c r="F30" s="172"/>
      <c r="G30" s="168"/>
      <c r="H30" s="168"/>
      <c r="I30" s="168"/>
      <c r="J30" s="167"/>
      <c r="K30" s="168"/>
      <c r="L30" s="167"/>
      <c r="M30" s="169"/>
      <c r="N30" s="169"/>
      <c r="AR30" s="619"/>
      <c r="AS30" s="619"/>
      <c r="AT30" s="619"/>
      <c r="AU30" s="619"/>
      <c r="AV30" s="619"/>
      <c r="AW30" s="619"/>
      <c r="AX30" s="619"/>
      <c r="AY30" s="619"/>
      <c r="AZ30" s="619"/>
      <c r="BA30" s="619"/>
      <c r="BB30" s="619"/>
      <c r="BC30" s="619"/>
    </row>
    <row r="31" spans="2:55" ht="20.25">
      <c r="B31" s="162"/>
      <c r="D31" s="165"/>
      <c r="E31" s="167"/>
      <c r="F31" s="167"/>
      <c r="G31" s="173"/>
      <c r="H31" s="168"/>
      <c r="I31" s="168"/>
      <c r="J31" s="168"/>
      <c r="K31" s="168"/>
      <c r="L31" s="173"/>
      <c r="M31" s="174"/>
      <c r="N31" s="169"/>
      <c r="AR31" s="619"/>
      <c r="AS31" s="619"/>
      <c r="AT31" s="619"/>
      <c r="AU31" s="619"/>
      <c r="AV31" s="619"/>
      <c r="AW31" s="619"/>
      <c r="AX31" s="619"/>
      <c r="AY31" s="619"/>
      <c r="AZ31" s="619"/>
      <c r="BA31" s="619"/>
      <c r="BB31" s="619"/>
      <c r="BC31" s="619"/>
    </row>
    <row r="32" spans="2:55" ht="21" thickBot="1">
      <c r="B32" s="175"/>
      <c r="AR32" s="619"/>
      <c r="AS32" s="619"/>
      <c r="AT32" s="619"/>
      <c r="AU32" s="619"/>
      <c r="AV32" s="619"/>
      <c r="AW32" s="619"/>
      <c r="AX32" s="619"/>
      <c r="AY32" s="619"/>
      <c r="AZ32" s="619"/>
      <c r="BA32" s="619"/>
      <c r="BB32" s="619"/>
      <c r="BC32" s="619"/>
    </row>
    <row r="33" spans="2:55" ht="18.75" customHeight="1">
      <c r="B33" s="625" t="s">
        <v>141</v>
      </c>
      <c r="D33" s="628"/>
      <c r="E33" s="629"/>
      <c r="F33" s="629"/>
      <c r="G33" s="629"/>
      <c r="H33" s="629"/>
      <c r="I33" s="629"/>
      <c r="J33" s="629"/>
      <c r="K33" s="629"/>
      <c r="L33" s="629"/>
      <c r="M33" s="629"/>
      <c r="N33" s="629"/>
      <c r="O33" s="629"/>
      <c r="P33" s="629"/>
      <c r="Q33" s="629"/>
      <c r="R33" s="629"/>
      <c r="S33" s="629"/>
      <c r="T33" s="629"/>
      <c r="U33" s="629"/>
      <c r="V33" s="629"/>
      <c r="W33" s="629"/>
      <c r="X33" s="629"/>
      <c r="Y33" s="629"/>
      <c r="Z33" s="629"/>
      <c r="AA33" s="629"/>
      <c r="AB33" s="629"/>
      <c r="AC33" s="629"/>
      <c r="AD33" s="629"/>
      <c r="AE33" s="629"/>
      <c r="AF33" s="629"/>
      <c r="AG33" s="629"/>
      <c r="AH33" s="629"/>
      <c r="AI33" s="629"/>
      <c r="AJ33" s="629"/>
      <c r="AK33" s="629"/>
      <c r="AL33" s="629"/>
      <c r="AM33" s="629"/>
      <c r="AN33" s="629"/>
      <c r="AO33" s="629"/>
      <c r="AP33" s="630"/>
      <c r="AR33" s="619"/>
      <c r="AS33" s="619"/>
      <c r="AT33" s="619"/>
      <c r="AU33" s="619"/>
      <c r="AV33" s="619"/>
      <c r="AW33" s="619"/>
      <c r="AX33" s="619"/>
      <c r="AY33" s="619"/>
      <c r="AZ33" s="619"/>
      <c r="BA33" s="619"/>
      <c r="BB33" s="619"/>
      <c r="BC33" s="619"/>
    </row>
    <row r="34" spans="2:55" ht="18.75" customHeight="1">
      <c r="B34" s="626"/>
      <c r="D34" s="631"/>
      <c r="E34" s="632"/>
      <c r="F34" s="632"/>
      <c r="G34" s="632"/>
      <c r="H34" s="632"/>
      <c r="I34" s="632"/>
      <c r="J34" s="632"/>
      <c r="K34" s="632"/>
      <c r="L34" s="632"/>
      <c r="M34" s="632"/>
      <c r="N34" s="632"/>
      <c r="O34" s="632"/>
      <c r="P34" s="632"/>
      <c r="Q34" s="632"/>
      <c r="R34" s="632"/>
      <c r="S34" s="632"/>
      <c r="T34" s="632"/>
      <c r="U34" s="632"/>
      <c r="V34" s="632"/>
      <c r="W34" s="632"/>
      <c r="X34" s="632"/>
      <c r="Y34" s="632"/>
      <c r="Z34" s="632"/>
      <c r="AA34" s="632"/>
      <c r="AB34" s="632"/>
      <c r="AC34" s="632"/>
      <c r="AD34" s="632"/>
      <c r="AE34" s="632"/>
      <c r="AF34" s="632"/>
      <c r="AG34" s="632"/>
      <c r="AH34" s="632"/>
      <c r="AI34" s="632"/>
      <c r="AJ34" s="632"/>
      <c r="AK34" s="632"/>
      <c r="AL34" s="632"/>
      <c r="AM34" s="632"/>
      <c r="AN34" s="632"/>
      <c r="AO34" s="632"/>
      <c r="AP34" s="633"/>
      <c r="AR34" s="619"/>
      <c r="AS34" s="619"/>
      <c r="AT34" s="619"/>
      <c r="AU34" s="619"/>
      <c r="AV34" s="619"/>
      <c r="AW34" s="619"/>
      <c r="AX34" s="619"/>
      <c r="AY34" s="619"/>
      <c r="AZ34" s="619"/>
      <c r="BA34" s="619"/>
      <c r="BB34" s="619"/>
      <c r="BC34" s="619"/>
    </row>
    <row r="35" spans="2:55" ht="18.75" customHeight="1">
      <c r="B35" s="626"/>
      <c r="D35" s="631"/>
      <c r="E35" s="632"/>
      <c r="F35" s="632"/>
      <c r="G35" s="632"/>
      <c r="H35" s="632"/>
      <c r="I35" s="632"/>
      <c r="J35" s="632"/>
      <c r="K35" s="632"/>
      <c r="L35" s="632"/>
      <c r="M35" s="632"/>
      <c r="N35" s="632"/>
      <c r="O35" s="632"/>
      <c r="P35" s="632"/>
      <c r="Q35" s="632"/>
      <c r="R35" s="632"/>
      <c r="S35" s="632"/>
      <c r="T35" s="632"/>
      <c r="U35" s="632"/>
      <c r="V35" s="632"/>
      <c r="W35" s="632"/>
      <c r="X35" s="632"/>
      <c r="Y35" s="632"/>
      <c r="Z35" s="632"/>
      <c r="AA35" s="632"/>
      <c r="AB35" s="632"/>
      <c r="AC35" s="632"/>
      <c r="AD35" s="632"/>
      <c r="AE35" s="632"/>
      <c r="AF35" s="632"/>
      <c r="AG35" s="632"/>
      <c r="AH35" s="632"/>
      <c r="AI35" s="632"/>
      <c r="AJ35" s="632"/>
      <c r="AK35" s="632"/>
      <c r="AL35" s="632"/>
      <c r="AM35" s="632"/>
      <c r="AN35" s="632"/>
      <c r="AO35" s="632"/>
      <c r="AP35" s="633"/>
      <c r="AR35" s="619"/>
      <c r="AS35" s="619"/>
      <c r="AT35" s="619"/>
      <c r="AU35" s="619"/>
      <c r="AV35" s="619"/>
      <c r="AW35" s="619"/>
      <c r="AX35" s="619"/>
      <c r="AY35" s="619"/>
      <c r="AZ35" s="619"/>
      <c r="BA35" s="619"/>
      <c r="BB35" s="619"/>
      <c r="BC35" s="619"/>
    </row>
    <row r="36" spans="2:55" ht="18.75" customHeight="1">
      <c r="B36" s="626"/>
      <c r="D36" s="631"/>
      <c r="E36" s="632"/>
      <c r="F36" s="632"/>
      <c r="G36" s="632"/>
      <c r="H36" s="632"/>
      <c r="I36" s="632"/>
      <c r="J36" s="632"/>
      <c r="K36" s="632"/>
      <c r="L36" s="632"/>
      <c r="M36" s="632"/>
      <c r="N36" s="632"/>
      <c r="O36" s="632"/>
      <c r="P36" s="632"/>
      <c r="Q36" s="632"/>
      <c r="R36" s="632"/>
      <c r="S36" s="632"/>
      <c r="T36" s="632"/>
      <c r="U36" s="632"/>
      <c r="V36" s="632"/>
      <c r="W36" s="632"/>
      <c r="X36" s="632"/>
      <c r="Y36" s="632"/>
      <c r="Z36" s="632"/>
      <c r="AA36" s="632"/>
      <c r="AB36" s="632"/>
      <c r="AC36" s="632"/>
      <c r="AD36" s="632"/>
      <c r="AE36" s="632"/>
      <c r="AF36" s="632"/>
      <c r="AG36" s="632"/>
      <c r="AH36" s="632"/>
      <c r="AI36" s="632"/>
      <c r="AJ36" s="632"/>
      <c r="AK36" s="632"/>
      <c r="AL36" s="632"/>
      <c r="AM36" s="632"/>
      <c r="AN36" s="632"/>
      <c r="AO36" s="632"/>
      <c r="AP36" s="633"/>
      <c r="AR36" s="619"/>
      <c r="AS36" s="619"/>
      <c r="AT36" s="619"/>
      <c r="AU36" s="619"/>
      <c r="AV36" s="619"/>
      <c r="AW36" s="619"/>
      <c r="AX36" s="619"/>
      <c r="AY36" s="619"/>
      <c r="AZ36" s="619"/>
      <c r="BA36" s="619"/>
      <c r="BB36" s="619"/>
      <c r="BC36" s="619"/>
    </row>
    <row r="37" spans="2:55" ht="18.75" customHeight="1">
      <c r="B37" s="626"/>
      <c r="D37" s="631"/>
      <c r="E37" s="632"/>
      <c r="F37" s="632"/>
      <c r="G37" s="632"/>
      <c r="H37" s="632"/>
      <c r="I37" s="632"/>
      <c r="J37" s="632"/>
      <c r="K37" s="632"/>
      <c r="L37" s="632"/>
      <c r="M37" s="632"/>
      <c r="N37" s="632"/>
      <c r="O37" s="632"/>
      <c r="P37" s="632"/>
      <c r="Q37" s="632"/>
      <c r="R37" s="632"/>
      <c r="S37" s="632"/>
      <c r="T37" s="632"/>
      <c r="U37" s="632"/>
      <c r="V37" s="632"/>
      <c r="W37" s="632"/>
      <c r="X37" s="632"/>
      <c r="Y37" s="632"/>
      <c r="Z37" s="632"/>
      <c r="AA37" s="632"/>
      <c r="AB37" s="632"/>
      <c r="AC37" s="632"/>
      <c r="AD37" s="632"/>
      <c r="AE37" s="632"/>
      <c r="AF37" s="632"/>
      <c r="AG37" s="632"/>
      <c r="AH37" s="632"/>
      <c r="AI37" s="632"/>
      <c r="AJ37" s="632"/>
      <c r="AK37" s="632"/>
      <c r="AL37" s="632"/>
      <c r="AM37" s="632"/>
      <c r="AN37" s="632"/>
      <c r="AO37" s="632"/>
      <c r="AP37" s="633"/>
      <c r="AR37" s="619"/>
      <c r="AS37" s="619"/>
      <c r="AT37" s="619"/>
      <c r="AU37" s="619"/>
      <c r="AV37" s="619"/>
      <c r="AW37" s="619"/>
      <c r="AX37" s="619"/>
      <c r="AY37" s="619"/>
      <c r="AZ37" s="619"/>
      <c r="BA37" s="619"/>
      <c r="BB37" s="619"/>
      <c r="BC37" s="619"/>
    </row>
    <row r="38" spans="2:55" ht="18.75" customHeight="1">
      <c r="B38" s="626"/>
      <c r="D38" s="631"/>
      <c r="E38" s="632"/>
      <c r="F38" s="632"/>
      <c r="G38" s="632"/>
      <c r="H38" s="632"/>
      <c r="I38" s="632"/>
      <c r="J38" s="632"/>
      <c r="K38" s="632"/>
      <c r="L38" s="632"/>
      <c r="M38" s="632"/>
      <c r="N38" s="632"/>
      <c r="O38" s="632"/>
      <c r="P38" s="632"/>
      <c r="Q38" s="632"/>
      <c r="R38" s="632"/>
      <c r="S38" s="632"/>
      <c r="T38" s="632"/>
      <c r="U38" s="632"/>
      <c r="V38" s="632"/>
      <c r="W38" s="632"/>
      <c r="X38" s="632"/>
      <c r="Y38" s="632"/>
      <c r="Z38" s="632"/>
      <c r="AA38" s="632"/>
      <c r="AB38" s="632"/>
      <c r="AC38" s="632"/>
      <c r="AD38" s="632"/>
      <c r="AE38" s="632"/>
      <c r="AF38" s="632"/>
      <c r="AG38" s="632"/>
      <c r="AH38" s="632"/>
      <c r="AI38" s="632"/>
      <c r="AJ38" s="632"/>
      <c r="AK38" s="632"/>
      <c r="AL38" s="632"/>
      <c r="AM38" s="632"/>
      <c r="AN38" s="632"/>
      <c r="AO38" s="632"/>
      <c r="AP38" s="633"/>
      <c r="AR38" s="619"/>
      <c r="AS38" s="619"/>
      <c r="AT38" s="619"/>
      <c r="AU38" s="619"/>
      <c r="AV38" s="619"/>
      <c r="AW38" s="619"/>
      <c r="AX38" s="619"/>
      <c r="AY38" s="619"/>
      <c r="AZ38" s="619"/>
      <c r="BA38" s="619"/>
      <c r="BB38" s="619"/>
      <c r="BC38" s="619"/>
    </row>
    <row r="39" spans="2:55" ht="18.75" customHeight="1">
      <c r="B39" s="626"/>
      <c r="D39" s="631"/>
      <c r="E39" s="632"/>
      <c r="F39" s="632"/>
      <c r="G39" s="632"/>
      <c r="H39" s="632"/>
      <c r="I39" s="632"/>
      <c r="J39" s="632"/>
      <c r="K39" s="632"/>
      <c r="L39" s="632"/>
      <c r="M39" s="632"/>
      <c r="N39" s="632"/>
      <c r="O39" s="632"/>
      <c r="P39" s="632"/>
      <c r="Q39" s="632"/>
      <c r="R39" s="632"/>
      <c r="S39" s="632"/>
      <c r="T39" s="632"/>
      <c r="U39" s="632"/>
      <c r="V39" s="632"/>
      <c r="W39" s="632"/>
      <c r="X39" s="632"/>
      <c r="Y39" s="632"/>
      <c r="Z39" s="632"/>
      <c r="AA39" s="632"/>
      <c r="AB39" s="632"/>
      <c r="AC39" s="632"/>
      <c r="AD39" s="632"/>
      <c r="AE39" s="632"/>
      <c r="AF39" s="632"/>
      <c r="AG39" s="632"/>
      <c r="AH39" s="632"/>
      <c r="AI39" s="632"/>
      <c r="AJ39" s="632"/>
      <c r="AK39" s="632"/>
      <c r="AL39" s="632"/>
      <c r="AM39" s="632"/>
      <c r="AN39" s="632"/>
      <c r="AO39" s="632"/>
      <c r="AP39" s="633"/>
      <c r="AR39" s="619"/>
      <c r="AS39" s="619"/>
      <c r="AT39" s="619"/>
      <c r="AU39" s="619"/>
      <c r="AV39" s="619"/>
      <c r="AW39" s="619"/>
      <c r="AX39" s="619"/>
      <c r="AY39" s="619"/>
      <c r="AZ39" s="619"/>
      <c r="BA39" s="619"/>
      <c r="BB39" s="619"/>
      <c r="BC39" s="619"/>
    </row>
    <row r="40" spans="2:55" ht="18.75" customHeight="1">
      <c r="B40" s="626"/>
      <c r="D40" s="631"/>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3"/>
      <c r="AR40" s="619"/>
      <c r="AS40" s="619"/>
      <c r="AT40" s="619"/>
      <c r="AU40" s="619"/>
      <c r="AV40" s="619"/>
      <c r="AW40" s="619"/>
      <c r="AX40" s="619"/>
      <c r="AY40" s="619"/>
      <c r="AZ40" s="619"/>
      <c r="BA40" s="619"/>
      <c r="BB40" s="619"/>
      <c r="BC40" s="619"/>
    </row>
    <row r="41" spans="2:55" ht="18.75" customHeight="1" thickBot="1">
      <c r="B41" s="627"/>
      <c r="D41" s="634"/>
      <c r="E41" s="635"/>
      <c r="F41" s="635"/>
      <c r="G41" s="635"/>
      <c r="H41" s="635"/>
      <c r="I41" s="635"/>
      <c r="J41" s="635"/>
      <c r="K41" s="635"/>
      <c r="L41" s="635"/>
      <c r="M41" s="635"/>
      <c r="N41" s="635"/>
      <c r="O41" s="635"/>
      <c r="P41" s="635"/>
      <c r="Q41" s="635"/>
      <c r="R41" s="635"/>
      <c r="S41" s="635"/>
      <c r="T41" s="635"/>
      <c r="U41" s="635"/>
      <c r="V41" s="635"/>
      <c r="W41" s="635"/>
      <c r="X41" s="635"/>
      <c r="Y41" s="635"/>
      <c r="Z41" s="635"/>
      <c r="AA41" s="635"/>
      <c r="AB41" s="635"/>
      <c r="AC41" s="635"/>
      <c r="AD41" s="635"/>
      <c r="AE41" s="635"/>
      <c r="AF41" s="635"/>
      <c r="AG41" s="635"/>
      <c r="AH41" s="635"/>
      <c r="AI41" s="635"/>
      <c r="AJ41" s="635"/>
      <c r="AK41" s="635"/>
      <c r="AL41" s="635"/>
      <c r="AM41" s="635"/>
      <c r="AN41" s="635"/>
      <c r="AO41" s="635"/>
      <c r="AP41" s="636"/>
      <c r="AR41" s="619"/>
      <c r="AS41" s="619"/>
      <c r="AT41" s="619"/>
      <c r="AU41" s="619"/>
      <c r="AV41" s="619"/>
      <c r="AW41" s="619"/>
      <c r="AX41" s="619"/>
      <c r="AY41" s="619"/>
      <c r="AZ41" s="619"/>
      <c r="BA41" s="619"/>
      <c r="BB41" s="619"/>
      <c r="BC41" s="619"/>
    </row>
    <row r="42" spans="2:55" ht="23.25">
      <c r="B42" s="177"/>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R42" s="619"/>
      <c r="AS42" s="619"/>
      <c r="AT42" s="619"/>
      <c r="AU42" s="619"/>
      <c r="AV42" s="619"/>
      <c r="AW42" s="619"/>
      <c r="AX42" s="619"/>
      <c r="AY42" s="619"/>
      <c r="AZ42" s="619"/>
      <c r="BA42" s="619"/>
      <c r="BB42" s="619"/>
      <c r="BC42" s="619"/>
    </row>
    <row r="43" spans="2:55" ht="20.25">
      <c r="B43" s="175"/>
      <c r="AR43" s="619"/>
      <c r="AS43" s="619"/>
      <c r="AT43" s="619"/>
      <c r="AU43" s="619"/>
      <c r="AV43" s="619"/>
      <c r="AW43" s="619"/>
      <c r="AX43" s="619"/>
      <c r="AY43" s="619"/>
      <c r="AZ43" s="619"/>
      <c r="BA43" s="619"/>
      <c r="BB43" s="619"/>
      <c r="BC43" s="619"/>
    </row>
    <row r="44" spans="2:55" ht="13.5" customHeight="1">
      <c r="B44" s="625" t="s">
        <v>142</v>
      </c>
      <c r="D44" s="165"/>
      <c r="E44" s="165"/>
      <c r="F44" s="165"/>
      <c r="G44" s="165"/>
      <c r="H44" s="165"/>
      <c r="M44" s="165"/>
      <c r="N44" s="165"/>
      <c r="O44" s="165"/>
      <c r="P44" s="165"/>
      <c r="Q44" s="165"/>
      <c r="R44" s="165"/>
      <c r="S44" s="165"/>
      <c r="T44" s="165"/>
      <c r="U44" s="165"/>
      <c r="W44" s="164"/>
      <c r="X44" s="164"/>
      <c r="Y44" s="165"/>
      <c r="Z44" s="165"/>
      <c r="AA44" s="165"/>
      <c r="AB44" s="165"/>
      <c r="AC44" s="165"/>
      <c r="AD44" s="164"/>
      <c r="AE44" s="164"/>
      <c r="AR44" s="619"/>
      <c r="AS44" s="619"/>
      <c r="AT44" s="619"/>
      <c r="AU44" s="619"/>
      <c r="AV44" s="619"/>
      <c r="AW44" s="619"/>
      <c r="AX44" s="619"/>
      <c r="AY44" s="619"/>
      <c r="AZ44" s="619"/>
      <c r="BA44" s="619"/>
      <c r="BB44" s="619"/>
      <c r="BC44" s="619"/>
    </row>
    <row r="45" spans="2:55" ht="13.5" customHeight="1">
      <c r="B45" s="626"/>
      <c r="D45" s="165"/>
      <c r="E45" s="165"/>
      <c r="F45" s="165"/>
      <c r="G45" s="165"/>
      <c r="H45" s="165"/>
      <c r="M45" s="165"/>
      <c r="N45" s="165"/>
      <c r="O45" s="165"/>
      <c r="P45" s="165"/>
      <c r="Q45" s="165"/>
      <c r="R45" s="165"/>
      <c r="S45" s="165"/>
      <c r="T45" s="165"/>
      <c r="U45" s="165"/>
      <c r="W45" s="164"/>
      <c r="X45" s="164"/>
      <c r="Y45" s="165"/>
      <c r="Z45" s="165"/>
      <c r="AA45" s="165"/>
      <c r="AB45" s="165"/>
      <c r="AC45" s="165"/>
      <c r="AD45" s="164"/>
      <c r="AE45" s="164"/>
      <c r="AR45" s="619"/>
      <c r="AS45" s="619"/>
      <c r="AT45" s="619"/>
      <c r="AU45" s="619"/>
      <c r="AV45" s="619"/>
      <c r="AW45" s="619"/>
      <c r="AX45" s="619"/>
      <c r="AY45" s="619"/>
      <c r="AZ45" s="619"/>
      <c r="BA45" s="619"/>
      <c r="BB45" s="619"/>
      <c r="BC45" s="619"/>
    </row>
    <row r="46" spans="2:55" ht="13.5" customHeight="1" thickBot="1">
      <c r="B46" s="626"/>
      <c r="D46" s="165"/>
      <c r="E46" s="165"/>
      <c r="F46" s="165"/>
      <c r="G46" s="165"/>
      <c r="H46" s="165"/>
      <c r="M46" s="165"/>
      <c r="N46" s="165"/>
      <c r="O46" s="165"/>
      <c r="P46" s="165"/>
      <c r="Q46" s="165"/>
      <c r="R46" s="165"/>
      <c r="S46" s="165"/>
      <c r="T46" s="165"/>
      <c r="U46" s="165"/>
      <c r="W46" s="164"/>
      <c r="X46" s="164"/>
      <c r="Y46" s="165"/>
      <c r="Z46" s="165"/>
      <c r="AA46" s="165"/>
      <c r="AB46" s="165"/>
      <c r="AC46" s="165"/>
      <c r="AD46" s="164"/>
      <c r="AE46" s="164"/>
      <c r="AR46" s="179"/>
      <c r="AS46" s="179"/>
      <c r="AT46" s="179"/>
      <c r="AU46" s="179"/>
      <c r="AV46" s="179"/>
      <c r="AW46" s="179"/>
      <c r="AX46" s="179"/>
      <c r="AY46" s="179"/>
      <c r="AZ46" s="179"/>
      <c r="BA46" s="179"/>
      <c r="BB46" s="179"/>
      <c r="BC46" s="179"/>
    </row>
    <row r="47" spans="2:55" ht="13.5" customHeight="1">
      <c r="B47" s="626"/>
      <c r="D47" s="165"/>
      <c r="E47" s="165"/>
      <c r="F47" s="165"/>
      <c r="G47" s="165"/>
      <c r="H47" s="165"/>
      <c r="M47" s="165"/>
      <c r="N47" s="165"/>
      <c r="O47" s="165"/>
      <c r="P47" s="165"/>
      <c r="Q47" s="165"/>
      <c r="R47" s="165"/>
      <c r="S47" s="165"/>
      <c r="T47" s="165"/>
      <c r="U47" s="165"/>
      <c r="W47" s="164"/>
      <c r="X47" s="164"/>
      <c r="Y47" s="165"/>
      <c r="Z47" s="165"/>
      <c r="AA47" s="165"/>
      <c r="AB47" s="165"/>
      <c r="AC47" s="165"/>
      <c r="AD47" s="164"/>
      <c r="AE47" s="164"/>
      <c r="AR47" s="624" t="s">
        <v>143</v>
      </c>
      <c r="AS47" s="624"/>
      <c r="AT47" s="624"/>
      <c r="AU47" s="624"/>
      <c r="AV47" s="624"/>
      <c r="AW47" s="624"/>
      <c r="AX47" s="624"/>
      <c r="AY47" s="624"/>
      <c r="AZ47" s="624"/>
      <c r="BA47" s="624"/>
      <c r="BB47" s="624"/>
      <c r="BC47" s="624"/>
    </row>
    <row r="48" spans="2:55" ht="13.5" customHeight="1">
      <c r="B48" s="626"/>
      <c r="D48" s="165"/>
      <c r="E48" s="165"/>
      <c r="F48" s="165"/>
      <c r="G48" s="165"/>
      <c r="H48" s="165"/>
      <c r="M48" s="165"/>
      <c r="N48" s="165"/>
      <c r="O48" s="165"/>
      <c r="P48" s="165"/>
      <c r="Q48" s="165"/>
      <c r="R48" s="165"/>
      <c r="S48" s="165"/>
      <c r="T48" s="165"/>
      <c r="U48" s="165"/>
      <c r="W48" s="164"/>
      <c r="X48" s="164"/>
      <c r="Y48" s="165"/>
      <c r="Z48" s="165"/>
      <c r="AA48" s="165"/>
      <c r="AB48" s="165"/>
      <c r="AC48" s="165"/>
      <c r="AD48" s="164"/>
      <c r="AE48" s="164"/>
      <c r="AR48" s="619"/>
      <c r="AS48" s="619"/>
      <c r="AT48" s="619"/>
      <c r="AU48" s="619"/>
      <c r="AV48" s="619"/>
      <c r="AW48" s="619"/>
      <c r="AX48" s="619"/>
      <c r="AY48" s="619"/>
      <c r="AZ48" s="619"/>
      <c r="BA48" s="619"/>
      <c r="BB48" s="619"/>
      <c r="BC48" s="619"/>
    </row>
    <row r="49" spans="2:55" ht="13.5" customHeight="1">
      <c r="B49" s="626"/>
      <c r="D49" s="165"/>
      <c r="E49" s="165"/>
      <c r="F49" s="165"/>
      <c r="G49" s="165"/>
      <c r="H49" s="165"/>
      <c r="AR49" s="619"/>
      <c r="AS49" s="619"/>
      <c r="AT49" s="619"/>
      <c r="AU49" s="619"/>
      <c r="AV49" s="619"/>
      <c r="AW49" s="619"/>
      <c r="AX49" s="619"/>
      <c r="AY49" s="619"/>
      <c r="AZ49" s="619"/>
      <c r="BA49" s="619"/>
      <c r="BB49" s="619"/>
      <c r="BC49" s="619"/>
    </row>
    <row r="50" spans="2:55" ht="13.5" customHeight="1">
      <c r="B50" s="626"/>
      <c r="D50" s="165"/>
      <c r="E50" s="165"/>
      <c r="F50" s="165"/>
      <c r="G50" s="165"/>
      <c r="H50" s="165"/>
      <c r="J50" s="164"/>
      <c r="K50" s="165"/>
      <c r="M50" s="164"/>
      <c r="N50" s="165"/>
      <c r="AR50" s="619"/>
      <c r="AS50" s="619"/>
      <c r="AT50" s="619"/>
      <c r="AU50" s="619"/>
      <c r="AV50" s="619"/>
      <c r="AW50" s="619"/>
      <c r="AX50" s="619"/>
      <c r="AY50" s="619"/>
      <c r="AZ50" s="619"/>
      <c r="BA50" s="619"/>
      <c r="BB50" s="619"/>
      <c r="BC50" s="619"/>
    </row>
    <row r="51" spans="2:55" ht="13.5" customHeight="1">
      <c r="B51" s="626"/>
      <c r="D51" s="165"/>
      <c r="E51" s="165"/>
      <c r="F51" s="165"/>
      <c r="G51" s="165"/>
      <c r="H51" s="165"/>
      <c r="J51" s="165"/>
      <c r="K51" s="165"/>
      <c r="M51" s="165"/>
      <c r="N51" s="165"/>
      <c r="AR51" s="619"/>
      <c r="AS51" s="619"/>
      <c r="AT51" s="619"/>
      <c r="AU51" s="619"/>
      <c r="AV51" s="619"/>
      <c r="AW51" s="619"/>
      <c r="AX51" s="619"/>
      <c r="AY51" s="619"/>
      <c r="AZ51" s="619"/>
      <c r="BA51" s="619"/>
      <c r="BB51" s="619"/>
      <c r="BC51" s="619"/>
    </row>
    <row r="52" spans="2:55" ht="13.5" customHeight="1">
      <c r="B52" s="626"/>
      <c r="D52" s="165"/>
      <c r="E52" s="165"/>
      <c r="F52" s="165"/>
      <c r="G52" s="165"/>
      <c r="H52" s="165"/>
      <c r="J52" s="165"/>
      <c r="K52" s="165"/>
      <c r="M52" s="165"/>
      <c r="N52" s="165"/>
      <c r="AR52" s="619"/>
      <c r="AS52" s="619"/>
      <c r="AT52" s="619"/>
      <c r="AU52" s="619"/>
      <c r="AV52" s="619"/>
      <c r="AW52" s="619"/>
      <c r="AX52" s="619"/>
      <c r="AY52" s="619"/>
      <c r="AZ52" s="619"/>
      <c r="BA52" s="619"/>
      <c r="BB52" s="619"/>
      <c r="BC52" s="619"/>
    </row>
    <row r="53" spans="2:55" ht="13.5" customHeight="1">
      <c r="B53" s="626"/>
      <c r="D53" s="165"/>
      <c r="E53" s="165"/>
      <c r="F53" s="165"/>
      <c r="G53" s="165"/>
      <c r="H53" s="165"/>
      <c r="J53" s="165"/>
      <c r="K53" s="165"/>
      <c r="M53" s="165"/>
      <c r="N53" s="165"/>
      <c r="AR53" s="619"/>
      <c r="AS53" s="619"/>
      <c r="AT53" s="619"/>
      <c r="AU53" s="619"/>
      <c r="AV53" s="619"/>
      <c r="AW53" s="619"/>
      <c r="AX53" s="619"/>
      <c r="AY53" s="619"/>
      <c r="AZ53" s="619"/>
      <c r="BA53" s="619"/>
      <c r="BB53" s="619"/>
      <c r="BC53" s="619"/>
    </row>
    <row r="54" spans="2:55" ht="13.5" customHeight="1">
      <c r="B54" s="627"/>
      <c r="D54" s="165"/>
      <c r="E54" s="165"/>
      <c r="F54" s="165"/>
      <c r="G54" s="165"/>
      <c r="H54" s="165"/>
      <c r="J54" s="165"/>
      <c r="K54" s="165"/>
      <c r="M54" s="165"/>
      <c r="N54" s="165"/>
      <c r="AR54" s="619"/>
      <c r="AS54" s="619"/>
      <c r="AT54" s="619"/>
      <c r="AU54" s="619"/>
      <c r="AV54" s="619"/>
      <c r="AW54" s="619"/>
      <c r="AX54" s="619"/>
      <c r="AY54" s="619"/>
      <c r="AZ54" s="619"/>
      <c r="BA54" s="619"/>
      <c r="BB54" s="619"/>
      <c r="BC54" s="619"/>
    </row>
    <row r="55" spans="2:55" ht="13.5" customHeight="1">
      <c r="B55" s="175"/>
      <c r="M55" s="164"/>
      <c r="AR55" s="619"/>
      <c r="AS55" s="619"/>
      <c r="AT55" s="619"/>
      <c r="AU55" s="619"/>
      <c r="AV55" s="619"/>
      <c r="AW55" s="619"/>
      <c r="AX55" s="619"/>
      <c r="AY55" s="619"/>
      <c r="AZ55" s="619"/>
      <c r="BA55" s="619"/>
      <c r="BB55" s="619"/>
      <c r="BC55" s="619"/>
    </row>
    <row r="56" spans="2:55" ht="13.5" customHeight="1">
      <c r="B56" s="637" t="s">
        <v>144</v>
      </c>
      <c r="D56" s="164"/>
      <c r="E56" s="165"/>
      <c r="G56" s="164"/>
      <c r="H56" s="165"/>
      <c r="J56" s="164"/>
      <c r="K56" s="165"/>
      <c r="N56" s="165"/>
      <c r="AR56" s="619"/>
      <c r="AS56" s="619"/>
      <c r="AT56" s="619"/>
      <c r="AU56" s="619"/>
      <c r="AV56" s="619"/>
      <c r="AW56" s="619"/>
      <c r="AX56" s="619"/>
      <c r="AY56" s="619"/>
      <c r="AZ56" s="619"/>
      <c r="BA56" s="619"/>
      <c r="BB56" s="619"/>
      <c r="BC56" s="619"/>
    </row>
    <row r="57" spans="2:55" ht="13.5" customHeight="1">
      <c r="B57" s="638"/>
      <c r="D57" s="165"/>
      <c r="E57" s="165"/>
      <c r="G57" s="165"/>
      <c r="H57" s="165"/>
      <c r="J57" s="165"/>
      <c r="K57" s="165"/>
      <c r="M57" s="165"/>
      <c r="N57" s="165"/>
      <c r="AR57" s="619"/>
      <c r="AS57" s="619"/>
      <c r="AT57" s="619"/>
      <c r="AU57" s="619"/>
      <c r="AV57" s="619"/>
      <c r="AW57" s="619"/>
      <c r="AX57" s="619"/>
      <c r="AY57" s="619"/>
      <c r="AZ57" s="619"/>
      <c r="BA57" s="619"/>
      <c r="BB57" s="619"/>
      <c r="BC57" s="619"/>
    </row>
    <row r="58" spans="2:55" ht="13.5" customHeight="1">
      <c r="B58" s="638"/>
      <c r="D58" s="165"/>
      <c r="E58" s="165"/>
      <c r="F58" s="180"/>
      <c r="G58" s="165"/>
      <c r="H58" s="165"/>
      <c r="J58" s="165"/>
      <c r="K58" s="165"/>
      <c r="M58" s="165"/>
      <c r="N58" s="165"/>
      <c r="AR58" s="619"/>
      <c r="AS58" s="619"/>
      <c r="AT58" s="619"/>
      <c r="AU58" s="619"/>
      <c r="AV58" s="619"/>
      <c r="AW58" s="619"/>
      <c r="AX58" s="619"/>
      <c r="AY58" s="619"/>
      <c r="AZ58" s="619"/>
      <c r="BA58" s="619"/>
      <c r="BB58" s="619"/>
      <c r="BC58" s="619"/>
    </row>
    <row r="59" spans="2:55" ht="13.5" customHeight="1">
      <c r="B59" s="638"/>
      <c r="D59" s="165"/>
      <c r="E59" s="165"/>
      <c r="G59" s="165"/>
      <c r="H59" s="165"/>
      <c r="J59" s="165"/>
      <c r="K59" s="165"/>
      <c r="M59" s="165"/>
      <c r="N59" s="165"/>
      <c r="AR59" s="619"/>
      <c r="AS59" s="619"/>
      <c r="AT59" s="619"/>
      <c r="AU59" s="619"/>
      <c r="AV59" s="619"/>
      <c r="AW59" s="619"/>
      <c r="AX59" s="619"/>
      <c r="AY59" s="619"/>
      <c r="AZ59" s="619"/>
      <c r="BA59" s="619"/>
      <c r="BB59" s="619"/>
      <c r="BC59" s="619"/>
    </row>
    <row r="60" spans="2:55" ht="13.5" customHeight="1">
      <c r="B60" s="638"/>
      <c r="D60" s="165"/>
      <c r="E60" s="165"/>
      <c r="G60" s="165"/>
      <c r="H60" s="165"/>
      <c r="J60" s="165"/>
      <c r="K60" s="165"/>
      <c r="M60" s="165"/>
      <c r="N60" s="165"/>
      <c r="AR60" s="619"/>
      <c r="AS60" s="619"/>
      <c r="AT60" s="619"/>
      <c r="AU60" s="619"/>
      <c r="AV60" s="619"/>
      <c r="AW60" s="619"/>
      <c r="AX60" s="619"/>
      <c r="AY60" s="619"/>
      <c r="AZ60" s="619"/>
      <c r="BA60" s="619"/>
      <c r="BB60" s="619"/>
      <c r="BC60" s="619"/>
    </row>
    <row r="61" spans="2:55" ht="13.5" customHeight="1">
      <c r="B61" s="638"/>
      <c r="AR61" s="619"/>
      <c r="AS61" s="619"/>
      <c r="AT61" s="619"/>
      <c r="AU61" s="619"/>
      <c r="AV61" s="619"/>
      <c r="AW61" s="619"/>
      <c r="AX61" s="619"/>
      <c r="AY61" s="619"/>
      <c r="AZ61" s="619"/>
      <c r="BA61" s="619"/>
      <c r="BB61" s="619"/>
      <c r="BC61" s="619"/>
    </row>
    <row r="62" spans="2:55" ht="13.5" customHeight="1">
      <c r="B62" s="638"/>
      <c r="D62" s="164"/>
      <c r="E62" s="165"/>
      <c r="G62" s="164"/>
      <c r="H62" s="165"/>
      <c r="J62" s="164"/>
      <c r="K62" s="165"/>
      <c r="M62" s="164"/>
      <c r="N62" s="165"/>
      <c r="AR62" s="619"/>
      <c r="AS62" s="619"/>
      <c r="AT62" s="619"/>
      <c r="AU62" s="619"/>
      <c r="AV62" s="619"/>
      <c r="AW62" s="619"/>
      <c r="AX62" s="619"/>
      <c r="AY62" s="619"/>
      <c r="AZ62" s="619"/>
      <c r="BA62" s="619"/>
      <c r="BB62" s="619"/>
      <c r="BC62" s="619"/>
    </row>
    <row r="63" spans="2:55" ht="13.5" customHeight="1">
      <c r="B63" s="638"/>
      <c r="D63" s="165"/>
      <c r="E63" s="165"/>
      <c r="G63" s="165"/>
      <c r="H63" s="165"/>
      <c r="J63" s="165"/>
      <c r="K63" s="165"/>
      <c r="M63" s="165"/>
      <c r="N63" s="165"/>
      <c r="AR63" s="619"/>
      <c r="AS63" s="619"/>
      <c r="AT63" s="619"/>
      <c r="AU63" s="619"/>
      <c r="AV63" s="619"/>
      <c r="AW63" s="619"/>
      <c r="AX63" s="619"/>
      <c r="AY63" s="619"/>
      <c r="AZ63" s="619"/>
      <c r="BA63" s="619"/>
      <c r="BB63" s="619"/>
      <c r="BC63" s="619"/>
    </row>
    <row r="64" spans="2:55" ht="13.5" customHeight="1">
      <c r="B64" s="638"/>
      <c r="D64" s="165"/>
      <c r="E64" s="165"/>
      <c r="G64" s="165"/>
      <c r="H64" s="165"/>
      <c r="J64" s="165"/>
      <c r="K64" s="165"/>
      <c r="M64" s="165"/>
      <c r="N64" s="165"/>
      <c r="AR64" s="619"/>
      <c r="AS64" s="619"/>
      <c r="AT64" s="619"/>
      <c r="AU64" s="619"/>
      <c r="AV64" s="619"/>
      <c r="AW64" s="619"/>
      <c r="AX64" s="619"/>
      <c r="AY64" s="619"/>
      <c r="AZ64" s="619"/>
      <c r="BA64" s="619"/>
      <c r="BB64" s="619"/>
      <c r="BC64" s="619"/>
    </row>
    <row r="65" spans="2:55" ht="13.5" customHeight="1">
      <c r="B65" s="638"/>
      <c r="D65" s="165"/>
      <c r="E65" s="165"/>
      <c r="G65" s="165"/>
      <c r="H65" s="165"/>
      <c r="J65" s="165"/>
      <c r="K65" s="165"/>
      <c r="M65" s="165"/>
      <c r="N65" s="165"/>
      <c r="AR65" s="619"/>
      <c r="AS65" s="619"/>
      <c r="AT65" s="619"/>
      <c r="AU65" s="619"/>
      <c r="AV65" s="619"/>
      <c r="AW65" s="619"/>
      <c r="AX65" s="619"/>
      <c r="AY65" s="619"/>
      <c r="AZ65" s="619"/>
      <c r="BA65" s="619"/>
      <c r="BB65" s="619"/>
      <c r="BC65" s="619"/>
    </row>
    <row r="66" spans="2:55" ht="13.5" customHeight="1">
      <c r="B66" s="638"/>
      <c r="D66" s="165"/>
      <c r="E66" s="165"/>
      <c r="G66" s="165"/>
      <c r="H66" s="165"/>
      <c r="J66" s="165"/>
      <c r="K66" s="165"/>
      <c r="M66" s="165"/>
      <c r="N66" s="165"/>
      <c r="AR66" s="619"/>
      <c r="AS66" s="619"/>
      <c r="AT66" s="619"/>
      <c r="AU66" s="619"/>
      <c r="AV66" s="619"/>
      <c r="AW66" s="619"/>
      <c r="AX66" s="619"/>
      <c r="AY66" s="619"/>
      <c r="AZ66" s="619"/>
      <c r="BA66" s="619"/>
      <c r="BB66" s="619"/>
      <c r="BC66" s="619"/>
    </row>
    <row r="67" spans="2:55" ht="13.5" customHeight="1">
      <c r="B67" s="638"/>
      <c r="AR67" s="619"/>
      <c r="AS67" s="619"/>
      <c r="AT67" s="619"/>
      <c r="AU67" s="619"/>
      <c r="AV67" s="619"/>
      <c r="AW67" s="619"/>
      <c r="AX67" s="619"/>
      <c r="AY67" s="619"/>
      <c r="AZ67" s="619"/>
      <c r="BA67" s="619"/>
      <c r="BB67" s="619"/>
      <c r="BC67" s="619"/>
    </row>
    <row r="68" spans="2:55" ht="13.5" customHeight="1">
      <c r="B68" s="638"/>
      <c r="G68" s="167"/>
      <c r="H68" s="168"/>
      <c r="I68" s="168"/>
      <c r="J68" s="168"/>
      <c r="K68" s="168"/>
      <c r="L68" s="181"/>
      <c r="M68" s="174"/>
      <c r="AR68" s="619"/>
      <c r="AS68" s="619"/>
      <c r="AT68" s="619"/>
      <c r="AU68" s="619"/>
      <c r="AV68" s="619"/>
      <c r="AW68" s="619"/>
      <c r="AX68" s="619"/>
      <c r="AY68" s="619"/>
      <c r="AZ68" s="619"/>
      <c r="BA68" s="619"/>
      <c r="BB68" s="619"/>
      <c r="BC68" s="619"/>
    </row>
    <row r="69" spans="2:55" ht="13.5" customHeight="1">
      <c r="B69" s="638"/>
      <c r="G69" s="172"/>
      <c r="H69" s="168"/>
      <c r="I69" s="168"/>
      <c r="J69" s="168"/>
      <c r="K69" s="168"/>
      <c r="L69" s="181"/>
      <c r="M69" s="174"/>
      <c r="AR69" s="619"/>
      <c r="AS69" s="619"/>
      <c r="AT69" s="619"/>
      <c r="AU69" s="619"/>
      <c r="AV69" s="619"/>
      <c r="AW69" s="619"/>
      <c r="AX69" s="619"/>
      <c r="AY69" s="619"/>
      <c r="AZ69" s="619"/>
      <c r="BA69" s="619"/>
      <c r="BB69" s="619"/>
      <c r="BC69" s="619"/>
    </row>
    <row r="70" spans="2:55" ht="13.5" customHeight="1">
      <c r="B70" s="638"/>
      <c r="G70" s="172"/>
      <c r="H70" s="168"/>
      <c r="I70" s="168"/>
      <c r="J70" s="168"/>
      <c r="K70" s="168"/>
      <c r="L70" s="181"/>
      <c r="M70" s="174"/>
      <c r="AR70" s="619"/>
      <c r="AS70" s="619"/>
      <c r="AT70" s="619"/>
      <c r="AU70" s="619"/>
      <c r="AV70" s="619"/>
      <c r="AW70" s="619"/>
      <c r="AX70" s="619"/>
      <c r="AY70" s="619"/>
      <c r="AZ70" s="619"/>
      <c r="BA70" s="619"/>
      <c r="BB70" s="619"/>
      <c r="BC70" s="619"/>
    </row>
    <row r="71" spans="2:55" ht="13.5" customHeight="1">
      <c r="B71" s="638"/>
      <c r="G71" s="180"/>
      <c r="AR71" s="619"/>
      <c r="AS71" s="619"/>
      <c r="AT71" s="619"/>
      <c r="AU71" s="619"/>
      <c r="AV71" s="619"/>
      <c r="AW71" s="619"/>
      <c r="AX71" s="619"/>
      <c r="AY71" s="619"/>
      <c r="AZ71" s="619"/>
      <c r="BA71" s="619"/>
      <c r="BB71" s="619"/>
      <c r="BC71" s="619"/>
    </row>
    <row r="72" spans="2:55" ht="13.5" customHeight="1">
      <c r="B72" s="638"/>
      <c r="AR72" s="619"/>
      <c r="AS72" s="619"/>
      <c r="AT72" s="619"/>
      <c r="AU72" s="619"/>
      <c r="AV72" s="619"/>
      <c r="AW72" s="619"/>
      <c r="AX72" s="619"/>
      <c r="AY72" s="619"/>
      <c r="AZ72" s="619"/>
      <c r="BA72" s="619"/>
      <c r="BB72" s="619"/>
      <c r="BC72" s="619"/>
    </row>
    <row r="73" spans="2:55" ht="13.5" customHeight="1">
      <c r="B73" s="638"/>
      <c r="AR73" s="171"/>
      <c r="AS73" s="171"/>
      <c r="AT73" s="171"/>
      <c r="AU73" s="171"/>
      <c r="AV73" s="171"/>
      <c r="AW73" s="171"/>
      <c r="AX73" s="171"/>
      <c r="AY73" s="171"/>
      <c r="AZ73" s="171"/>
      <c r="BA73" s="171"/>
      <c r="BB73" s="171"/>
      <c r="BC73" s="171"/>
    </row>
    <row r="74" spans="2:55" ht="13.5" customHeight="1">
      <c r="B74" s="638"/>
      <c r="AR74" s="171"/>
      <c r="AS74" s="171"/>
      <c r="AT74" s="171"/>
      <c r="AU74" s="171"/>
      <c r="AV74" s="171"/>
      <c r="AW74" s="171"/>
      <c r="AX74" s="171"/>
      <c r="AY74" s="171"/>
      <c r="AZ74" s="171"/>
      <c r="BA74" s="171"/>
      <c r="BB74" s="171"/>
      <c r="BC74" s="171"/>
    </row>
    <row r="75" spans="2:55" ht="13.5" customHeight="1">
      <c r="B75" s="638"/>
      <c r="AR75" s="171"/>
      <c r="AS75" s="171"/>
      <c r="AT75" s="171"/>
      <c r="AU75" s="171"/>
      <c r="AV75" s="171"/>
      <c r="AW75" s="171"/>
      <c r="AX75" s="171"/>
      <c r="AY75" s="171"/>
      <c r="AZ75" s="171"/>
      <c r="BA75" s="171"/>
      <c r="BB75" s="171"/>
      <c r="BC75" s="171"/>
    </row>
    <row r="76" spans="2:55" ht="13.5" customHeight="1">
      <c r="B76" s="638"/>
      <c r="AR76" s="171"/>
      <c r="AS76" s="171"/>
      <c r="AT76" s="171"/>
      <c r="AU76" s="171"/>
      <c r="AV76" s="171"/>
      <c r="AW76" s="171"/>
      <c r="AX76" s="171"/>
      <c r="AY76" s="171"/>
      <c r="AZ76" s="171"/>
      <c r="BA76" s="171"/>
      <c r="BB76" s="171"/>
      <c r="BC76" s="171"/>
    </row>
    <row r="77" spans="2:55" ht="13.5" customHeight="1">
      <c r="B77" s="638"/>
      <c r="AR77" s="171"/>
      <c r="AS77" s="171"/>
      <c r="AT77" s="171"/>
      <c r="AU77" s="171"/>
      <c r="AV77" s="171"/>
      <c r="AW77" s="171"/>
      <c r="AX77" s="171"/>
      <c r="AY77" s="171"/>
      <c r="AZ77" s="171"/>
      <c r="BA77" s="171"/>
      <c r="BB77" s="171"/>
      <c r="BC77" s="171"/>
    </row>
    <row r="78" spans="2:55" ht="13.5" customHeight="1">
      <c r="B78" s="638"/>
      <c r="AR78" s="171"/>
      <c r="AS78" s="171"/>
      <c r="AT78" s="171"/>
      <c r="AU78" s="171"/>
      <c r="AV78" s="171"/>
      <c r="AW78" s="171"/>
      <c r="AX78" s="171"/>
      <c r="AY78" s="171"/>
      <c r="AZ78" s="171"/>
      <c r="BA78" s="171"/>
      <c r="BB78" s="171"/>
      <c r="BC78" s="171"/>
    </row>
    <row r="79" spans="2:55" ht="13.5" customHeight="1">
      <c r="B79" s="638"/>
      <c r="C79" s="157"/>
      <c r="D79" s="158"/>
      <c r="E79" s="156"/>
      <c r="F79" s="158"/>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c r="AG79" s="156"/>
      <c r="AR79" s="171"/>
      <c r="AS79" s="171"/>
      <c r="AT79" s="171"/>
      <c r="AU79" s="171"/>
      <c r="AV79" s="171"/>
      <c r="AW79" s="171"/>
      <c r="AX79" s="171"/>
      <c r="AY79" s="171"/>
      <c r="AZ79" s="171"/>
      <c r="BA79" s="171"/>
      <c r="BB79" s="171"/>
      <c r="BC79" s="171"/>
    </row>
    <row r="80" spans="2:55" ht="13.5" customHeight="1">
      <c r="B80" s="638"/>
      <c r="C80" s="157"/>
      <c r="D80" s="156"/>
      <c r="E80" s="156"/>
      <c r="F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c r="AG80" s="156"/>
      <c r="AR80" s="171"/>
      <c r="AS80" s="171"/>
      <c r="AT80" s="171"/>
      <c r="AU80" s="171"/>
      <c r="AV80" s="171"/>
      <c r="AW80" s="171"/>
      <c r="AX80" s="171"/>
      <c r="AY80" s="171"/>
      <c r="AZ80" s="171"/>
      <c r="BA80" s="171"/>
      <c r="BB80" s="171"/>
      <c r="BC80" s="171"/>
    </row>
    <row r="81" spans="2:55" ht="13.5" customHeight="1">
      <c r="B81" s="638"/>
      <c r="C81" s="157"/>
      <c r="D81" s="156"/>
      <c r="E81" s="156"/>
      <c r="F81" s="158"/>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c r="AG81" s="156"/>
      <c r="AR81" s="171"/>
      <c r="AS81" s="171"/>
      <c r="AT81" s="171"/>
      <c r="AU81" s="171"/>
      <c r="AV81" s="171"/>
      <c r="AW81" s="171"/>
      <c r="AX81" s="171"/>
      <c r="AY81" s="171"/>
      <c r="AZ81" s="171"/>
      <c r="BA81" s="171"/>
      <c r="BB81" s="171"/>
      <c r="BC81" s="171"/>
    </row>
    <row r="82" spans="2:55" ht="13.5" customHeight="1">
      <c r="B82" s="638"/>
      <c r="C82" s="157"/>
      <c r="D82" s="156"/>
      <c r="E82" s="156"/>
      <c r="F82" s="158"/>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c r="AG82" s="156"/>
      <c r="AR82" s="171"/>
      <c r="AS82" s="171"/>
      <c r="AT82" s="171"/>
      <c r="AU82" s="171"/>
      <c r="AV82" s="171"/>
      <c r="AW82" s="171"/>
      <c r="AX82" s="171"/>
      <c r="AY82" s="171"/>
      <c r="AZ82" s="171"/>
      <c r="BA82" s="171"/>
      <c r="BB82" s="171"/>
      <c r="BC82" s="171"/>
    </row>
    <row r="83" spans="2:55" ht="13.5" customHeight="1">
      <c r="B83" s="638"/>
      <c r="C83" s="157"/>
      <c r="D83" s="156"/>
      <c r="E83" s="156"/>
      <c r="F83" s="158"/>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c r="AG83" s="156"/>
      <c r="AR83" s="171"/>
      <c r="AS83" s="171"/>
      <c r="AT83" s="171"/>
      <c r="AU83" s="171"/>
      <c r="AV83" s="171"/>
      <c r="AW83" s="171"/>
      <c r="AX83" s="171"/>
      <c r="AY83" s="171"/>
      <c r="AZ83" s="171"/>
      <c r="BA83" s="171"/>
      <c r="BB83" s="171"/>
      <c r="BC83" s="171"/>
    </row>
    <row r="84" spans="2:55" ht="13.5" customHeight="1">
      <c r="B84" s="638"/>
      <c r="C84" s="157"/>
      <c r="D84" s="156"/>
      <c r="E84" s="156"/>
      <c r="F84" s="158"/>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c r="AG84" s="156"/>
      <c r="AR84" s="171"/>
      <c r="AS84" s="171"/>
      <c r="AT84" s="171"/>
      <c r="AU84" s="171"/>
      <c r="AV84" s="171"/>
      <c r="AW84" s="171"/>
      <c r="AX84" s="171"/>
      <c r="AY84" s="171"/>
      <c r="AZ84" s="171"/>
      <c r="BA84" s="171"/>
      <c r="BB84" s="171"/>
      <c r="BC84" s="171"/>
    </row>
    <row r="85" spans="2:55" ht="13.5" customHeight="1">
      <c r="B85" s="638"/>
      <c r="C85" s="157"/>
      <c r="D85" s="156"/>
      <c r="E85" s="156"/>
      <c r="F85" s="158"/>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c r="AG85" s="156"/>
      <c r="AR85" s="171"/>
      <c r="AS85" s="171"/>
      <c r="AT85" s="171"/>
      <c r="AU85" s="171"/>
      <c r="AV85" s="171"/>
      <c r="AW85" s="171"/>
      <c r="AX85" s="171"/>
      <c r="AY85" s="171"/>
      <c r="AZ85" s="171"/>
      <c r="BA85" s="171"/>
      <c r="BB85" s="171"/>
      <c r="BC85" s="171"/>
    </row>
    <row r="86" spans="2:55" ht="13.5" customHeight="1">
      <c r="B86" s="638"/>
      <c r="C86" s="157"/>
      <c r="D86" s="156"/>
      <c r="E86" s="156"/>
      <c r="F86" s="158"/>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R86" s="171"/>
      <c r="AS86" s="171"/>
      <c r="AT86" s="171"/>
      <c r="AU86" s="171"/>
      <c r="AV86" s="171"/>
      <c r="AW86" s="171"/>
      <c r="AX86" s="171"/>
      <c r="AY86" s="171"/>
      <c r="AZ86" s="171"/>
      <c r="BA86" s="171"/>
      <c r="BB86" s="171"/>
      <c r="BC86" s="171"/>
    </row>
    <row r="87" spans="2:55" ht="13.5" customHeight="1">
      <c r="B87" s="638"/>
      <c r="C87" s="157"/>
      <c r="D87" s="156"/>
      <c r="E87" s="156"/>
      <c r="F87" s="158"/>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c r="AG87" s="156"/>
      <c r="AR87" s="171"/>
      <c r="AS87" s="171"/>
      <c r="AT87" s="171"/>
      <c r="AU87" s="171"/>
      <c r="AV87" s="171"/>
      <c r="AW87" s="171"/>
      <c r="AX87" s="171"/>
      <c r="AY87" s="171"/>
      <c r="AZ87" s="171"/>
      <c r="BA87" s="171"/>
      <c r="BB87" s="171"/>
      <c r="BC87" s="171"/>
    </row>
    <row r="88" spans="2:55" ht="13.5" customHeight="1">
      <c r="B88" s="638"/>
      <c r="C88" s="157"/>
      <c r="D88" s="156"/>
      <c r="E88" s="156"/>
      <c r="F88" s="158"/>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c r="AG88" s="156"/>
      <c r="AR88" s="171"/>
      <c r="AS88" s="171"/>
      <c r="AT88" s="171"/>
      <c r="AU88" s="171"/>
      <c r="AV88" s="171"/>
      <c r="AW88" s="171"/>
      <c r="AX88" s="171"/>
      <c r="AY88" s="171"/>
      <c r="AZ88" s="171"/>
      <c r="BA88" s="171"/>
      <c r="BB88" s="171"/>
      <c r="BC88" s="171"/>
    </row>
    <row r="89" spans="2:55" ht="13.5" customHeight="1">
      <c r="B89" s="638"/>
      <c r="C89" s="157"/>
      <c r="D89" s="156"/>
      <c r="E89" s="156"/>
      <c r="F89" s="158"/>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R89" s="171"/>
      <c r="AS89" s="171"/>
      <c r="AT89" s="171"/>
      <c r="AU89" s="171"/>
      <c r="AV89" s="171"/>
      <c r="AW89" s="171"/>
      <c r="AX89" s="171"/>
      <c r="AY89" s="171"/>
      <c r="AZ89" s="171"/>
      <c r="BA89" s="171"/>
      <c r="BB89" s="171"/>
      <c r="BC89" s="171"/>
    </row>
    <row r="90" spans="2:55" ht="13.5" customHeight="1">
      <c r="B90" s="638"/>
      <c r="C90" s="157"/>
      <c r="D90" s="156"/>
      <c r="E90" s="156"/>
      <c r="F90" s="158"/>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R90" s="171"/>
      <c r="AS90" s="171"/>
      <c r="AT90" s="171"/>
      <c r="AU90" s="171"/>
      <c r="AV90" s="171"/>
      <c r="AW90" s="171"/>
      <c r="AX90" s="171"/>
      <c r="AY90" s="171"/>
      <c r="AZ90" s="171"/>
      <c r="BA90" s="171"/>
      <c r="BB90" s="171"/>
      <c r="BC90" s="171"/>
    </row>
    <row r="91" spans="2:55" ht="13.5" customHeight="1">
      <c r="B91" s="638"/>
      <c r="C91" s="157"/>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c r="AG91" s="156"/>
      <c r="AR91" s="171"/>
      <c r="AS91" s="171"/>
      <c r="AT91" s="171"/>
      <c r="AU91" s="171"/>
      <c r="AV91" s="171"/>
      <c r="AW91" s="171"/>
      <c r="AX91" s="171"/>
      <c r="AY91" s="171"/>
      <c r="AZ91" s="171"/>
      <c r="BA91" s="171"/>
      <c r="BB91" s="171"/>
      <c r="BC91" s="171"/>
    </row>
    <row r="92" spans="2:55" ht="13.5" customHeight="1">
      <c r="B92" s="638"/>
      <c r="C92" s="157"/>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c r="AG92" s="156"/>
      <c r="AR92" s="171"/>
      <c r="AS92" s="171"/>
      <c r="AT92" s="171"/>
      <c r="AU92" s="171"/>
      <c r="AV92" s="171"/>
      <c r="AW92" s="171"/>
      <c r="AX92" s="171"/>
      <c r="AY92" s="171"/>
      <c r="AZ92" s="171"/>
      <c r="BA92" s="171"/>
      <c r="BB92" s="171"/>
      <c r="BC92" s="171"/>
    </row>
    <row r="93" spans="2:55" ht="13.5" customHeight="1">
      <c r="B93" s="638"/>
      <c r="C93" s="157"/>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c r="AG93" s="156"/>
      <c r="AR93" s="171"/>
      <c r="AS93" s="171"/>
      <c r="AT93" s="171"/>
      <c r="AU93" s="171"/>
      <c r="AV93" s="171"/>
      <c r="AW93" s="171"/>
      <c r="AX93" s="171"/>
      <c r="AY93" s="171"/>
      <c r="AZ93" s="171"/>
      <c r="BA93" s="171"/>
      <c r="BB93" s="171"/>
      <c r="BC93" s="171"/>
    </row>
    <row r="94" spans="2:55" ht="13.5" customHeight="1">
      <c r="B94" s="638"/>
      <c r="C94" s="157"/>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c r="AG94" s="156"/>
      <c r="AR94" s="171"/>
      <c r="AS94" s="171"/>
      <c r="AT94" s="171"/>
      <c r="AU94" s="171"/>
      <c r="AV94" s="171"/>
      <c r="AW94" s="171"/>
      <c r="AX94" s="171"/>
      <c r="AY94" s="171"/>
      <c r="AZ94" s="171"/>
      <c r="BA94" s="171"/>
      <c r="BB94" s="171"/>
      <c r="BC94" s="171"/>
    </row>
    <row r="95" spans="2:55" ht="13.5" customHeight="1">
      <c r="B95" s="638"/>
      <c r="C95" s="157"/>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c r="AG95" s="156"/>
      <c r="AR95" s="171"/>
      <c r="AS95" s="171"/>
      <c r="AT95" s="171"/>
      <c r="AU95" s="171"/>
      <c r="AV95" s="171"/>
      <c r="AW95" s="171"/>
      <c r="AX95" s="171"/>
      <c r="AY95" s="171"/>
      <c r="AZ95" s="171"/>
      <c r="BA95" s="171"/>
      <c r="BB95" s="171"/>
      <c r="BC95" s="171"/>
    </row>
    <row r="96" spans="2:55" ht="13.5" customHeight="1">
      <c r="B96" s="638"/>
      <c r="C96" s="157"/>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c r="AR96" s="171"/>
      <c r="AS96" s="171"/>
      <c r="AT96" s="171"/>
      <c r="AU96" s="171"/>
      <c r="AV96" s="171"/>
      <c r="AW96" s="171"/>
      <c r="AX96" s="171"/>
      <c r="AY96" s="171"/>
      <c r="AZ96" s="171"/>
      <c r="BA96" s="171"/>
      <c r="BB96" s="171"/>
      <c r="BC96" s="171"/>
    </row>
    <row r="97" spans="2:55" ht="13.5" customHeight="1">
      <c r="B97" s="638"/>
      <c r="C97" s="157"/>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c r="AR97" s="171"/>
      <c r="AS97" s="171"/>
      <c r="AT97" s="171"/>
      <c r="AU97" s="171"/>
      <c r="AV97" s="171"/>
      <c r="AW97" s="171"/>
      <c r="AX97" s="171"/>
      <c r="AY97" s="171"/>
      <c r="AZ97" s="171"/>
      <c r="BA97" s="171"/>
      <c r="BB97" s="171"/>
      <c r="BC97" s="171"/>
    </row>
    <row r="98" spans="2:55" ht="13.5" customHeight="1">
      <c r="B98" s="638"/>
      <c r="C98" s="157"/>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c r="AR98" s="171"/>
      <c r="AS98" s="171"/>
      <c r="AT98" s="171"/>
      <c r="AU98" s="171"/>
      <c r="AV98" s="171"/>
      <c r="AW98" s="171"/>
      <c r="AX98" s="171"/>
      <c r="AY98" s="171"/>
      <c r="AZ98" s="171"/>
      <c r="BA98" s="171"/>
      <c r="BB98" s="171"/>
      <c r="BC98" s="171"/>
    </row>
    <row r="99" spans="2:55" ht="13.5" customHeight="1">
      <c r="B99" s="638"/>
      <c r="C99" s="157"/>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c r="AG99" s="156"/>
      <c r="AR99" s="171"/>
      <c r="AS99" s="171"/>
      <c r="AT99" s="171"/>
      <c r="AU99" s="171"/>
      <c r="AV99" s="171"/>
      <c r="AW99" s="171"/>
      <c r="AX99" s="171"/>
      <c r="AY99" s="171"/>
      <c r="AZ99" s="171"/>
      <c r="BA99" s="171"/>
      <c r="BB99" s="171"/>
      <c r="BC99" s="171"/>
    </row>
    <row r="100" spans="2:55" ht="13.5" customHeight="1">
      <c r="B100" s="638"/>
      <c r="C100" s="157"/>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c r="AG100" s="156"/>
      <c r="AR100" s="171"/>
      <c r="AS100" s="171"/>
      <c r="AT100" s="171"/>
      <c r="AU100" s="171"/>
      <c r="AV100" s="171"/>
      <c r="AW100" s="171"/>
      <c r="AX100" s="171"/>
      <c r="AY100" s="171"/>
      <c r="AZ100" s="171"/>
      <c r="BA100" s="171"/>
      <c r="BB100" s="171"/>
      <c r="BC100" s="171"/>
    </row>
    <row r="101" spans="2:55" ht="13.5" customHeight="1">
      <c r="B101" s="638"/>
      <c r="C101" s="157"/>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c r="AG101" s="156"/>
      <c r="AR101" s="171"/>
      <c r="AS101" s="171"/>
      <c r="AT101" s="171"/>
      <c r="AU101" s="171"/>
      <c r="AV101" s="171"/>
      <c r="AW101" s="171"/>
      <c r="AX101" s="171"/>
      <c r="AY101" s="171"/>
      <c r="AZ101" s="171"/>
      <c r="BA101" s="171"/>
      <c r="BB101" s="171"/>
      <c r="BC101" s="171"/>
    </row>
    <row r="102" spans="2:55" ht="13.5" customHeight="1">
      <c r="B102" s="638"/>
      <c r="C102" s="157"/>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R102" s="171"/>
      <c r="AS102" s="171"/>
      <c r="AT102" s="171"/>
      <c r="AU102" s="171"/>
      <c r="AV102" s="171"/>
      <c r="AW102" s="171"/>
      <c r="AX102" s="171"/>
      <c r="AY102" s="171"/>
      <c r="AZ102" s="171"/>
      <c r="BA102" s="171"/>
      <c r="BB102" s="171"/>
      <c r="BC102" s="171"/>
    </row>
    <row r="103" spans="2:55" ht="13.5" customHeight="1">
      <c r="B103" s="638"/>
      <c r="C103" s="157"/>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R103" s="171"/>
      <c r="AS103" s="171"/>
      <c r="AT103" s="171"/>
      <c r="AU103" s="171"/>
      <c r="AV103" s="171"/>
      <c r="AW103" s="171"/>
      <c r="AX103" s="171"/>
      <c r="AY103" s="171"/>
      <c r="AZ103" s="171"/>
      <c r="BA103" s="171"/>
      <c r="BB103" s="171"/>
      <c r="BC103" s="171"/>
    </row>
    <row r="104" spans="2:55" ht="13.5" customHeight="1">
      <c r="B104" s="638"/>
      <c r="C104" s="157"/>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R104" s="171"/>
      <c r="AS104" s="171"/>
      <c r="AT104" s="171"/>
      <c r="AU104" s="171"/>
      <c r="AV104" s="171"/>
      <c r="AW104" s="171"/>
      <c r="AX104" s="171"/>
      <c r="AY104" s="171"/>
      <c r="AZ104" s="171"/>
      <c r="BA104" s="171"/>
      <c r="BB104" s="171"/>
      <c r="BC104" s="171"/>
    </row>
    <row r="105" spans="2:55" ht="13.5" customHeight="1">
      <c r="B105" s="638"/>
      <c r="C105" s="157"/>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R105" s="171"/>
      <c r="AS105" s="171"/>
      <c r="AT105" s="171"/>
      <c r="AU105" s="171"/>
      <c r="AV105" s="171"/>
      <c r="AW105" s="171"/>
      <c r="AX105" s="171"/>
      <c r="AY105" s="171"/>
      <c r="AZ105" s="171"/>
      <c r="BA105" s="171"/>
      <c r="BB105" s="171"/>
      <c r="BC105" s="171"/>
    </row>
    <row r="106" spans="2:55" ht="13.5" customHeight="1">
      <c r="B106" s="638"/>
      <c r="C106" s="157"/>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R106" s="171"/>
      <c r="AS106" s="171"/>
      <c r="AT106" s="171"/>
      <c r="AU106" s="171"/>
      <c r="AV106" s="171"/>
      <c r="AW106" s="171"/>
      <c r="AX106" s="171"/>
      <c r="AY106" s="171"/>
      <c r="AZ106" s="171"/>
      <c r="BA106" s="171"/>
      <c r="BB106" s="171"/>
      <c r="BC106" s="171"/>
    </row>
    <row r="107" spans="2:55" ht="13.5" customHeight="1">
      <c r="B107" s="638"/>
      <c r="C107" s="157"/>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R107" s="171"/>
      <c r="AS107" s="171"/>
      <c r="AT107" s="171"/>
      <c r="AU107" s="171"/>
      <c r="AV107" s="171"/>
      <c r="AW107" s="171"/>
      <c r="AX107" s="171"/>
      <c r="AY107" s="171"/>
      <c r="AZ107" s="171"/>
      <c r="BA107" s="171"/>
      <c r="BB107" s="171"/>
      <c r="BC107" s="171"/>
    </row>
    <row r="108" spans="2:55" ht="13.5" customHeight="1">
      <c r="B108" s="638"/>
      <c r="C108" s="157"/>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R108" s="171"/>
      <c r="AS108" s="171"/>
      <c r="AT108" s="171"/>
      <c r="AU108" s="171"/>
      <c r="AV108" s="171"/>
      <c r="AW108" s="171"/>
      <c r="AX108" s="171"/>
      <c r="AY108" s="171"/>
      <c r="AZ108" s="171"/>
      <c r="BA108" s="171"/>
      <c r="BB108" s="171"/>
      <c r="BC108" s="171"/>
    </row>
    <row r="109" spans="2:55" ht="13.5" customHeight="1">
      <c r="B109" s="638"/>
      <c r="C109" s="157"/>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R109" s="171"/>
      <c r="AS109" s="171"/>
      <c r="AT109" s="171"/>
      <c r="AU109" s="171"/>
      <c r="AV109" s="171"/>
      <c r="AW109" s="171"/>
      <c r="AX109" s="171"/>
      <c r="AY109" s="171"/>
      <c r="AZ109" s="171"/>
      <c r="BA109" s="171"/>
      <c r="BB109" s="171"/>
      <c r="BC109" s="171"/>
    </row>
    <row r="110" spans="2:55" ht="13.5" customHeight="1">
      <c r="B110" s="638"/>
      <c r="C110" s="157"/>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R110" s="171"/>
      <c r="AS110" s="171"/>
      <c r="AT110" s="171"/>
      <c r="AU110" s="171"/>
      <c r="AV110" s="171"/>
      <c r="AW110" s="171"/>
      <c r="AX110" s="171"/>
      <c r="AY110" s="171"/>
      <c r="AZ110" s="171"/>
      <c r="BA110" s="171"/>
      <c r="BB110" s="171"/>
      <c r="BC110" s="171"/>
    </row>
    <row r="111" spans="2:55" ht="13.5" customHeight="1">
      <c r="B111" s="638"/>
      <c r="C111" s="157"/>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R111" s="171"/>
      <c r="AS111" s="171"/>
      <c r="AT111" s="171"/>
      <c r="AU111" s="171"/>
      <c r="AV111" s="171"/>
      <c r="AW111" s="171"/>
      <c r="AX111" s="171"/>
      <c r="AY111" s="171"/>
      <c r="AZ111" s="171"/>
      <c r="BA111" s="171"/>
      <c r="BB111" s="171"/>
      <c r="BC111" s="171"/>
    </row>
    <row r="112" spans="2:55" ht="47.25" customHeight="1">
      <c r="B112" s="638"/>
      <c r="C112" s="157"/>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R112" s="171"/>
      <c r="AS112" s="171"/>
      <c r="AT112" s="171"/>
      <c r="AU112" s="171"/>
      <c r="AV112" s="171"/>
      <c r="AW112" s="171"/>
      <c r="AX112" s="171"/>
      <c r="AY112" s="171"/>
      <c r="AZ112" s="171"/>
      <c r="BA112" s="171"/>
      <c r="BB112" s="171"/>
      <c r="BC112" s="171"/>
    </row>
    <row r="113" spans="2:55" ht="12.75" customHeight="1">
      <c r="B113" s="638"/>
      <c r="AR113" s="171"/>
      <c r="AS113" s="171"/>
      <c r="AT113" s="171"/>
      <c r="AU113" s="171"/>
      <c r="AV113" s="171"/>
      <c r="AW113" s="171"/>
      <c r="AX113" s="171"/>
      <c r="AY113" s="171"/>
      <c r="AZ113" s="171"/>
      <c r="BA113" s="171"/>
      <c r="BB113" s="171"/>
      <c r="BC113" s="171"/>
    </row>
  </sheetData>
  <mergeCells count="10">
    <mergeCell ref="A2:AP2"/>
    <mergeCell ref="AR2:BC8"/>
    <mergeCell ref="AR9:BC26"/>
    <mergeCell ref="B19:B27"/>
    <mergeCell ref="AR28:BC45"/>
    <mergeCell ref="B33:B41"/>
    <mergeCell ref="D33:AP41"/>
    <mergeCell ref="B44:B54"/>
    <mergeCell ref="AR47:BC72"/>
    <mergeCell ref="B56:B113"/>
  </mergeCells>
  <pageMargins left="0.75" right="0.75" top="1" bottom="1" header="0.5" footer="0.5"/>
  <pageSetup scale="29" fitToWidth="0" fitToHeight="2"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EE549-F866-4B95-9121-942DB86D53FC}">
  <sheetPr codeName="Hoja10">
    <pageSetUpPr fitToPage="1"/>
  </sheetPr>
  <dimension ref="C4:AA56"/>
  <sheetViews>
    <sheetView tabSelected="1" zoomScale="51" zoomScaleNormal="109" zoomScaleSheetLayoutView="47" workbookViewId="0">
      <selection activeCell="P20" sqref="P20"/>
    </sheetView>
  </sheetViews>
  <sheetFormatPr baseColWidth="10" defaultColWidth="11.375" defaultRowHeight="15"/>
  <cols>
    <col min="1" max="2" width="11.375" style="34"/>
    <col min="3" max="3" width="17.625" style="1" customWidth="1"/>
    <col min="4" max="4" width="53.75" style="34" customWidth="1"/>
    <col min="5" max="5" width="33.75" style="34" customWidth="1"/>
    <col min="6" max="8" width="11.375" style="1"/>
    <col min="9" max="9" width="21.375" style="34" bestFit="1" customWidth="1"/>
    <col min="10" max="12" width="12.25" style="34" bestFit="1" customWidth="1"/>
    <col min="13" max="13" width="11.125" style="34" bestFit="1" customWidth="1"/>
    <col min="14" max="14" width="11.875" style="34" bestFit="1" customWidth="1"/>
    <col min="15" max="16" width="11.125" style="34" bestFit="1" customWidth="1"/>
    <col min="17" max="17" width="12.25" style="34" bestFit="1" customWidth="1"/>
    <col min="18" max="18" width="11.125" style="34" bestFit="1" customWidth="1"/>
    <col min="19" max="19" width="12.25" style="34" bestFit="1" customWidth="1"/>
    <col min="20" max="20" width="11.125" style="34" bestFit="1" customWidth="1"/>
    <col min="21" max="21" width="10.875" style="34" bestFit="1" customWidth="1"/>
    <col min="22" max="23" width="12" style="34" bestFit="1" customWidth="1"/>
    <col min="24" max="24" width="13.375" style="34" bestFit="1" customWidth="1"/>
    <col min="25" max="16384" width="11.375" style="34"/>
  </cols>
  <sheetData>
    <row r="4" spans="3:24" ht="15.75" thickBot="1"/>
    <row r="5" spans="3:24" ht="15" customHeight="1">
      <c r="C5" s="52"/>
      <c r="D5" s="508"/>
      <c r="E5" s="784" t="s">
        <v>91</v>
      </c>
      <c r="F5" s="784"/>
      <c r="G5" s="784"/>
      <c r="H5" s="784"/>
      <c r="I5" s="784"/>
      <c r="J5" s="784"/>
      <c r="K5" s="784"/>
      <c r="L5" s="784"/>
      <c r="M5" s="784"/>
      <c r="N5" s="784"/>
      <c r="O5" s="784"/>
      <c r="P5" s="784"/>
      <c r="Q5" s="784"/>
      <c r="R5" s="42"/>
      <c r="S5" s="42"/>
      <c r="T5" s="42"/>
      <c r="U5" s="42"/>
      <c r="V5" s="42"/>
      <c r="W5" s="42"/>
      <c r="X5" s="43"/>
    </row>
    <row r="6" spans="3:24" ht="15" customHeight="1">
      <c r="C6" s="53"/>
      <c r="D6" s="509"/>
      <c r="E6" s="783"/>
      <c r="F6" s="783"/>
      <c r="G6" s="783"/>
      <c r="H6" s="783"/>
      <c r="I6" s="783"/>
      <c r="J6" s="783"/>
      <c r="K6" s="783"/>
      <c r="L6" s="783"/>
      <c r="M6" s="783"/>
      <c r="N6" s="783"/>
      <c r="O6" s="783"/>
      <c r="P6" s="783"/>
      <c r="Q6" s="783"/>
      <c r="X6" s="44"/>
    </row>
    <row r="7" spans="3:24" ht="26.25" customHeight="1">
      <c r="C7" s="53"/>
      <c r="D7" s="509"/>
      <c r="E7" s="783" t="s">
        <v>303</v>
      </c>
      <c r="F7" s="783"/>
      <c r="G7" s="783"/>
      <c r="H7" s="783"/>
      <c r="I7" s="783"/>
      <c r="J7" s="783"/>
      <c r="K7" s="783"/>
      <c r="L7" s="783"/>
      <c r="M7" s="783"/>
      <c r="N7" s="783"/>
      <c r="O7" s="783"/>
      <c r="P7" s="783"/>
      <c r="Q7" s="783"/>
      <c r="X7" s="44"/>
    </row>
    <row r="8" spans="3:24" ht="26.25" customHeight="1">
      <c r="C8" s="53"/>
      <c r="D8" s="509"/>
      <c r="E8" s="783" t="s">
        <v>684</v>
      </c>
      <c r="F8" s="783"/>
      <c r="G8" s="783"/>
      <c r="H8" s="783"/>
      <c r="I8" s="783"/>
      <c r="J8" s="783"/>
      <c r="K8" s="783"/>
      <c r="L8" s="783"/>
      <c r="M8" s="783"/>
      <c r="N8" s="783"/>
      <c r="O8" s="783"/>
      <c r="P8" s="783"/>
      <c r="Q8" s="783"/>
      <c r="X8" s="44"/>
    </row>
    <row r="9" spans="3:24" ht="26.25" customHeight="1">
      <c r="C9" s="53"/>
      <c r="D9" s="509"/>
      <c r="E9" s="783" t="s">
        <v>685</v>
      </c>
      <c r="F9" s="783"/>
      <c r="G9" s="783"/>
      <c r="H9" s="783"/>
      <c r="I9" s="783"/>
      <c r="J9" s="783"/>
      <c r="K9" s="783"/>
      <c r="L9" s="783"/>
      <c r="M9" s="783"/>
      <c r="N9" s="783"/>
      <c r="O9" s="783"/>
      <c r="P9" s="783"/>
      <c r="Q9" s="783"/>
      <c r="X9" s="44"/>
    </row>
    <row r="10" spans="3:24" ht="15.75" thickBot="1">
      <c r="C10" s="54"/>
      <c r="D10" s="45"/>
      <c r="E10" s="45"/>
      <c r="F10" s="61"/>
      <c r="G10" s="61"/>
      <c r="H10" s="61"/>
      <c r="I10" s="45"/>
      <c r="J10" s="45"/>
      <c r="K10" s="45"/>
      <c r="L10" s="45"/>
      <c r="M10" s="45"/>
      <c r="N10" s="45"/>
      <c r="O10" s="45"/>
      <c r="P10" s="45"/>
      <c r="Q10" s="45"/>
      <c r="R10" s="45"/>
      <c r="S10" s="45"/>
      <c r="T10" s="45"/>
      <c r="U10" s="45"/>
      <c r="V10" s="45"/>
      <c r="W10" s="45"/>
      <c r="X10" s="46"/>
    </row>
    <row r="11" spans="3:24" ht="15" customHeight="1">
      <c r="C11" s="788" t="s">
        <v>242</v>
      </c>
      <c r="D11" s="784"/>
      <c r="E11" s="784"/>
      <c r="F11" s="784"/>
      <c r="G11" s="784"/>
      <c r="H11" s="784"/>
      <c r="I11" s="784"/>
      <c r="J11" s="784"/>
      <c r="K11" s="784"/>
      <c r="L11" s="784"/>
      <c r="M11" s="784"/>
      <c r="N11" s="784"/>
      <c r="O11" s="784"/>
      <c r="P11" s="784"/>
      <c r="Q11" s="784"/>
      <c r="R11" s="784"/>
      <c r="S11" s="784"/>
      <c r="T11" s="784"/>
      <c r="U11" s="784"/>
      <c r="V11" s="784"/>
      <c r="W11" s="784"/>
      <c r="X11" s="789"/>
    </row>
    <row r="12" spans="3:24" ht="15" customHeight="1">
      <c r="C12" s="790"/>
      <c r="D12" s="783"/>
      <c r="E12" s="783"/>
      <c r="F12" s="783"/>
      <c r="G12" s="783"/>
      <c r="H12" s="783"/>
      <c r="I12" s="783"/>
      <c r="J12" s="783"/>
      <c r="K12" s="783"/>
      <c r="L12" s="783"/>
      <c r="M12" s="783"/>
      <c r="N12" s="783"/>
      <c r="O12" s="783"/>
      <c r="P12" s="783"/>
      <c r="Q12" s="783"/>
      <c r="R12" s="783"/>
      <c r="S12" s="783"/>
      <c r="T12" s="783"/>
      <c r="U12" s="783"/>
      <c r="V12" s="783"/>
      <c r="W12" s="783"/>
      <c r="X12" s="791"/>
    </row>
    <row r="13" spans="3:24" ht="15" customHeight="1">
      <c r="C13" s="790"/>
      <c r="D13" s="783"/>
      <c r="E13" s="783"/>
      <c r="F13" s="783"/>
      <c r="G13" s="783"/>
      <c r="H13" s="783"/>
      <c r="I13" s="783"/>
      <c r="J13" s="783"/>
      <c r="K13" s="783"/>
      <c r="L13" s="783"/>
      <c r="M13" s="783"/>
      <c r="N13" s="783"/>
      <c r="O13" s="783"/>
      <c r="P13" s="783"/>
      <c r="Q13" s="783"/>
      <c r="R13" s="783"/>
      <c r="S13" s="783"/>
      <c r="T13" s="783"/>
      <c r="U13" s="783"/>
      <c r="V13" s="783"/>
      <c r="W13" s="783"/>
      <c r="X13" s="791"/>
    </row>
    <row r="14" spans="3:24" ht="15" customHeight="1">
      <c r="C14" s="790"/>
      <c r="D14" s="783"/>
      <c r="E14" s="783"/>
      <c r="F14" s="783"/>
      <c r="G14" s="783"/>
      <c r="H14" s="783"/>
      <c r="I14" s="783"/>
      <c r="J14" s="783"/>
      <c r="K14" s="783"/>
      <c r="L14" s="783"/>
      <c r="M14" s="783"/>
      <c r="N14" s="783"/>
      <c r="O14" s="783"/>
      <c r="P14" s="783"/>
      <c r="Q14" s="783"/>
      <c r="R14" s="783"/>
      <c r="S14" s="783"/>
      <c r="T14" s="783"/>
      <c r="U14" s="783"/>
      <c r="V14" s="783"/>
      <c r="W14" s="783"/>
      <c r="X14" s="791"/>
    </row>
    <row r="15" spans="3:24" ht="15.75" customHeight="1" thickBot="1">
      <c r="C15" s="792"/>
      <c r="D15" s="793"/>
      <c r="E15" s="793"/>
      <c r="F15" s="793"/>
      <c r="G15" s="793"/>
      <c r="H15" s="793"/>
      <c r="I15" s="793"/>
      <c r="J15" s="793"/>
      <c r="K15" s="793"/>
      <c r="L15" s="793"/>
      <c r="M15" s="793"/>
      <c r="N15" s="793"/>
      <c r="O15" s="793"/>
      <c r="P15" s="793"/>
      <c r="Q15" s="793"/>
      <c r="R15" s="793"/>
      <c r="S15" s="793"/>
      <c r="T15" s="793"/>
      <c r="U15" s="793"/>
      <c r="V15" s="793"/>
      <c r="W15" s="793"/>
      <c r="X15" s="794"/>
    </row>
    <row r="16" spans="3:24" ht="19.5" customHeight="1" thickBot="1">
      <c r="C16" s="765" t="s">
        <v>243</v>
      </c>
      <c r="D16" s="766"/>
      <c r="E16" s="766"/>
      <c r="F16" s="766"/>
      <c r="G16" s="766"/>
      <c r="H16" s="766"/>
      <c r="I16" s="767"/>
      <c r="J16" s="795" t="s">
        <v>62</v>
      </c>
      <c r="K16" s="796"/>
      <c r="L16" s="796"/>
      <c r="M16" s="796"/>
      <c r="N16" s="796"/>
      <c r="O16" s="796"/>
      <c r="P16" s="796"/>
      <c r="Q16" s="796"/>
      <c r="R16" s="796"/>
      <c r="S16" s="796"/>
      <c r="T16" s="796"/>
      <c r="U16" s="796"/>
      <c r="V16" s="796"/>
      <c r="W16" s="796"/>
      <c r="X16" s="797"/>
    </row>
    <row r="17" spans="3:27" ht="19.5" thickBot="1">
      <c r="C17" s="768"/>
      <c r="D17" s="769"/>
      <c r="E17" s="769"/>
      <c r="F17" s="769"/>
      <c r="G17" s="769"/>
      <c r="H17" s="769"/>
      <c r="I17" s="770"/>
      <c r="J17" s="798" t="s">
        <v>63</v>
      </c>
      <c r="K17" s="799"/>
      <c r="L17" s="800"/>
      <c r="M17" s="798" t="s">
        <v>64</v>
      </c>
      <c r="N17" s="799"/>
      <c r="O17" s="799"/>
      <c r="P17" s="799"/>
      <c r="Q17" s="799"/>
      <c r="R17" s="799"/>
      <c r="S17" s="799"/>
      <c r="T17" s="799"/>
      <c r="U17" s="799"/>
      <c r="V17" s="799"/>
      <c r="W17" s="799"/>
      <c r="X17" s="800"/>
    </row>
    <row r="18" spans="3:27" ht="30" customHeight="1">
      <c r="C18" s="805" t="s">
        <v>75</v>
      </c>
      <c r="D18" s="773" t="s">
        <v>76</v>
      </c>
      <c r="E18" s="773" t="s">
        <v>1</v>
      </c>
      <c r="F18" s="775" t="s">
        <v>312</v>
      </c>
      <c r="G18" s="777" t="s">
        <v>65</v>
      </c>
      <c r="H18" s="779" t="s">
        <v>66</v>
      </c>
      <c r="I18" s="809" t="s">
        <v>67</v>
      </c>
      <c r="J18" s="771" t="s">
        <v>68</v>
      </c>
      <c r="K18" s="781" t="s">
        <v>69</v>
      </c>
      <c r="L18" s="807" t="s">
        <v>70</v>
      </c>
      <c r="M18" s="785">
        <v>2025</v>
      </c>
      <c r="N18" s="786"/>
      <c r="O18" s="786"/>
      <c r="P18" s="787"/>
      <c r="Q18" s="801">
        <v>2026</v>
      </c>
      <c r="R18" s="802"/>
      <c r="S18" s="802"/>
      <c r="T18" s="802"/>
      <c r="U18" s="803">
        <v>2027</v>
      </c>
      <c r="V18" s="803"/>
      <c r="W18" s="803"/>
      <c r="X18" s="804"/>
    </row>
    <row r="19" spans="3:27" ht="30" customHeight="1" thickBot="1">
      <c r="C19" s="806"/>
      <c r="D19" s="774"/>
      <c r="E19" s="774"/>
      <c r="F19" s="776"/>
      <c r="G19" s="778"/>
      <c r="H19" s="780"/>
      <c r="I19" s="810"/>
      <c r="J19" s="772"/>
      <c r="K19" s="782"/>
      <c r="L19" s="808"/>
      <c r="M19" s="605" t="s">
        <v>71</v>
      </c>
      <c r="N19" s="606" t="s">
        <v>72</v>
      </c>
      <c r="O19" s="606" t="s">
        <v>73</v>
      </c>
      <c r="P19" s="606" t="s">
        <v>74</v>
      </c>
      <c r="Q19" s="608" t="s">
        <v>71</v>
      </c>
      <c r="R19" s="608" t="s">
        <v>72</v>
      </c>
      <c r="S19" s="608" t="s">
        <v>73</v>
      </c>
      <c r="T19" s="609" t="s">
        <v>74</v>
      </c>
      <c r="U19" s="606" t="s">
        <v>71</v>
      </c>
      <c r="V19" s="606" t="s">
        <v>72</v>
      </c>
      <c r="W19" s="606" t="s">
        <v>73</v>
      </c>
      <c r="X19" s="607" t="s">
        <v>74</v>
      </c>
    </row>
    <row r="20" spans="3:27" ht="103.5">
      <c r="C20" s="55" t="str">
        <f>IF(ISBLANK('5. Pp (3 años)'!C46),"",'5. Pp (3 años)'!C46)</f>
        <v>Fin</v>
      </c>
      <c r="D20" s="127" t="str">
        <f>IF(ISBLANK('5. Pp (3 años)'!D46),"",'5. Pp (3 años)'!D46)</f>
        <v>1.4.1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20" s="127" t="str">
        <f>IF(ISBLANK('5. Pp (3 años)'!E46),"",'5. Pp (3 años)'!E46)</f>
        <v>IGOB_HUM_R: Índice de Gobierno Humanista y de Resultados</v>
      </c>
      <c r="F20" s="479">
        <v>0.80059999999999998</v>
      </c>
      <c r="G20" s="480">
        <v>0.80059999999999998</v>
      </c>
      <c r="H20" s="47">
        <f t="shared" ref="H20" si="0">G20-F20</f>
        <v>0</v>
      </c>
      <c r="I20" s="48">
        <f t="shared" ref="I20" si="1">(G20/F20)-1</f>
        <v>0</v>
      </c>
      <c r="J20" s="481">
        <v>0.26690000000000003</v>
      </c>
      <c r="K20" s="482">
        <v>0.26690000000000003</v>
      </c>
      <c r="L20" s="483">
        <v>0.26679999999999998</v>
      </c>
      <c r="M20" s="481">
        <v>6.6699999999999995E-2</v>
      </c>
      <c r="N20" s="484">
        <v>6.6699999999999995E-2</v>
      </c>
      <c r="O20" s="484">
        <v>6.6699999999999995E-2</v>
      </c>
      <c r="P20" s="484">
        <v>6.6799999999999998E-2</v>
      </c>
      <c r="Q20" s="482">
        <v>6.6699999999999995E-2</v>
      </c>
      <c r="R20" s="482">
        <v>6.6699999999999995E-2</v>
      </c>
      <c r="S20" s="482">
        <v>6.6699999999999995E-2</v>
      </c>
      <c r="T20" s="482">
        <v>6.6799999999999998E-2</v>
      </c>
      <c r="U20" s="484">
        <v>6.6699999999999995E-2</v>
      </c>
      <c r="V20" s="484">
        <v>6.6699999999999995E-2</v>
      </c>
      <c r="W20" s="484">
        <v>6.6699999999999995E-2</v>
      </c>
      <c r="X20" s="483">
        <v>6.6699999999999995E-2</v>
      </c>
      <c r="Z20" s="336"/>
      <c r="AA20" s="336"/>
    </row>
    <row r="21" spans="3:27" ht="103.5">
      <c r="C21" s="298" t="str">
        <f>IF(ISBLANK('5. Pp (3 años)'!C47),"",'5. Pp (3 años)'!C47)</f>
        <v>Propósito</v>
      </c>
      <c r="D21" s="295" t="str">
        <f>IF(ISBLANK('5. Pp (3 años)'!D47),"",'5. Pp (3 años)'!D47)</f>
        <v>1.4.1.1  Las dependencias e instituciones de la Administración Pública Municipal reciben atención a sus solicitudes administrativas de bienes, servicios y apoyo institucional por parte de la Oficialía Mayor, contribuyendo al fortalecimiento de su operación y al cumplimiento de sus funciones.</v>
      </c>
      <c r="E21" s="295" t="str">
        <f>IF(ISBLANK('5. Pp (3 años)'!E47),"",'5. Pp (3 años)'!E47)</f>
        <v>PSIP= Porcentaje de servicios institucionales proporcionados.</v>
      </c>
      <c r="F21" s="493">
        <v>0</v>
      </c>
      <c r="G21" s="494">
        <v>0.95</v>
      </c>
      <c r="H21" s="494">
        <f t="shared" ref="H21" si="2">G21-F21</f>
        <v>0.95</v>
      </c>
      <c r="I21" s="299">
        <v>0</v>
      </c>
      <c r="J21" s="481">
        <v>0.95</v>
      </c>
      <c r="K21" s="482">
        <v>0.95</v>
      </c>
      <c r="L21" s="483">
        <v>0.95</v>
      </c>
      <c r="M21" s="481">
        <v>0.95</v>
      </c>
      <c r="N21" s="484">
        <v>0.95</v>
      </c>
      <c r="O21" s="484">
        <v>0.95</v>
      </c>
      <c r="P21" s="484">
        <v>0.95</v>
      </c>
      <c r="Q21" s="482">
        <v>0.95</v>
      </c>
      <c r="R21" s="482">
        <v>0.95</v>
      </c>
      <c r="S21" s="482">
        <v>0.95</v>
      </c>
      <c r="T21" s="482">
        <v>0.95</v>
      </c>
      <c r="U21" s="484">
        <v>0.95</v>
      </c>
      <c r="V21" s="484">
        <v>0.95</v>
      </c>
      <c r="W21" s="484">
        <v>0.95</v>
      </c>
      <c r="X21" s="483">
        <v>0.95</v>
      </c>
      <c r="AA21" s="610"/>
    </row>
    <row r="22" spans="3:27" ht="51.75">
      <c r="C22" s="604" t="str">
        <f>IF(ISBLANK('5. Pp (3 años)'!C48),"",'5. Pp (3 años)'!C48)</f>
        <v>Componente</v>
      </c>
      <c r="D22" s="601" t="str">
        <f>IF(ISBLANK('5. Pp (3 años)'!D48),"",'5. Pp (3 años)'!D48)</f>
        <v>1.4.1.1.1  Gestiones de apoyo institucional a dependencias municipales realizadas para contribuir al cumplimiento de sus funciones.</v>
      </c>
      <c r="E22" s="601" t="str">
        <f>IF(ISBLANK('5. Pp (3 años)'!E48),"",'5. Pp (3 años)'!E48)</f>
        <v>PGER= Porcentaje de gestiones realizadas.</v>
      </c>
      <c r="F22" s="611">
        <v>14233</v>
      </c>
      <c r="G22" s="612">
        <v>14924</v>
      </c>
      <c r="H22" s="612">
        <f t="shared" ref="H22" si="3">G22-F22</f>
        <v>691</v>
      </c>
      <c r="I22" s="613">
        <f t="shared" ref="I22" si="4">(G22/F22)-1</f>
        <v>4.8549146350031602E-2</v>
      </c>
      <c r="J22" s="314">
        <v>4997</v>
      </c>
      <c r="K22" s="315">
        <v>4949</v>
      </c>
      <c r="L22" s="316">
        <v>4978</v>
      </c>
      <c r="M22" s="314">
        <v>1048</v>
      </c>
      <c r="N22" s="317">
        <v>1379</v>
      </c>
      <c r="O22" s="317">
        <v>1320</v>
      </c>
      <c r="P22" s="317">
        <v>1250</v>
      </c>
      <c r="Q22" s="315">
        <v>1150</v>
      </c>
      <c r="R22" s="315">
        <v>1261</v>
      </c>
      <c r="S22" s="315">
        <v>1290</v>
      </c>
      <c r="T22" s="315">
        <v>1248</v>
      </c>
      <c r="U22" s="317">
        <v>1160</v>
      </c>
      <c r="V22" s="317">
        <v>1270</v>
      </c>
      <c r="W22" s="317">
        <v>1300</v>
      </c>
      <c r="X22" s="316">
        <v>1248</v>
      </c>
    </row>
    <row r="23" spans="3:27" ht="69">
      <c r="C23" s="410" t="str">
        <f>IF(ISBLANK('5. Pp (3 años)'!C49),"",'5. Pp (3 años)'!C49)</f>
        <v>Actividad</v>
      </c>
      <c r="D23" s="411" t="str">
        <f>IF(ISBLANK('5. Pp (3 años)'!D49),"",'5. Pp (3 años)'!D49)</f>
        <v>1.4.1.1.1.1  Realización de eventos especiales oficiales municipales mediante la provisión y aplicación de insumos para su operatividad, a fin de garantizar su adecuada organización y desarrollo.</v>
      </c>
      <c r="E23" s="411" t="str">
        <f>IF(ISBLANK('5. Pp (3 años)'!E49),"",'5. Pp (3 años)'!E49)</f>
        <v>PEEOMA= Porcentaje de eventos especiales oficiales municipales atendidos</v>
      </c>
      <c r="F23" s="412">
        <v>12</v>
      </c>
      <c r="G23" s="413">
        <v>12</v>
      </c>
      <c r="H23" s="413">
        <f t="shared" ref="H23" si="5">G23-F23</f>
        <v>0</v>
      </c>
      <c r="I23" s="414">
        <f t="shared" ref="I23" si="6">(G23/F23)-1</f>
        <v>0</v>
      </c>
      <c r="J23" s="314">
        <v>4</v>
      </c>
      <c r="K23" s="315">
        <v>5</v>
      </c>
      <c r="L23" s="316">
        <v>3</v>
      </c>
      <c r="M23" s="314">
        <v>0</v>
      </c>
      <c r="N23" s="317">
        <v>1</v>
      </c>
      <c r="O23" s="317">
        <v>3</v>
      </c>
      <c r="P23" s="317">
        <v>0</v>
      </c>
      <c r="Q23" s="315">
        <v>0</v>
      </c>
      <c r="R23" s="315">
        <v>1</v>
      </c>
      <c r="S23" s="315">
        <v>2</v>
      </c>
      <c r="T23" s="315">
        <v>2</v>
      </c>
      <c r="U23" s="317">
        <v>0</v>
      </c>
      <c r="V23" s="317">
        <v>1</v>
      </c>
      <c r="W23" s="317">
        <v>2</v>
      </c>
      <c r="X23" s="316">
        <v>0</v>
      </c>
    </row>
    <row r="24" spans="3:27" ht="69">
      <c r="C24" s="128" t="str">
        <f>IF(ISBLANK('5. Pp (3 años)'!C50),"",'5. Pp (3 años)'!C50)</f>
        <v>Actividad</v>
      </c>
      <c r="D24" s="129" t="str">
        <f>IF(ISBLANK('5. Pp (3 años)'!D50),"",'5. Pp (3 años)'!D50)</f>
        <v>1.4.1.1.1.2 Cumplimiento de los acuerdos establecidos entre la Administración Pública Municipal e instituciones externas, mediante la atención y seguimiento de los compromisos.</v>
      </c>
      <c r="E24" s="129" t="str">
        <f>IF(ISBLANK('5. Pp (3 años)'!E50),"",'5. Pp (3 años)'!E50)</f>
        <v xml:space="preserve">PCAE= Porcentaje de cumplimiento de los acuerdos establecidos. </v>
      </c>
      <c r="F24" s="49">
        <v>182</v>
      </c>
      <c r="G24" s="47">
        <v>170</v>
      </c>
      <c r="H24" s="47">
        <f t="shared" ref="H24:H35" si="7">G24-F24</f>
        <v>-12</v>
      </c>
      <c r="I24" s="48">
        <f t="shared" ref="I24:I35" si="8">(G24/F24)-1</f>
        <v>-6.5934065934065922E-2</v>
      </c>
      <c r="J24" s="314">
        <v>80</v>
      </c>
      <c r="K24" s="315">
        <v>45</v>
      </c>
      <c r="L24" s="316">
        <v>45</v>
      </c>
      <c r="M24" s="314">
        <v>20</v>
      </c>
      <c r="N24" s="317">
        <v>20</v>
      </c>
      <c r="O24" s="317">
        <v>21</v>
      </c>
      <c r="P24" s="317">
        <v>19</v>
      </c>
      <c r="Q24" s="315">
        <v>12</v>
      </c>
      <c r="R24" s="315">
        <v>11</v>
      </c>
      <c r="S24" s="315">
        <v>12</v>
      </c>
      <c r="T24" s="315">
        <v>10</v>
      </c>
      <c r="U24" s="317">
        <v>12</v>
      </c>
      <c r="V24" s="317">
        <v>11</v>
      </c>
      <c r="W24" s="317">
        <v>12</v>
      </c>
      <c r="X24" s="316">
        <v>10</v>
      </c>
    </row>
    <row r="25" spans="3:27" ht="69">
      <c r="C25" s="614" t="str">
        <f>IF(ISBLANK('5. Pp (3 años)'!C51),"",'5. Pp (3 años)'!C51)</f>
        <v>Componente</v>
      </c>
      <c r="D25" s="601" t="str">
        <f>IF(ISBLANK('5. Pp (3 años)'!D51),"",'5. Pp (3 años)'!D51)</f>
        <v>1.4.1.1.2 Servicios de suministro de recursos materiales y atención de requisiciones gestionados oportunamente a las dependencias municipales conforme a la normatividad aplicable.</v>
      </c>
      <c r="E25" s="601" t="str">
        <f>IF(ISBLANK('5. Pp (3 años)'!E51),"",'5. Pp (3 años)'!E51)</f>
        <v>PSGRM: Porcentaje de servicios de recursos materiales gestionados oportunamente</v>
      </c>
      <c r="F25" s="615">
        <v>0</v>
      </c>
      <c r="G25" s="616">
        <v>0.95</v>
      </c>
      <c r="H25" s="616">
        <f t="shared" si="7"/>
        <v>0.95</v>
      </c>
      <c r="I25" s="613">
        <v>0</v>
      </c>
      <c r="J25" s="481">
        <v>0.95</v>
      </c>
      <c r="K25" s="482">
        <v>0.95</v>
      </c>
      <c r="L25" s="483">
        <v>0.95</v>
      </c>
      <c r="M25" s="481">
        <v>0.95</v>
      </c>
      <c r="N25" s="484">
        <v>0.95</v>
      </c>
      <c r="O25" s="484">
        <v>0.95</v>
      </c>
      <c r="P25" s="484">
        <v>0.95</v>
      </c>
      <c r="Q25" s="482">
        <v>0.95</v>
      </c>
      <c r="R25" s="482">
        <v>0.95</v>
      </c>
      <c r="S25" s="482">
        <v>0.95</v>
      </c>
      <c r="T25" s="482">
        <v>0.95</v>
      </c>
      <c r="U25" s="484">
        <v>0.95</v>
      </c>
      <c r="V25" s="484">
        <v>0.95</v>
      </c>
      <c r="W25" s="484">
        <v>0.95</v>
      </c>
      <c r="X25" s="483">
        <v>0.95</v>
      </c>
    </row>
    <row r="26" spans="3:27" ht="51.75">
      <c r="C26" s="128" t="str">
        <f>IF(ISBLANK('5. Pp (3 años)'!C52),"",'5. Pp (3 años)'!C52)</f>
        <v>Actividad</v>
      </c>
      <c r="D26" s="129" t="str">
        <f>IF(ISBLANK('5. Pp (3 años)'!D52),"",'5. Pp (3 años)'!D52)</f>
        <v>1.4.1.1.2.1  Tramitación de licitaciones para el suministro de recursos materiales conforme a la normatividad aplicable.</v>
      </c>
      <c r="E26" s="129" t="str">
        <f>IF(ISBLANK('5. Pp (3 años)'!E52),"",'5. Pp (3 años)'!E52)</f>
        <v>PLTRM: Porcentaje de licitaciones tramitadas para el suministro de recursos materiales.</v>
      </c>
      <c r="F26" s="495">
        <v>0</v>
      </c>
      <c r="G26" s="496">
        <v>0.95</v>
      </c>
      <c r="H26" s="496">
        <f t="shared" si="7"/>
        <v>0.95</v>
      </c>
      <c r="I26" s="48">
        <v>0</v>
      </c>
      <c r="J26" s="481">
        <v>0.95</v>
      </c>
      <c r="K26" s="482">
        <v>0.95</v>
      </c>
      <c r="L26" s="483">
        <v>0.95</v>
      </c>
      <c r="M26" s="481">
        <v>0.95</v>
      </c>
      <c r="N26" s="484">
        <v>0.95</v>
      </c>
      <c r="O26" s="484">
        <v>0.95</v>
      </c>
      <c r="P26" s="484">
        <v>0.95</v>
      </c>
      <c r="Q26" s="482">
        <v>0.95</v>
      </c>
      <c r="R26" s="482">
        <v>0.95</v>
      </c>
      <c r="S26" s="482">
        <v>0.95</v>
      </c>
      <c r="T26" s="482">
        <v>0.95</v>
      </c>
      <c r="U26" s="484">
        <v>0.95</v>
      </c>
      <c r="V26" s="484">
        <v>0.95</v>
      </c>
      <c r="W26" s="484">
        <v>0.95</v>
      </c>
      <c r="X26" s="483">
        <v>0.95</v>
      </c>
    </row>
    <row r="27" spans="3:27" ht="51.75">
      <c r="C27" s="128" t="str">
        <f>IF(ISBLANK('5. Pp (3 años)'!C53),"",'5. Pp (3 años)'!C53)</f>
        <v>Actividad</v>
      </c>
      <c r="D27" s="129" t="str">
        <f>IF(ISBLANK('5. Pp (3 años)'!D53),"",'5. Pp (3 años)'!D53)</f>
        <v>1.4.1.1.2.2 Atención a las requisiciones de los diferentes eventos públicos y privados celebrados por el Municipio de Benito Juárez.</v>
      </c>
      <c r="E27" s="129" t="str">
        <f>IF(ISBLANK('5. Pp (3 años)'!E53),"",'5. Pp (3 años)'!E53)</f>
        <v>PREA: Porcentaje de  Requisiciones para Eventos Atendidos.</v>
      </c>
      <c r="F27" s="49">
        <v>341</v>
      </c>
      <c r="G27" s="47">
        <v>543</v>
      </c>
      <c r="H27" s="47">
        <f t="shared" si="7"/>
        <v>202</v>
      </c>
      <c r="I27" s="48">
        <f t="shared" si="8"/>
        <v>0.59237536656891487</v>
      </c>
      <c r="J27" s="314">
        <v>170</v>
      </c>
      <c r="K27" s="315">
        <v>180</v>
      </c>
      <c r="L27" s="316">
        <v>193</v>
      </c>
      <c r="M27" s="314">
        <v>35</v>
      </c>
      <c r="N27" s="317">
        <v>45</v>
      </c>
      <c r="O27" s="317">
        <v>48</v>
      </c>
      <c r="P27" s="317">
        <v>42</v>
      </c>
      <c r="Q27" s="315">
        <v>30</v>
      </c>
      <c r="R27" s="315">
        <v>47</v>
      </c>
      <c r="S27" s="315">
        <v>49</v>
      </c>
      <c r="T27" s="315">
        <v>54</v>
      </c>
      <c r="U27" s="317">
        <v>40</v>
      </c>
      <c r="V27" s="317">
        <v>48</v>
      </c>
      <c r="W27" s="317">
        <v>55</v>
      </c>
      <c r="X27" s="316">
        <v>50</v>
      </c>
    </row>
    <row r="28" spans="3:27" ht="34.5">
      <c r="C28" s="128" t="str">
        <f>IF(ISBLANK('5. Pp (3 años)'!C54),"",'5. Pp (3 años)'!C54)</f>
        <v>Actividad</v>
      </c>
      <c r="D28" s="129" t="str">
        <f>IF(ISBLANK('5. Pp (3 años)'!D54),"",'5. Pp (3 años)'!D54)</f>
        <v>1.4.1.1.2.3 Elaboración de Solicitudes de Pago de los materiales por el área de compras.</v>
      </c>
      <c r="E28" s="129" t="str">
        <f>IF(ISBLANK('5. Pp (3 años)'!E54),"",'5. Pp (3 años)'!E54)</f>
        <v xml:space="preserve">PSP: Porcentaje de las Solicitudes de Pago elaboradas. </v>
      </c>
      <c r="F28" s="49">
        <v>1769</v>
      </c>
      <c r="G28" s="47">
        <v>1127</v>
      </c>
      <c r="H28" s="47">
        <f t="shared" si="7"/>
        <v>-642</v>
      </c>
      <c r="I28" s="48">
        <f t="shared" si="8"/>
        <v>-0.36291690220463535</v>
      </c>
      <c r="J28" s="314">
        <v>380</v>
      </c>
      <c r="K28" s="315">
        <v>395</v>
      </c>
      <c r="L28" s="316">
        <v>352</v>
      </c>
      <c r="M28" s="314">
        <v>5</v>
      </c>
      <c r="N28" s="317">
        <v>155</v>
      </c>
      <c r="O28" s="317">
        <v>125</v>
      </c>
      <c r="P28" s="317">
        <v>95</v>
      </c>
      <c r="Q28" s="315">
        <v>3</v>
      </c>
      <c r="R28" s="315">
        <v>168</v>
      </c>
      <c r="S28" s="315">
        <v>130</v>
      </c>
      <c r="T28" s="315">
        <v>94</v>
      </c>
      <c r="U28" s="317">
        <v>2</v>
      </c>
      <c r="V28" s="317">
        <v>160</v>
      </c>
      <c r="W28" s="317">
        <v>122</v>
      </c>
      <c r="X28" s="316">
        <v>68</v>
      </c>
    </row>
    <row r="29" spans="3:27" ht="34.5">
      <c r="C29" s="410" t="str">
        <f>IF(ISBLANK('5. Pp (3 años)'!C55),"",'5. Pp (3 años)'!C55)</f>
        <v>Actividad</v>
      </c>
      <c r="D29" s="411" t="str">
        <f>IF(ISBLANK('5. Pp (3 años)'!D55),"",'5. Pp (3 años)'!D55)</f>
        <v>1.4.1.1.2.4 Atención a los siniestros reportados por las diferentes dependencias del Municipio de Benito Juárez.</v>
      </c>
      <c r="E29" s="411" t="str">
        <f>IF(ISBLANK('5. Pp (3 años)'!E55),"",'5. Pp (3 años)'!E55)</f>
        <v>PASA: Porcentaje de Asistencia de los Siniestros Atendidos.</v>
      </c>
      <c r="F29" s="412">
        <v>694</v>
      </c>
      <c r="G29" s="413">
        <v>826</v>
      </c>
      <c r="H29" s="413">
        <f t="shared" si="7"/>
        <v>132</v>
      </c>
      <c r="I29" s="414">
        <f t="shared" si="8"/>
        <v>0.19020172910662825</v>
      </c>
      <c r="J29" s="314">
        <v>259</v>
      </c>
      <c r="K29" s="315">
        <v>276</v>
      </c>
      <c r="L29" s="316">
        <v>291</v>
      </c>
      <c r="M29" s="314">
        <v>55</v>
      </c>
      <c r="N29" s="317">
        <v>79</v>
      </c>
      <c r="O29" s="317">
        <v>60</v>
      </c>
      <c r="P29" s="317">
        <v>65</v>
      </c>
      <c r="Q29" s="315">
        <v>60</v>
      </c>
      <c r="R29" s="315">
        <v>76</v>
      </c>
      <c r="S29" s="315">
        <v>69</v>
      </c>
      <c r="T29" s="315">
        <v>71</v>
      </c>
      <c r="U29" s="317">
        <v>59</v>
      </c>
      <c r="V29" s="317">
        <v>78</v>
      </c>
      <c r="W29" s="317">
        <v>76</v>
      </c>
      <c r="X29" s="316">
        <v>78</v>
      </c>
    </row>
    <row r="30" spans="3:27" ht="51.75">
      <c r="C30" s="128" t="str">
        <f>IF(ISBLANK('5. Pp (3 años)'!C56),"",'5. Pp (3 años)'!C56)</f>
        <v>Actividad</v>
      </c>
      <c r="D30" s="129" t="str">
        <f>IF(ISBLANK('5. Pp (3 años)'!D56),"",'5. Pp (3 años)'!D56)</f>
        <v>1.4.1.1.2.5 Atención y seguimiento de solicitudes de servicios  de suministro de combustible y mantenimiento vehicular para las dependencias municipales.</v>
      </c>
      <c r="E30" s="129" t="str">
        <f>IF(ISBLANK('5. Pp (3 años)'!E56),"",'5. Pp (3 años)'!E56)</f>
        <v>PSSA: Porcentaje de solicitudes de servicios atendidas</v>
      </c>
      <c r="F30" s="495">
        <v>0</v>
      </c>
      <c r="G30" s="496">
        <v>0.95</v>
      </c>
      <c r="H30" s="496">
        <v>0.95</v>
      </c>
      <c r="I30" s="48">
        <v>0</v>
      </c>
      <c r="J30" s="481">
        <v>0.95</v>
      </c>
      <c r="K30" s="482">
        <v>0.95</v>
      </c>
      <c r="L30" s="483">
        <v>0.95</v>
      </c>
      <c r="M30" s="481">
        <v>0.95</v>
      </c>
      <c r="N30" s="484">
        <v>0.95</v>
      </c>
      <c r="O30" s="484">
        <v>0.95</v>
      </c>
      <c r="P30" s="484">
        <v>0.95</v>
      </c>
      <c r="Q30" s="482">
        <v>0.95</v>
      </c>
      <c r="R30" s="482">
        <v>0.95</v>
      </c>
      <c r="S30" s="482">
        <v>0.95</v>
      </c>
      <c r="T30" s="482">
        <v>0.95</v>
      </c>
      <c r="U30" s="484">
        <v>0.95</v>
      </c>
      <c r="V30" s="484">
        <v>0.95</v>
      </c>
      <c r="W30" s="484">
        <v>0.95</v>
      </c>
      <c r="X30" s="483">
        <v>0.95</v>
      </c>
    </row>
    <row r="31" spans="3:27" ht="69">
      <c r="C31" s="614" t="str">
        <f>IF(ISBLANK('5. Pp (3 años)'!C57),"",'5. Pp (3 años)'!C57)</f>
        <v xml:space="preserve">Componente  </v>
      </c>
      <c r="D31" s="601" t="str">
        <f>IF(ISBLANK('5. Pp (3 años)'!D57),"",'5. Pp (3 años)'!D57)</f>
        <v>1.4.1.1.3 Bienes patrimoniales del municipio gestionados mediante su registro, actualización, resguardo, verificación y conservación conforme a la normatividad aplicable.</v>
      </c>
      <c r="E31" s="601" t="str">
        <f>IF(ISBLANK('5. Pp (3 años)'!E57),"",'5. Pp (3 años)'!E57)</f>
        <v>PBPG: Porcentaje de bienes patrimoniales gestionados conforme a la normatividad.</v>
      </c>
      <c r="F31" s="615">
        <v>0</v>
      </c>
      <c r="G31" s="616">
        <v>0.95</v>
      </c>
      <c r="H31" s="616">
        <v>0.95</v>
      </c>
      <c r="I31" s="613">
        <v>0</v>
      </c>
      <c r="J31" s="481">
        <v>0.95</v>
      </c>
      <c r="K31" s="482">
        <v>0.95</v>
      </c>
      <c r="L31" s="483">
        <v>0.95</v>
      </c>
      <c r="M31" s="481">
        <v>0.95</v>
      </c>
      <c r="N31" s="484">
        <v>0.95</v>
      </c>
      <c r="O31" s="484">
        <v>0.95</v>
      </c>
      <c r="P31" s="484">
        <v>0.95</v>
      </c>
      <c r="Q31" s="482">
        <v>0.95</v>
      </c>
      <c r="R31" s="482">
        <v>0.95</v>
      </c>
      <c r="S31" s="482">
        <v>0.95</v>
      </c>
      <c r="T31" s="482">
        <v>0.95</v>
      </c>
      <c r="U31" s="484">
        <v>0.95</v>
      </c>
      <c r="V31" s="484">
        <v>0.95</v>
      </c>
      <c r="W31" s="484">
        <v>0.95</v>
      </c>
      <c r="X31" s="483">
        <v>0.95</v>
      </c>
    </row>
    <row r="32" spans="3:27" ht="51.75">
      <c r="C32" s="128" t="str">
        <f>IF(ISBLANK('5. Pp (3 años)'!C58),"",'5. Pp (3 años)'!C58)</f>
        <v>Actividad</v>
      </c>
      <c r="D32" s="129" t="str">
        <f>IF(ISBLANK('5. Pp (3 años)'!D58),"",'5. Pp (3 años)'!D58)</f>
        <v>1.4.1.1.3.1 Mantenimiento del área de trabajo y mercados a cargo de la Dirección General de Patrimonio Municipal.</v>
      </c>
      <c r="E32" s="129" t="str">
        <f>IF(ISBLANK('5. Pp (3 años)'!E58),"",'5. Pp (3 años)'!E58)</f>
        <v>PAMA= Porcentaje de acciones de Mantenimiento de las Áreas.</v>
      </c>
      <c r="F32" s="49">
        <v>11</v>
      </c>
      <c r="G32" s="47">
        <v>12</v>
      </c>
      <c r="H32" s="47">
        <f t="shared" si="7"/>
        <v>1</v>
      </c>
      <c r="I32" s="48">
        <f t="shared" si="8"/>
        <v>9.0909090909090828E-2</v>
      </c>
      <c r="J32" s="314">
        <v>4</v>
      </c>
      <c r="K32" s="315">
        <v>4</v>
      </c>
      <c r="L32" s="316">
        <v>4</v>
      </c>
      <c r="M32" s="314">
        <v>1</v>
      </c>
      <c r="N32" s="317">
        <v>1</v>
      </c>
      <c r="O32" s="317">
        <v>1</v>
      </c>
      <c r="P32" s="317">
        <v>1</v>
      </c>
      <c r="Q32" s="315">
        <v>1</v>
      </c>
      <c r="R32" s="315">
        <v>1</v>
      </c>
      <c r="S32" s="315">
        <v>1</v>
      </c>
      <c r="T32" s="315">
        <v>1</v>
      </c>
      <c r="U32" s="317">
        <v>1</v>
      </c>
      <c r="V32" s="317">
        <v>1</v>
      </c>
      <c r="W32" s="317">
        <v>1</v>
      </c>
      <c r="X32" s="316">
        <v>1</v>
      </c>
    </row>
    <row r="33" spans="3:24" ht="34.5">
      <c r="C33" s="128" t="str">
        <f>IF(ISBLANK('5. Pp (3 años)'!C59),"",'5. Pp (3 años)'!C59)</f>
        <v>Actividad</v>
      </c>
      <c r="D33" s="129" t="str">
        <f>IF(ISBLANK('5. Pp (3 años)'!D59),"",'5. Pp (3 años)'!D59)</f>
        <v>1.4.1.1.3.2 Actualización y regularización de expedientes de bienes inmuebles del patrimonio municipal.</v>
      </c>
      <c r="E33" s="129" t="str">
        <f>IF(ISBLANK('5. Pp (3 años)'!E59),"",'5. Pp (3 años)'!E59)</f>
        <v>PAER: Porcentaje de expedientes actualizados y regularizados.</v>
      </c>
      <c r="F33" s="49">
        <v>8367</v>
      </c>
      <c r="G33" s="47">
        <v>8586</v>
      </c>
      <c r="H33" s="47">
        <f t="shared" si="7"/>
        <v>219</v>
      </c>
      <c r="I33" s="48">
        <f t="shared" si="8"/>
        <v>2.6174256005736751E-2</v>
      </c>
      <c r="J33" s="314">
        <v>2854</v>
      </c>
      <c r="K33" s="315">
        <v>2878</v>
      </c>
      <c r="L33" s="316">
        <v>2854</v>
      </c>
      <c r="M33" s="314">
        <v>713</v>
      </c>
      <c r="N33" s="317">
        <v>714</v>
      </c>
      <c r="O33" s="317">
        <v>714</v>
      </c>
      <c r="P33" s="317">
        <v>713</v>
      </c>
      <c r="Q33" s="315">
        <v>450</v>
      </c>
      <c r="R33" s="315">
        <v>989</v>
      </c>
      <c r="S33" s="315">
        <v>989</v>
      </c>
      <c r="T33" s="315">
        <v>450</v>
      </c>
      <c r="U33" s="317">
        <v>713.5</v>
      </c>
      <c r="V33" s="317">
        <v>713.5</v>
      </c>
      <c r="W33" s="317">
        <v>713.5</v>
      </c>
      <c r="X33" s="316">
        <v>713.5</v>
      </c>
    </row>
    <row r="34" spans="3:24" ht="69">
      <c r="C34" s="128" t="str">
        <f>IF(ISBLANK('5. Pp (3 años)'!C60),"",'5. Pp (3 años)'!C60)</f>
        <v>Actividad</v>
      </c>
      <c r="D34" s="129" t="str">
        <f>IF(ISBLANK('5. Pp (3 años)'!D60),"",'5. Pp (3 años)'!D60)</f>
        <v>1.4.1.1.3.3 Generación de claves y elaboración de resguardos e inventarios de bienes muebles derivados de su adquisición.</v>
      </c>
      <c r="E34" s="129" t="str">
        <f>IF(ISBLANK('5. Pp (3 años)'!E60),"",'5. Pp (3 años)'!E60)</f>
        <v>PACRIM: Porcentaje de avance en la generación de claves y elaboración de resguardos e inventarios de bienes muebles</v>
      </c>
      <c r="F34" s="495">
        <v>0</v>
      </c>
      <c r="G34" s="496">
        <v>0.95</v>
      </c>
      <c r="H34" s="496">
        <f t="shared" ref="H34" si="9">G34-F34</f>
        <v>0.95</v>
      </c>
      <c r="I34" s="48">
        <v>0</v>
      </c>
      <c r="J34" s="481">
        <v>0.95</v>
      </c>
      <c r="K34" s="482">
        <v>0.95</v>
      </c>
      <c r="L34" s="483">
        <v>0.95</v>
      </c>
      <c r="M34" s="481">
        <v>0.95</v>
      </c>
      <c r="N34" s="484">
        <v>0.95</v>
      </c>
      <c r="O34" s="484">
        <v>0.95</v>
      </c>
      <c r="P34" s="484">
        <v>0.95</v>
      </c>
      <c r="Q34" s="482">
        <v>0.95</v>
      </c>
      <c r="R34" s="482">
        <v>0.95</v>
      </c>
      <c r="S34" s="482">
        <v>0.95</v>
      </c>
      <c r="T34" s="482">
        <v>0.95</v>
      </c>
      <c r="U34" s="484">
        <v>0.95</v>
      </c>
      <c r="V34" s="484">
        <v>0.95</v>
      </c>
      <c r="W34" s="484">
        <v>0.95</v>
      </c>
      <c r="X34" s="483">
        <v>0.95</v>
      </c>
    </row>
    <row r="35" spans="3:24" ht="51.75">
      <c r="C35" s="410" t="str">
        <f>IF(ISBLANK('5. Pp (3 años)'!C61),"",'5. Pp (3 años)'!C61)</f>
        <v>Actividad</v>
      </c>
      <c r="D35" s="411" t="str">
        <f>IF(ISBLANK('5. Pp (3 años)'!D61),"",'5. Pp (3 años)'!D61)</f>
        <v>1.4.1.1.3.4  Revisión física de bienes muebles del patrimonio del H. Ayuntamiento de Benito Juárez.</v>
      </c>
      <c r="E35" s="411" t="str">
        <f>IF(ISBLANK('5. Pp (3 años)'!E61),"",'5. Pp (3 años)'!E61)</f>
        <v>PRFBM: Porcentaje de revisiones físicas de bienes muebles realizadas.</v>
      </c>
      <c r="F35" s="412">
        <v>370</v>
      </c>
      <c r="G35" s="413">
        <v>377</v>
      </c>
      <c r="H35" s="413">
        <f t="shared" si="7"/>
        <v>7</v>
      </c>
      <c r="I35" s="414">
        <f t="shared" si="8"/>
        <v>1.8918918918918948E-2</v>
      </c>
      <c r="J35" s="314">
        <v>126</v>
      </c>
      <c r="K35" s="315">
        <v>126</v>
      </c>
      <c r="L35" s="316">
        <v>125</v>
      </c>
      <c r="M35" s="314">
        <v>31</v>
      </c>
      <c r="N35" s="317">
        <v>32</v>
      </c>
      <c r="O35" s="317">
        <v>32</v>
      </c>
      <c r="P35" s="317">
        <v>31</v>
      </c>
      <c r="Q35" s="315">
        <v>30</v>
      </c>
      <c r="R35" s="315">
        <v>32</v>
      </c>
      <c r="S35" s="315">
        <v>32</v>
      </c>
      <c r="T35" s="315">
        <v>32</v>
      </c>
      <c r="U35" s="317">
        <v>30</v>
      </c>
      <c r="V35" s="317">
        <v>32</v>
      </c>
      <c r="W35" s="317">
        <v>32</v>
      </c>
      <c r="X35" s="316">
        <v>31</v>
      </c>
    </row>
    <row r="36" spans="3:24" ht="51.75">
      <c r="C36" s="614" t="str">
        <f>IF(ISBLANK('5. Pp (3 años)'!C62),"",'5. Pp (3 años)'!C62)</f>
        <v>Componente</v>
      </c>
      <c r="D36" s="601" t="str">
        <f>IF(ISBLANK('5. Pp (3 años)'!D62),"",'5. Pp (3 años)'!D62)</f>
        <v xml:space="preserve">1.4.1.1.4 Personal municipal con competencias fortalecidas a través de procesos de capacitación.
</v>
      </c>
      <c r="E36" s="601" t="str">
        <f>IF(ISBLANK('5. Pp (3 años)'!E62),"",'5. Pp (3 años)'!E62)</f>
        <v xml:space="preserve">PPMP: Porcentaje de integrantes del personal municipal profesionalizado. </v>
      </c>
      <c r="F36" s="611">
        <v>5883</v>
      </c>
      <c r="G36" s="612">
        <v>6580</v>
      </c>
      <c r="H36" s="612">
        <f t="shared" ref="H36:H52" si="10">G36-F36</f>
        <v>697</v>
      </c>
      <c r="I36" s="613">
        <f t="shared" ref="I36:I52" si="11">(G36/F36)-1</f>
        <v>0.11847696753357129</v>
      </c>
      <c r="J36" s="314">
        <v>1500</v>
      </c>
      <c r="K36" s="315">
        <v>2580</v>
      </c>
      <c r="L36" s="316">
        <v>2500</v>
      </c>
      <c r="M36" s="314">
        <v>400</v>
      </c>
      <c r="N36" s="317">
        <v>450</v>
      </c>
      <c r="O36" s="317">
        <v>450</v>
      </c>
      <c r="P36" s="317">
        <v>200</v>
      </c>
      <c r="Q36" s="315">
        <v>400</v>
      </c>
      <c r="R36" s="315">
        <v>900</v>
      </c>
      <c r="S36" s="315">
        <v>880</v>
      </c>
      <c r="T36" s="315">
        <v>400</v>
      </c>
      <c r="U36" s="317">
        <v>500</v>
      </c>
      <c r="V36" s="317">
        <v>750</v>
      </c>
      <c r="W36" s="317">
        <v>750</v>
      </c>
      <c r="X36" s="316">
        <v>500</v>
      </c>
    </row>
    <row r="37" spans="3:24" ht="51.75">
      <c r="C37" s="128" t="str">
        <f>IF(ISBLANK('5. Pp (3 años)'!C63),"",'5. Pp (3 años)'!C63)</f>
        <v>Actividad</v>
      </c>
      <c r="D37" s="129" t="str">
        <f>IF(ISBLANK('5. Pp (3 años)'!D63),"",'5. Pp (3 años)'!D63)</f>
        <v>1.4.1.1.4.1. Impartición de  Cursos de Capacitación Integral Institucional</v>
      </c>
      <c r="E37" s="129" t="str">
        <f>IF(ISBLANK('5. Pp (3 años)'!E63),"",'5. Pp (3 años)'!E63)</f>
        <v>PPCI: Porcentaje de Cursos de Capacitación Integral Institucional impartidos</v>
      </c>
      <c r="F37" s="49">
        <v>518</v>
      </c>
      <c r="G37" s="47">
        <v>530</v>
      </c>
      <c r="H37" s="47">
        <f t="shared" si="10"/>
        <v>12</v>
      </c>
      <c r="I37" s="48">
        <f t="shared" si="11"/>
        <v>2.316602316602312E-2</v>
      </c>
      <c r="J37" s="314">
        <v>150</v>
      </c>
      <c r="K37" s="315">
        <v>200</v>
      </c>
      <c r="L37" s="316">
        <v>180</v>
      </c>
      <c r="M37" s="314">
        <v>37</v>
      </c>
      <c r="N37" s="317">
        <v>39</v>
      </c>
      <c r="O37" s="317">
        <v>37</v>
      </c>
      <c r="P37" s="317">
        <v>37</v>
      </c>
      <c r="Q37" s="315">
        <v>40</v>
      </c>
      <c r="R37" s="315">
        <v>60</v>
      </c>
      <c r="S37" s="315">
        <v>60</v>
      </c>
      <c r="T37" s="315">
        <v>40</v>
      </c>
      <c r="U37" s="317">
        <v>40</v>
      </c>
      <c r="V37" s="317">
        <v>50</v>
      </c>
      <c r="W37" s="317">
        <v>50</v>
      </c>
      <c r="X37" s="316">
        <v>40</v>
      </c>
    </row>
    <row r="38" spans="3:24" ht="51.75">
      <c r="C38" s="128" t="str">
        <f>IF(ISBLANK('5. Pp (3 años)'!C64),"",'5. Pp (3 años)'!C64)</f>
        <v>Actividad</v>
      </c>
      <c r="D38" s="129" t="str">
        <f>IF(ISBLANK('5. Pp (3 años)'!D64),"",'5. Pp (3 años)'!D64)</f>
        <v>1.4.1.1.4.2 Formalización de convenios de colaboración para la capacitación.</v>
      </c>
      <c r="E38" s="129" t="str">
        <f>IF(ISBLANK('5. Pp (3 años)'!E64),"",'5. Pp (3 años)'!E64)</f>
        <v>PCC: Porcentaje de convenios de colaboración para la capacitación formalizados.</v>
      </c>
      <c r="F38" s="49">
        <v>29</v>
      </c>
      <c r="G38" s="47">
        <v>30</v>
      </c>
      <c r="H38" s="47">
        <f t="shared" si="10"/>
        <v>1</v>
      </c>
      <c r="I38" s="48">
        <f t="shared" si="11"/>
        <v>3.4482758620689724E-2</v>
      </c>
      <c r="J38" s="314">
        <v>14</v>
      </c>
      <c r="K38" s="315">
        <v>12</v>
      </c>
      <c r="L38" s="316">
        <v>4</v>
      </c>
      <c r="M38" s="314">
        <v>3</v>
      </c>
      <c r="N38" s="317">
        <v>5</v>
      </c>
      <c r="O38" s="317">
        <v>4</v>
      </c>
      <c r="P38" s="317">
        <v>2</v>
      </c>
      <c r="Q38" s="315">
        <v>2</v>
      </c>
      <c r="R38" s="315">
        <v>4</v>
      </c>
      <c r="S38" s="315">
        <v>4</v>
      </c>
      <c r="T38" s="315">
        <v>2</v>
      </c>
      <c r="U38" s="317">
        <v>1</v>
      </c>
      <c r="V38" s="317">
        <v>1</v>
      </c>
      <c r="W38" s="317">
        <v>1</v>
      </c>
      <c r="X38" s="316">
        <v>1</v>
      </c>
    </row>
    <row r="39" spans="3:24" ht="34.5">
      <c r="C39" s="128" t="str">
        <f>IF(ISBLANK('5. Pp (3 años)'!C65),"",'5. Pp (3 años)'!C65)</f>
        <v>Actividad</v>
      </c>
      <c r="D39" s="129" t="str">
        <f>IF(ISBLANK('5. Pp (3 años)'!D65),"",'5. Pp (3 años)'!D65)</f>
        <v>1.4.1.1.4.3 Evaluación al desempeño laboral hacia servidores(as) públicos(as).</v>
      </c>
      <c r="E39" s="129" t="str">
        <f>IF(ISBLANK('5. Pp (3 años)'!E65),"",'5. Pp (3 años)'!E65)</f>
        <v>PSPE: Porcentaje de servidores(as) públicos(as) evaluados(as)</v>
      </c>
      <c r="F39" s="49">
        <v>2997</v>
      </c>
      <c r="G39" s="47">
        <v>3000</v>
      </c>
      <c r="H39" s="47">
        <f t="shared" si="10"/>
        <v>3</v>
      </c>
      <c r="I39" s="48">
        <f t="shared" si="11"/>
        <v>1.0010010010010895E-3</v>
      </c>
      <c r="J39" s="314">
        <v>1000</v>
      </c>
      <c r="K39" s="315">
        <v>1000</v>
      </c>
      <c r="L39" s="316">
        <v>1000</v>
      </c>
      <c r="M39" s="314">
        <v>250</v>
      </c>
      <c r="N39" s="317">
        <v>250</v>
      </c>
      <c r="O39" s="317">
        <v>250</v>
      </c>
      <c r="P39" s="317">
        <v>250</v>
      </c>
      <c r="Q39" s="315">
        <v>250</v>
      </c>
      <c r="R39" s="315">
        <v>250</v>
      </c>
      <c r="S39" s="315">
        <v>250</v>
      </c>
      <c r="T39" s="315">
        <v>250</v>
      </c>
      <c r="U39" s="317">
        <v>250</v>
      </c>
      <c r="V39" s="317">
        <v>250</v>
      </c>
      <c r="W39" s="317">
        <v>200</v>
      </c>
      <c r="X39" s="316">
        <v>300</v>
      </c>
    </row>
    <row r="40" spans="3:24" ht="69">
      <c r="C40" s="614" t="str">
        <f>IF(ISBLANK('5. Pp (3 años)'!C66),"",'5. Pp (3 años)'!C66)</f>
        <v>Componente</v>
      </c>
      <c r="D40" s="601" t="str">
        <f>IF(ISBLANK('5. Pp (3 años)'!D66),"",'5. Pp (3 años)'!D66)</f>
        <v>1.4.1.1.5 Servicios de tecnologías de la información y telecomunicaciones gestionados y proporcionados oportunamente a las dependencias municipales conforme a la normatividad aplicable.</v>
      </c>
      <c r="E40" s="601" t="str">
        <f>IF(ISBLANK('5. Pp (3 años)'!E66),"",'5. Pp (3 años)'!E66)</f>
        <v>PSTIC: Porcentaje de servicios de tecnologías de la información y comunicación proporcionados.</v>
      </c>
      <c r="F40" s="615">
        <v>0</v>
      </c>
      <c r="G40" s="616">
        <v>0.95</v>
      </c>
      <c r="H40" s="616">
        <v>0.95</v>
      </c>
      <c r="I40" s="613">
        <v>0</v>
      </c>
      <c r="J40" s="481">
        <v>0.95</v>
      </c>
      <c r="K40" s="482">
        <v>0.95</v>
      </c>
      <c r="L40" s="483">
        <v>0.95</v>
      </c>
      <c r="M40" s="481">
        <v>0.95</v>
      </c>
      <c r="N40" s="484">
        <v>0.95</v>
      </c>
      <c r="O40" s="484">
        <v>0.95</v>
      </c>
      <c r="P40" s="484">
        <v>0.95</v>
      </c>
      <c r="Q40" s="482">
        <v>0.95</v>
      </c>
      <c r="R40" s="482">
        <v>0.95</v>
      </c>
      <c r="S40" s="482">
        <v>0.95</v>
      </c>
      <c r="T40" s="482">
        <v>0.95</v>
      </c>
      <c r="U40" s="484">
        <v>0.95</v>
      </c>
      <c r="V40" s="484">
        <v>0.95</v>
      </c>
      <c r="W40" s="484">
        <v>0.95</v>
      </c>
      <c r="X40" s="483">
        <v>0.95</v>
      </c>
    </row>
    <row r="41" spans="3:24" ht="51.75">
      <c r="C41" s="410" t="str">
        <f>IF(ISBLANK('5. Pp (3 años)'!C67),"",'5. Pp (3 años)'!C67)</f>
        <v>Actividad</v>
      </c>
      <c r="D41" s="411" t="str">
        <f>IF(ISBLANK('5. Pp (3 años)'!D67),"",'5. Pp (3 años)'!D67)</f>
        <v xml:space="preserve">1.4.1.1.5.1 Desarrollo y mantenimiento de sistemas informáticos para las dependencias municipales. </v>
      </c>
      <c r="E41" s="411" t="str">
        <f>IF(ISBLANK('5. Pp (3 años)'!E67),"",'5. Pp (3 años)'!E67)</f>
        <v>PSDMA= Porcentaje de servicios de desarrollo y mantenimiento de sistemas informáticos atendidos</v>
      </c>
      <c r="F41" s="412">
        <v>1121</v>
      </c>
      <c r="G41" s="413">
        <v>2400</v>
      </c>
      <c r="H41" s="413">
        <f t="shared" si="10"/>
        <v>1279</v>
      </c>
      <c r="I41" s="414">
        <f t="shared" si="11"/>
        <v>1.1409455842997325</v>
      </c>
      <c r="J41" s="314">
        <v>800</v>
      </c>
      <c r="K41" s="315">
        <v>800</v>
      </c>
      <c r="L41" s="316">
        <v>800</v>
      </c>
      <c r="M41" s="314">
        <v>200</v>
      </c>
      <c r="N41" s="317">
        <v>200</v>
      </c>
      <c r="O41" s="317">
        <v>200</v>
      </c>
      <c r="P41" s="317">
        <v>200</v>
      </c>
      <c r="Q41" s="315">
        <v>200</v>
      </c>
      <c r="R41" s="315">
        <v>200</v>
      </c>
      <c r="S41" s="315">
        <v>200</v>
      </c>
      <c r="T41" s="315">
        <v>200</v>
      </c>
      <c r="U41" s="317">
        <v>200</v>
      </c>
      <c r="V41" s="317">
        <v>200</v>
      </c>
      <c r="W41" s="317">
        <v>200</v>
      </c>
      <c r="X41" s="316">
        <v>200</v>
      </c>
    </row>
    <row r="42" spans="3:24" ht="34.5">
      <c r="C42" s="128" t="str">
        <f>IF(ISBLANK('5. Pp (3 años)'!C68),"",'5. Pp (3 años)'!C68)</f>
        <v>Actividad</v>
      </c>
      <c r="D42" s="129" t="str">
        <f>IF(ISBLANK('5. Pp (3 años)'!D68),"",'5. Pp (3 años)'!D68)</f>
        <v>1.4.1.1.5.2 Atención de  servicios de telecomunicaciones para las dependencias municipales.</v>
      </c>
      <c r="E42" s="129" t="str">
        <f>IF(ISBLANK('5. Pp (3 años)'!E68),"",'5. Pp (3 años)'!E68)</f>
        <v>PSTA: Porcentaje de servicios de telecomunicaciones atendidos.</v>
      </c>
      <c r="F42" s="49">
        <v>1765</v>
      </c>
      <c r="G42" s="47">
        <v>1800</v>
      </c>
      <c r="H42" s="47">
        <f t="shared" si="10"/>
        <v>35</v>
      </c>
      <c r="I42" s="48">
        <f t="shared" si="11"/>
        <v>1.9830028328611915E-2</v>
      </c>
      <c r="J42" s="314">
        <v>600</v>
      </c>
      <c r="K42" s="315">
        <v>600</v>
      </c>
      <c r="L42" s="316">
        <v>600</v>
      </c>
      <c r="M42" s="314">
        <v>150</v>
      </c>
      <c r="N42" s="317">
        <v>150</v>
      </c>
      <c r="O42" s="317">
        <v>150</v>
      </c>
      <c r="P42" s="317">
        <v>150</v>
      </c>
      <c r="Q42" s="315">
        <v>150</v>
      </c>
      <c r="R42" s="315">
        <v>150</v>
      </c>
      <c r="S42" s="315">
        <v>150</v>
      </c>
      <c r="T42" s="315">
        <v>150</v>
      </c>
      <c r="U42" s="317">
        <v>150</v>
      </c>
      <c r="V42" s="317">
        <v>150</v>
      </c>
      <c r="W42" s="317">
        <v>150</v>
      </c>
      <c r="X42" s="316">
        <v>150</v>
      </c>
    </row>
    <row r="43" spans="3:24" ht="34.5">
      <c r="C43" s="128" t="str">
        <f>IF(ISBLANK('5. Pp (3 años)'!C69),"",'5. Pp (3 años)'!C69)</f>
        <v>Actividad</v>
      </c>
      <c r="D43" s="129" t="str">
        <f>IF(ISBLANK('5. Pp (3 años)'!D69),"",'5. Pp (3 años)'!D69)</f>
        <v>1.4.1.1.5.3 Atención de servicios de soporte técnico para las dependencias municipales.</v>
      </c>
      <c r="E43" s="129" t="str">
        <f>IF(ISBLANK('5. Pp (3 años)'!E69),"",'5. Pp (3 años)'!E69)</f>
        <v>PSSTA= Porcentaje de servicios de soporte técnico atendidos.</v>
      </c>
      <c r="F43" s="49">
        <v>7350</v>
      </c>
      <c r="G43" s="47">
        <v>9600</v>
      </c>
      <c r="H43" s="47">
        <f t="shared" si="10"/>
        <v>2250</v>
      </c>
      <c r="I43" s="48">
        <f t="shared" si="11"/>
        <v>0.30612244897959173</v>
      </c>
      <c r="J43" s="314">
        <v>3200</v>
      </c>
      <c r="K43" s="315">
        <v>3200</v>
      </c>
      <c r="L43" s="316">
        <v>3200</v>
      </c>
      <c r="M43" s="314">
        <v>800</v>
      </c>
      <c r="N43" s="317">
        <v>800</v>
      </c>
      <c r="O43" s="317">
        <v>800</v>
      </c>
      <c r="P43" s="317">
        <v>800</v>
      </c>
      <c r="Q43" s="315">
        <v>800</v>
      </c>
      <c r="R43" s="315">
        <v>800</v>
      </c>
      <c r="S43" s="315">
        <v>800</v>
      </c>
      <c r="T43" s="315">
        <v>800</v>
      </c>
      <c r="U43" s="317">
        <v>800</v>
      </c>
      <c r="V43" s="317">
        <v>800</v>
      </c>
      <c r="W43" s="317">
        <v>800</v>
      </c>
      <c r="X43" s="316">
        <v>800</v>
      </c>
    </row>
    <row r="44" spans="3:24" ht="51.75">
      <c r="C44" s="614" t="str">
        <f>IF(ISBLANK('5. Pp (3 años)'!C70),"",'5. Pp (3 años)'!C70)</f>
        <v>Componente</v>
      </c>
      <c r="D44" s="601" t="str">
        <f>IF(ISBLANK('5. Pp (3 años)'!D70),"",'5. Pp (3 años)'!D70)</f>
        <v>1.4.1.1.6 Servicios de mantenimiento y logística brindados a las dependencias municipales conforme a la normatividad aplicable</v>
      </c>
      <c r="E44" s="601" t="str">
        <f>IF(ISBLANK('5. Pp (3 años)'!E70),"",'5. Pp (3 años)'!E70)</f>
        <v xml:space="preserve">PSML=Porcentaje de Servicios de mantenimiento y logística proporcionados. </v>
      </c>
      <c r="F44" s="615">
        <v>0</v>
      </c>
      <c r="G44" s="616">
        <v>0.95</v>
      </c>
      <c r="H44" s="616">
        <v>0.95</v>
      </c>
      <c r="I44" s="613">
        <v>0</v>
      </c>
      <c r="J44" s="481">
        <v>0.95</v>
      </c>
      <c r="K44" s="482">
        <v>0.95</v>
      </c>
      <c r="L44" s="483">
        <v>0.95</v>
      </c>
      <c r="M44" s="481">
        <v>0.95</v>
      </c>
      <c r="N44" s="484">
        <v>0.95</v>
      </c>
      <c r="O44" s="484">
        <v>0.95</v>
      </c>
      <c r="P44" s="484">
        <v>0.95</v>
      </c>
      <c r="Q44" s="482">
        <v>0.95</v>
      </c>
      <c r="R44" s="482">
        <v>0.95</v>
      </c>
      <c r="S44" s="482">
        <v>0.95</v>
      </c>
      <c r="T44" s="482">
        <v>0.95</v>
      </c>
      <c r="U44" s="484">
        <v>0.95</v>
      </c>
      <c r="V44" s="484">
        <v>0.95</v>
      </c>
      <c r="W44" s="484">
        <v>0.95</v>
      </c>
      <c r="X44" s="483">
        <v>0.95</v>
      </c>
    </row>
    <row r="45" spans="3:24" ht="51.75">
      <c r="C45" s="128" t="str">
        <f>IF(ISBLANK('5. Pp (3 años)'!C71),"",'5. Pp (3 años)'!C71)</f>
        <v>Actividad</v>
      </c>
      <c r="D45" s="129" t="str">
        <f>IF(ISBLANK('5. Pp (3 años)'!D71),"",'5. Pp (3 años)'!D71)</f>
        <v>1.4.1.1.6.1 Realización del mantenimiento del Edificio del Palacio Municipal y áreas comúnes.</v>
      </c>
      <c r="E45" s="129" t="str">
        <f>IF(ISBLANK('5. Pp (3 años)'!E71),"",'5. Pp (3 años)'!E71)</f>
        <v xml:space="preserve">PSMR=Porcentaje de servicios de mantenimiento municipal realizados. </v>
      </c>
      <c r="F45" s="49">
        <v>5584</v>
      </c>
      <c r="G45" s="47">
        <v>6000</v>
      </c>
      <c r="H45" s="47">
        <f t="shared" si="10"/>
        <v>416</v>
      </c>
      <c r="I45" s="48">
        <f t="shared" si="11"/>
        <v>7.4498567335243626E-2</v>
      </c>
      <c r="J45" s="314">
        <v>1200</v>
      </c>
      <c r="K45" s="315">
        <v>2400</v>
      </c>
      <c r="L45" s="316">
        <v>2400</v>
      </c>
      <c r="M45" s="314">
        <v>300</v>
      </c>
      <c r="N45" s="317">
        <v>300</v>
      </c>
      <c r="O45" s="317">
        <v>300</v>
      </c>
      <c r="P45" s="317">
        <v>300</v>
      </c>
      <c r="Q45" s="315">
        <v>600</v>
      </c>
      <c r="R45" s="315">
        <v>600</v>
      </c>
      <c r="S45" s="315">
        <v>600</v>
      </c>
      <c r="T45" s="315">
        <v>600</v>
      </c>
      <c r="U45" s="317">
        <v>600</v>
      </c>
      <c r="V45" s="317">
        <v>600</v>
      </c>
      <c r="W45" s="317">
        <v>600</v>
      </c>
      <c r="X45" s="316">
        <v>600</v>
      </c>
    </row>
    <row r="46" spans="3:24" ht="51.75">
      <c r="C46" s="128" t="str">
        <f>IF(ISBLANK('5. Pp (3 años)'!C72),"",'5. Pp (3 años)'!C72)</f>
        <v>Actividad</v>
      </c>
      <c r="D46" s="129" t="str">
        <f>IF(ISBLANK('5. Pp (3 años)'!D72),"",'5. Pp (3 años)'!D72)</f>
        <v>1.4.1.1.6.2 Brindar servicios de logística para la realización de eventos oficiales especiales.</v>
      </c>
      <c r="E46" s="129" t="str">
        <f>IF(ISBLANK('5. Pp (3 años)'!E72),"",'5. Pp (3 años)'!E72)</f>
        <v>PLEO= Porcentaje de servicios de logística de los eventos oficiales especiales brindados</v>
      </c>
      <c r="F46" s="49">
        <v>13</v>
      </c>
      <c r="G46" s="47">
        <v>18</v>
      </c>
      <c r="H46" s="47">
        <f t="shared" si="10"/>
        <v>5</v>
      </c>
      <c r="I46" s="48">
        <f t="shared" si="11"/>
        <v>0.38461538461538458</v>
      </c>
      <c r="J46" s="314">
        <v>6</v>
      </c>
      <c r="K46" s="315">
        <v>6</v>
      </c>
      <c r="L46" s="316">
        <v>6</v>
      </c>
      <c r="M46" s="314">
        <v>1</v>
      </c>
      <c r="N46" s="317">
        <v>1</v>
      </c>
      <c r="O46" s="317">
        <v>2</v>
      </c>
      <c r="P46" s="317">
        <v>2</v>
      </c>
      <c r="Q46" s="315">
        <v>1</v>
      </c>
      <c r="R46" s="315">
        <v>1</v>
      </c>
      <c r="S46" s="315">
        <v>2</v>
      </c>
      <c r="T46" s="315">
        <v>2</v>
      </c>
      <c r="U46" s="317">
        <v>1</v>
      </c>
      <c r="V46" s="317">
        <v>1</v>
      </c>
      <c r="W46" s="317">
        <v>2</v>
      </c>
      <c r="X46" s="316">
        <v>2</v>
      </c>
    </row>
    <row r="47" spans="3:24" ht="51.75">
      <c r="C47" s="410" t="str">
        <f>IF(ISBLANK('5. Pp (3 años)'!C73),"",'5. Pp (3 años)'!C73)</f>
        <v>Actividad</v>
      </c>
      <c r="D47" s="411" t="str">
        <f>IF(ISBLANK('5. Pp (3 años)'!D73),"",'5. Pp (3 años)'!D73)</f>
        <v>1.4.1.1.6.3 Atención de solicitudes de servicios de logística para eventos institucionales ordinarios solicitados por las dependencias municipales.</v>
      </c>
      <c r="E47" s="411" t="str">
        <f>IF(ISBLANK('5. Pp (3 años)'!E73),"",'5. Pp (3 años)'!E73)</f>
        <v>PSLA= Porcentaje de solicitudes de servicios de logística para eventos ordinarios atendidos.</v>
      </c>
      <c r="F47" s="412">
        <v>4593</v>
      </c>
      <c r="G47" s="413">
        <v>5000</v>
      </c>
      <c r="H47" s="413">
        <f t="shared" si="10"/>
        <v>407</v>
      </c>
      <c r="I47" s="414">
        <f t="shared" si="11"/>
        <v>8.8613106901807015E-2</v>
      </c>
      <c r="J47" s="314">
        <v>1000</v>
      </c>
      <c r="K47" s="315">
        <v>2000</v>
      </c>
      <c r="L47" s="316">
        <v>2000</v>
      </c>
      <c r="M47" s="314">
        <v>250</v>
      </c>
      <c r="N47" s="317">
        <v>250</v>
      </c>
      <c r="O47" s="317">
        <v>250</v>
      </c>
      <c r="P47" s="317">
        <v>250</v>
      </c>
      <c r="Q47" s="315">
        <v>500</v>
      </c>
      <c r="R47" s="315">
        <v>500</v>
      </c>
      <c r="S47" s="315">
        <v>500</v>
      </c>
      <c r="T47" s="315">
        <v>500</v>
      </c>
      <c r="U47" s="317">
        <v>500</v>
      </c>
      <c r="V47" s="317">
        <v>500</v>
      </c>
      <c r="W47" s="317">
        <v>500</v>
      </c>
      <c r="X47" s="316">
        <v>500</v>
      </c>
    </row>
    <row r="48" spans="3:24" ht="69">
      <c r="C48" s="614" t="str">
        <f>IF(ISBLANK('5. Pp (3 años)'!C74),"",'5. Pp (3 años)'!C74)</f>
        <v>Componente</v>
      </c>
      <c r="D48" s="601" t="str">
        <f>IF(ISBLANK('5. Pp (3 años)'!D74),"",'5. Pp (3 años)'!D74)</f>
        <v xml:space="preserve">1.4.1.1.7 Eventos cívicos y culturales realizados y apoyos proporcionados a instituciones externas.
</v>
      </c>
      <c r="E48" s="601" t="str">
        <f>IF(ISBLANK('5. Pp (3 años)'!E74),"",'5. Pp (3 años)'!E74)</f>
        <v xml:space="preserve">PECR= Porcentaje de Eventos Cívicos y Culturales realizados   </v>
      </c>
      <c r="F48" s="615">
        <v>0</v>
      </c>
      <c r="G48" s="616">
        <v>0.95</v>
      </c>
      <c r="H48" s="616">
        <v>0.95</v>
      </c>
      <c r="I48" s="613">
        <v>0</v>
      </c>
      <c r="J48" s="481">
        <v>0.95</v>
      </c>
      <c r="K48" s="482">
        <v>0.95</v>
      </c>
      <c r="L48" s="483">
        <v>0.95</v>
      </c>
      <c r="M48" s="481">
        <v>0.95</v>
      </c>
      <c r="N48" s="484">
        <v>0.95</v>
      </c>
      <c r="O48" s="484">
        <v>0.95</v>
      </c>
      <c r="P48" s="484">
        <v>0.95</v>
      </c>
      <c r="Q48" s="482">
        <v>0.95</v>
      </c>
      <c r="R48" s="482">
        <v>0.95</v>
      </c>
      <c r="S48" s="482">
        <v>0.95</v>
      </c>
      <c r="T48" s="482">
        <v>0.95</v>
      </c>
      <c r="U48" s="484">
        <v>0.95</v>
      </c>
      <c r="V48" s="484">
        <v>0.95</v>
      </c>
      <c r="W48" s="484">
        <v>0.95</v>
      </c>
      <c r="X48" s="483">
        <v>0.95</v>
      </c>
    </row>
    <row r="49" spans="3:24" ht="51.75">
      <c r="C49" s="128" t="str">
        <f>IF(ISBLANK('5. Pp (3 años)'!C75),"",'5. Pp (3 años)'!C75)</f>
        <v>Actividad</v>
      </c>
      <c r="D49" s="129" t="str">
        <f>IF(ISBLANK('5. Pp (3 años)'!D75),"",'5. Pp (3 años)'!D75)</f>
        <v>1.4.1.1.7.1 Realización de conmemoraciones y celebraciones cívicas.</v>
      </c>
      <c r="E49" s="129" t="str">
        <f>IF(ISBLANK('5. Pp (3 años)'!E75),"",'5. Pp (3 años)'!E75)</f>
        <v xml:space="preserve">PCCR=   Porcentaje de Conmemoraciones y Celebraciones Cívicas realizadas    </v>
      </c>
      <c r="F49" s="49">
        <v>172</v>
      </c>
      <c r="G49" s="47">
        <v>240</v>
      </c>
      <c r="H49" s="47">
        <f t="shared" si="10"/>
        <v>68</v>
      </c>
      <c r="I49" s="48">
        <f t="shared" si="11"/>
        <v>0.39534883720930236</v>
      </c>
      <c r="J49" s="314">
        <v>80</v>
      </c>
      <c r="K49" s="315">
        <v>80</v>
      </c>
      <c r="L49" s="316">
        <v>80</v>
      </c>
      <c r="M49" s="314">
        <v>18</v>
      </c>
      <c r="N49" s="317">
        <v>21</v>
      </c>
      <c r="O49" s="317">
        <v>21</v>
      </c>
      <c r="P49" s="317">
        <v>20</v>
      </c>
      <c r="Q49" s="315">
        <v>18</v>
      </c>
      <c r="R49" s="315">
        <v>21</v>
      </c>
      <c r="S49" s="315">
        <v>21</v>
      </c>
      <c r="T49" s="315">
        <v>20</v>
      </c>
      <c r="U49" s="317">
        <v>18</v>
      </c>
      <c r="V49" s="317">
        <v>21</v>
      </c>
      <c r="W49" s="317">
        <v>21</v>
      </c>
      <c r="X49" s="316">
        <v>20</v>
      </c>
    </row>
    <row r="50" spans="3:24" ht="51.75">
      <c r="C50" s="128" t="str">
        <f>IF(ISBLANK('5. Pp (3 años)'!C76),"",'5. Pp (3 años)'!C76)</f>
        <v>Actividad</v>
      </c>
      <c r="D50" s="129" t="str">
        <f>IF(ISBLANK('5. Pp (3 años)'!D76),"",'5. Pp (3 años)'!D76)</f>
        <v>1.4.1.1.7.2   Participaciones musicales en eventos cívicos y culturales.</v>
      </c>
      <c r="E50" s="129" t="str">
        <f>IF(ISBLANK('5. Pp (3 años)'!E76),"",'5. Pp (3 años)'!E76)</f>
        <v>PMR = Porcentaje de participaciones musicales en eventos realizadas.</v>
      </c>
      <c r="F50" s="49">
        <v>506</v>
      </c>
      <c r="G50" s="47">
        <v>342</v>
      </c>
      <c r="H50" s="47">
        <f t="shared" si="10"/>
        <v>-164</v>
      </c>
      <c r="I50" s="48">
        <f t="shared" si="11"/>
        <v>-0.32411067193675891</v>
      </c>
      <c r="J50" s="314">
        <v>114</v>
      </c>
      <c r="K50" s="315">
        <v>114</v>
      </c>
      <c r="L50" s="316">
        <v>114</v>
      </c>
      <c r="M50" s="314">
        <v>27</v>
      </c>
      <c r="N50" s="317">
        <v>31</v>
      </c>
      <c r="O50" s="317">
        <v>29</v>
      </c>
      <c r="P50" s="317">
        <v>27</v>
      </c>
      <c r="Q50" s="315">
        <v>27</v>
      </c>
      <c r="R50" s="315">
        <v>31</v>
      </c>
      <c r="S50" s="315">
        <v>29</v>
      </c>
      <c r="T50" s="315">
        <v>27</v>
      </c>
      <c r="U50" s="317">
        <v>27</v>
      </c>
      <c r="V50" s="317">
        <v>31</v>
      </c>
      <c r="W50" s="317">
        <v>29</v>
      </c>
      <c r="X50" s="316">
        <v>27</v>
      </c>
    </row>
    <row r="51" spans="3:24" ht="69">
      <c r="C51" s="128" t="str">
        <f>IF(ISBLANK('5. Pp (3 años)'!C77),"",'5. Pp (3 años)'!C77)</f>
        <v>Actividad</v>
      </c>
      <c r="D51" s="129" t="str">
        <f>IF(ISBLANK('5. Pp (3 años)'!D77),"",'5. Pp (3 años)'!D77)</f>
        <v xml:space="preserve">1.4.1.1.7.3  Atención a Solicitudes de apoyo para eventos oficiales de Instituciones Externas.
</v>
      </c>
      <c r="E51" s="129" t="str">
        <f>IF(ISBLANK('5. Pp (3 años)'!E77),"",'5. Pp (3 años)'!E77)</f>
        <v xml:space="preserve">PSEA= Porcentaje de solicitudes de apoyo para eventos oficiales atendidos. </v>
      </c>
      <c r="F51" s="49">
        <v>58</v>
      </c>
      <c r="G51" s="47">
        <v>66</v>
      </c>
      <c r="H51" s="47">
        <f t="shared" si="10"/>
        <v>8</v>
      </c>
      <c r="I51" s="48">
        <f t="shared" si="11"/>
        <v>0.13793103448275867</v>
      </c>
      <c r="J51" s="314">
        <v>22</v>
      </c>
      <c r="K51" s="315">
        <v>22</v>
      </c>
      <c r="L51" s="316">
        <v>22</v>
      </c>
      <c r="M51" s="314">
        <v>5</v>
      </c>
      <c r="N51" s="317">
        <v>6</v>
      </c>
      <c r="O51" s="317">
        <v>6</v>
      </c>
      <c r="P51" s="317">
        <v>5</v>
      </c>
      <c r="Q51" s="315">
        <v>5</v>
      </c>
      <c r="R51" s="315">
        <v>6</v>
      </c>
      <c r="S51" s="315">
        <v>6</v>
      </c>
      <c r="T51" s="315">
        <v>5</v>
      </c>
      <c r="U51" s="317">
        <v>5</v>
      </c>
      <c r="V51" s="317">
        <v>6</v>
      </c>
      <c r="W51" s="317">
        <v>6</v>
      </c>
      <c r="X51" s="316">
        <v>5</v>
      </c>
    </row>
    <row r="52" spans="3:24" ht="69">
      <c r="C52" s="614" t="str">
        <f>IF(ISBLANK('5. Pp (3 años)'!C78),"",'5. Pp (3 años)'!C78)</f>
        <v>Componente</v>
      </c>
      <c r="D52" s="601" t="str">
        <f>IF(ISBLANK('5. Pp (3 años)'!D78),"",'5. Pp (3 años)'!D78)</f>
        <v>1.4.1.1.8 Reportes de plantilla de personal municipal actualizados y emitidos, derivados de la gestión de incidencias, finiquitos y actualización de expedientes del personal.</v>
      </c>
      <c r="E52" s="601" t="str">
        <f>IF(ISBLANK('5. Pp (3 años)'!E78),"",'5. Pp (3 años)'!E78)</f>
        <v>PPPME= Porcentaje de plantillas de personal municipal entregadas.</v>
      </c>
      <c r="F52" s="611">
        <v>3664</v>
      </c>
      <c r="G52" s="612">
        <v>3816</v>
      </c>
      <c r="H52" s="612">
        <f t="shared" si="10"/>
        <v>152</v>
      </c>
      <c r="I52" s="613">
        <f t="shared" si="11"/>
        <v>4.148471615720517E-2</v>
      </c>
      <c r="J52" s="314">
        <v>1272</v>
      </c>
      <c r="K52" s="315">
        <v>1272</v>
      </c>
      <c r="L52" s="316">
        <v>1272</v>
      </c>
      <c r="M52" s="314">
        <v>318</v>
      </c>
      <c r="N52" s="317">
        <v>318</v>
      </c>
      <c r="O52" s="317">
        <v>318</v>
      </c>
      <c r="P52" s="317">
        <v>318</v>
      </c>
      <c r="Q52" s="315">
        <v>318</v>
      </c>
      <c r="R52" s="315">
        <v>318</v>
      </c>
      <c r="S52" s="315">
        <v>318</v>
      </c>
      <c r="T52" s="315">
        <v>318</v>
      </c>
      <c r="U52" s="317">
        <v>318</v>
      </c>
      <c r="V52" s="317">
        <v>318</v>
      </c>
      <c r="W52" s="317">
        <v>318</v>
      </c>
      <c r="X52" s="316">
        <v>318</v>
      </c>
    </row>
    <row r="53" spans="3:24" ht="69">
      <c r="C53" s="410" t="str">
        <f>IF(ISBLANK('5. Pp (3 años)'!C79),"",'5. Pp (3 años)'!C79)</f>
        <v>Actividad</v>
      </c>
      <c r="D53" s="411" t="str">
        <f>IF(ISBLANK('5. Pp (3 años)'!D79),"",'5. Pp (3 años)'!D79)</f>
        <v>1.4.1.1.8.1. Atención de incidencias del personal (altas, bajas, modificaciones y movimientos) enviadas por las Unidades Administrativas.</v>
      </c>
      <c r="E53" s="411" t="str">
        <f>IF(ISBLANK('5. Pp (3 años)'!E79),"",'5. Pp (3 años)'!E79)</f>
        <v>PIA=  Porcentaje de incidencias (altas, bajas, modificaciones, cambios de puestos o salarios) atendidas.</v>
      </c>
      <c r="F53" s="412">
        <v>10713</v>
      </c>
      <c r="G53" s="413">
        <v>10728</v>
      </c>
      <c r="H53" s="413">
        <f t="shared" ref="H53:H55" si="12">G53-F53</f>
        <v>15</v>
      </c>
      <c r="I53" s="414">
        <f t="shared" ref="I53:I55" si="13">(G53/F53)-1</f>
        <v>1.4001680201625177E-3</v>
      </c>
      <c r="J53" s="314">
        <v>3576</v>
      </c>
      <c r="K53" s="315">
        <v>3576</v>
      </c>
      <c r="L53" s="316">
        <v>3576</v>
      </c>
      <c r="M53" s="314">
        <v>750</v>
      </c>
      <c r="N53" s="317">
        <v>1207</v>
      </c>
      <c r="O53" s="317">
        <v>1100</v>
      </c>
      <c r="P53" s="317">
        <v>519</v>
      </c>
      <c r="Q53" s="315">
        <v>750</v>
      </c>
      <c r="R53" s="315">
        <v>1207</v>
      </c>
      <c r="S53" s="315">
        <v>1100</v>
      </c>
      <c r="T53" s="315">
        <v>519</v>
      </c>
      <c r="U53" s="317">
        <v>750</v>
      </c>
      <c r="V53" s="317">
        <v>1207</v>
      </c>
      <c r="W53" s="317">
        <v>1100</v>
      </c>
      <c r="X53" s="316">
        <v>519</v>
      </c>
    </row>
    <row r="54" spans="3:24" ht="51.75">
      <c r="C54" s="128" t="str">
        <f>IF(ISBLANK('5. Pp (3 años)'!C80),"",'5. Pp (3 años)'!C80)</f>
        <v>Actividad</v>
      </c>
      <c r="D54" s="129" t="str">
        <f>IF(ISBLANK('5. Pp (3 años)'!D80),"",'5. Pp (3 años)'!D80)</f>
        <v>1.4.1.1.8.2. Elaboración y gestión de reportes de finiquitos y/o liquidación, solicitados por las Unidades Administrativas.</v>
      </c>
      <c r="E54" s="129" t="str">
        <f>IF(ISBLANK('5. Pp (3 años)'!E80),"",'5. Pp (3 años)'!E80)</f>
        <v>PRFLE= Porcentaje de reportes de finiquito y/o liquidación entregados.</v>
      </c>
      <c r="F54" s="49">
        <v>1653</v>
      </c>
      <c r="G54" s="47">
        <v>1800</v>
      </c>
      <c r="H54" s="47">
        <f t="shared" si="12"/>
        <v>147</v>
      </c>
      <c r="I54" s="48">
        <f t="shared" si="13"/>
        <v>8.8929219600725862E-2</v>
      </c>
      <c r="J54" s="314">
        <v>600</v>
      </c>
      <c r="K54" s="315">
        <v>600</v>
      </c>
      <c r="L54" s="316">
        <v>600</v>
      </c>
      <c r="M54" s="314">
        <v>80</v>
      </c>
      <c r="N54" s="317">
        <v>200</v>
      </c>
      <c r="O54" s="317">
        <v>200</v>
      </c>
      <c r="P54" s="317">
        <v>120</v>
      </c>
      <c r="Q54" s="315">
        <v>80</v>
      </c>
      <c r="R54" s="315">
        <v>200</v>
      </c>
      <c r="S54" s="315">
        <v>200</v>
      </c>
      <c r="T54" s="315">
        <v>120</v>
      </c>
      <c r="U54" s="317">
        <v>80</v>
      </c>
      <c r="V54" s="317">
        <v>200</v>
      </c>
      <c r="W54" s="317">
        <v>200</v>
      </c>
      <c r="X54" s="316">
        <v>120</v>
      </c>
    </row>
    <row r="55" spans="3:24" ht="52.5" thickBot="1">
      <c r="C55" s="130" t="str">
        <f>IF(ISBLANK('5. Pp (3 años)'!C81),"",'5. Pp (3 años)'!C81)</f>
        <v>Actividad</v>
      </c>
      <c r="D55" s="131" t="str">
        <f>IF(ISBLANK('5. Pp (3 años)'!D81),"",'5. Pp (3 años)'!D81)</f>
        <v>1.4.1.1.8.3.  Actualización de expedientes de personal activo y de baja por incidencias enviadas por las diferentes Unidades Administrativas.</v>
      </c>
      <c r="E55" s="131" t="str">
        <f>IF(ISBLANK('5. Pp (3 años)'!E81),"",'5. Pp (3 años)'!E81)</f>
        <v>PEPIA= Porcentaje de expedientes de personal por incidencias actualizados</v>
      </c>
      <c r="F55" s="56">
        <v>10576</v>
      </c>
      <c r="G55" s="50">
        <v>10800</v>
      </c>
      <c r="H55" s="50">
        <f t="shared" si="12"/>
        <v>224</v>
      </c>
      <c r="I55" s="51">
        <f t="shared" si="13"/>
        <v>2.1180030257186067E-2</v>
      </c>
      <c r="J55" s="318">
        <v>3600</v>
      </c>
      <c r="K55" s="319">
        <v>3600</v>
      </c>
      <c r="L55" s="320">
        <v>3600</v>
      </c>
      <c r="M55" s="318">
        <v>750</v>
      </c>
      <c r="N55" s="321">
        <v>1207</v>
      </c>
      <c r="O55" s="321">
        <v>1124</v>
      </c>
      <c r="P55" s="321">
        <v>519</v>
      </c>
      <c r="Q55" s="319">
        <v>750</v>
      </c>
      <c r="R55" s="319">
        <v>1207</v>
      </c>
      <c r="S55" s="319">
        <v>1124</v>
      </c>
      <c r="T55" s="319">
        <v>519</v>
      </c>
      <c r="U55" s="321">
        <v>750</v>
      </c>
      <c r="V55" s="321">
        <v>1207</v>
      </c>
      <c r="W55" s="321">
        <v>1124</v>
      </c>
      <c r="X55" s="320">
        <v>519</v>
      </c>
    </row>
    <row r="56" spans="3:24">
      <c r="C56" s="301"/>
      <c r="D56" s="302"/>
      <c r="E56" s="302"/>
      <c r="F56" s="301"/>
      <c r="G56" s="301"/>
      <c r="H56" s="301"/>
      <c r="I56" s="302"/>
    </row>
  </sheetData>
  <protectedRanges>
    <protectedRange algorithmName="SHA-512" hashValue="TLChwAy5F5QjsbViU4WG5u3t4N35PxZTFvKLDgsW4OMWPzQ5bcS2rimhOEiVc5aiXLwzV7+3bDIGHBE8vmSZkA==" saltValue="//hxkz+qNtOdOoXsei1XuQ==" spinCount="100000" sqref="J22:X24 J27:X29 J41:X43 J45:X47 J49:X55 J32:X33 J35:X39" name="meta dispersion"/>
    <protectedRange algorithmName="SHA-512" hashValue="rAWoxk0y9jDh0PAo7oACEytrVxAQGOPMOZ1nBA9G9FN8vYqB9eAjjI1XaPMLpeKioM627dGhAI05V37ETnio4Q==" saltValue="hBf9aYPL5ACUZQys1sSgFA==" spinCount="100000" sqref="F22:G24 F27:G29 F32:G33 F41:G43 F45:G47 F49:G55 F35:G39" name="metas"/>
    <protectedRange algorithmName="SHA-512" hashValue="TLChwAy5F5QjsbViU4WG5u3t4N35PxZTFvKLDgsW4OMWPzQ5bcS2rimhOEiVc5aiXLwzV7+3bDIGHBE8vmSZkA==" saltValue="//hxkz+qNtOdOoXsei1XuQ==" spinCount="100000" sqref="J21:X21" name="meta dispersion_2"/>
    <protectedRange algorithmName="SHA-512" hashValue="rAWoxk0y9jDh0PAo7oACEytrVxAQGOPMOZ1nBA9G9FN8vYqB9eAjjI1XaPMLpeKioM627dGhAI05V37ETnio4Q==" saltValue="hBf9aYPL5ACUZQys1sSgFA==" spinCount="100000" sqref="F21:G21" name="metas_2"/>
    <protectedRange algorithmName="SHA-512" hashValue="TLChwAy5F5QjsbViU4WG5u3t4N35PxZTFvKLDgsW4OMWPzQ5bcS2rimhOEiVc5aiXLwzV7+3bDIGHBE8vmSZkA==" saltValue="//hxkz+qNtOdOoXsei1XuQ==" spinCount="100000" sqref="J25:X26" name="meta dispersion_4"/>
    <protectedRange algorithmName="SHA-512" hashValue="rAWoxk0y9jDh0PAo7oACEytrVxAQGOPMOZ1nBA9G9FN8vYqB9eAjjI1XaPMLpeKioM627dGhAI05V37ETnio4Q==" saltValue="hBf9aYPL5ACUZQys1sSgFA==" spinCount="100000" sqref="F25:G25" name="metas_4"/>
    <protectedRange algorithmName="SHA-512" hashValue="TLChwAy5F5QjsbViU4WG5u3t4N35PxZTFvKLDgsW4OMWPzQ5bcS2rimhOEiVc5aiXLwzV7+3bDIGHBE8vmSZkA==" saltValue="//hxkz+qNtOdOoXsei1XuQ==" spinCount="100000" sqref="J30:X31 J40:X40 J44:X44 J48:X48 J34:X34" name="meta dispersion_10"/>
    <protectedRange algorithmName="SHA-512" hashValue="rAWoxk0y9jDh0PAo7oACEytrVxAQGOPMOZ1nBA9G9FN8vYqB9eAjjI1XaPMLpeKioM627dGhAI05V37ETnio4Q==" saltValue="hBf9aYPL5ACUZQys1sSgFA==" spinCount="100000" sqref="F30:G31 F40:G40 F44:G44 F48:G48" name="metas_10"/>
    <protectedRange algorithmName="SHA-512" hashValue="TLChwAy5F5QjsbViU4WG5u3t4N35PxZTFvKLDgsW4OMWPzQ5bcS2rimhOEiVc5aiXLwzV7+3bDIGHBE8vmSZkA==" saltValue="//hxkz+qNtOdOoXsei1XuQ==" spinCount="100000" sqref="J20:X20" name="meta dispersion_12"/>
    <protectedRange algorithmName="SHA-512" hashValue="rAWoxk0y9jDh0PAo7oACEytrVxAQGOPMOZ1nBA9G9FN8vYqB9eAjjI1XaPMLpeKioM627dGhAI05V37ETnio4Q==" saltValue="hBf9aYPL5ACUZQys1sSgFA==" spinCount="100000" sqref="F20:G20" name="metas_12"/>
    <protectedRange algorithmName="SHA-512" hashValue="rAWoxk0y9jDh0PAo7oACEytrVxAQGOPMOZ1nBA9G9FN8vYqB9eAjjI1XaPMLpeKioM627dGhAI05V37ETnio4Q==" saltValue="hBf9aYPL5ACUZQys1sSgFA==" spinCount="100000" sqref="F26:G26 F34:G34" name="metas_3"/>
  </protectedRanges>
  <autoFilter ref="C18:X55" xr:uid="{CA2EE549-F866-4B95-9121-942DB86D53FC}">
    <filterColumn colId="10" showButton="0"/>
    <filterColumn colId="11" showButton="0"/>
    <filterColumn colId="12" showButton="0"/>
    <filterColumn colId="14" showButton="0"/>
    <filterColumn colId="15" showButton="0"/>
    <filterColumn colId="16" showButton="0"/>
    <filterColumn colId="18" showButton="0"/>
    <filterColumn colId="19" showButton="0"/>
    <filterColumn colId="20" showButton="0"/>
  </autoFilter>
  <mergeCells count="22">
    <mergeCell ref="K18:K19"/>
    <mergeCell ref="E7:Q7"/>
    <mergeCell ref="E8:Q8"/>
    <mergeCell ref="E9:Q9"/>
    <mergeCell ref="E5:Q6"/>
    <mergeCell ref="M18:P18"/>
    <mergeCell ref="C11:X15"/>
    <mergeCell ref="J16:X16"/>
    <mergeCell ref="J17:L17"/>
    <mergeCell ref="M17:X17"/>
    <mergeCell ref="Q18:T18"/>
    <mergeCell ref="U18:X18"/>
    <mergeCell ref="C18:C19"/>
    <mergeCell ref="L18:L19"/>
    <mergeCell ref="D18:D19"/>
    <mergeCell ref="I18:I19"/>
    <mergeCell ref="C16:I17"/>
    <mergeCell ref="J18:J19"/>
    <mergeCell ref="E18:E19"/>
    <mergeCell ref="F18:F19"/>
    <mergeCell ref="G18:G19"/>
    <mergeCell ref="H18:H19"/>
  </mergeCells>
  <printOptions horizontalCentered="1"/>
  <pageMargins left="0.23622047244094491" right="0.23622047244094491" top="0.74803149606299213" bottom="0.74803149606299213" header="0.31496062992125984" footer="0.31496062992125984"/>
  <pageSetup paperSize="17" scale="62" fitToHeight="0" orientation="landscape" r:id="rId1"/>
  <rowBreaks count="3" manualBreakCount="3">
    <brk id="24" min="2" max="23" man="1"/>
    <brk id="35" min="2" max="23" man="1"/>
    <brk id="47" min="2" max="2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93F72-8D1B-4C44-8DCD-7C03EC040D59}">
  <sheetPr codeName="Hoja12">
    <pageSetUpPr fitToPage="1"/>
  </sheetPr>
  <dimension ref="C4:AC49"/>
  <sheetViews>
    <sheetView topLeftCell="B1" zoomScale="34" zoomScaleNormal="30" zoomScaleSheetLayoutView="48" workbookViewId="0">
      <selection activeCell="BH1" sqref="BH1"/>
    </sheetView>
  </sheetViews>
  <sheetFormatPr baseColWidth="10" defaultColWidth="11.375" defaultRowHeight="15"/>
  <cols>
    <col min="1" max="2" width="11.375" style="34"/>
    <col min="3" max="3" width="28" style="1" customWidth="1"/>
    <col min="4" max="4" width="14.25" style="1" bestFit="1" customWidth="1"/>
    <col min="5" max="5" width="52.125" style="34" customWidth="1"/>
    <col min="6" max="6" width="33.75" style="34" customWidth="1"/>
    <col min="7" max="7" width="26.75" style="1" customWidth="1"/>
    <col min="8" max="8" width="40.25" style="34" customWidth="1"/>
    <col min="9" max="9" width="13.25" style="1" bestFit="1" customWidth="1"/>
    <col min="10" max="11" width="16.375" style="1" bestFit="1" customWidth="1"/>
    <col min="12" max="13" width="16.375" style="34" bestFit="1" customWidth="1"/>
    <col min="14" max="17" width="15" style="34" bestFit="1" customWidth="1"/>
    <col min="18" max="21" width="16.375" style="34" bestFit="1" customWidth="1"/>
    <col min="22" max="25" width="16.375" style="34" customWidth="1"/>
    <col min="26" max="26" width="66.625" style="497" customWidth="1"/>
    <col min="27" max="29" width="36.75" style="34" hidden="1" customWidth="1"/>
    <col min="30" max="16384" width="11.375" style="34"/>
  </cols>
  <sheetData>
    <row r="4" spans="3:29" ht="15.75" thickBot="1"/>
    <row r="5" spans="3:29" ht="26.25" customHeight="1">
      <c r="C5" s="52"/>
      <c r="D5" s="106"/>
      <c r="E5" s="42"/>
      <c r="F5" s="784" t="s">
        <v>100</v>
      </c>
      <c r="G5" s="784"/>
      <c r="H5" s="784"/>
      <c r="I5" s="784"/>
      <c r="J5" s="784"/>
      <c r="K5" s="784"/>
      <c r="L5" s="784"/>
      <c r="M5" s="784"/>
      <c r="N5" s="784"/>
      <c r="O5" s="784"/>
      <c r="P5" s="784"/>
      <c r="Q5" s="784"/>
      <c r="R5" s="784"/>
      <c r="S5" s="784"/>
      <c r="T5" s="784"/>
      <c r="U5" s="784"/>
      <c r="V5" s="784"/>
      <c r="W5" s="784"/>
      <c r="X5" s="508"/>
      <c r="Y5" s="508"/>
      <c r="Z5" s="500"/>
      <c r="AA5" s="42"/>
      <c r="AB5" s="42"/>
      <c r="AC5" s="43"/>
    </row>
    <row r="6" spans="3:29" ht="25.9" customHeight="1">
      <c r="C6" s="53"/>
      <c r="F6" s="783"/>
      <c r="G6" s="783"/>
      <c r="H6" s="783"/>
      <c r="I6" s="783"/>
      <c r="J6" s="783"/>
      <c r="K6" s="783"/>
      <c r="L6" s="783"/>
      <c r="M6" s="783"/>
      <c r="N6" s="783"/>
      <c r="O6" s="783"/>
      <c r="P6" s="783"/>
      <c r="Q6" s="783"/>
      <c r="R6" s="783"/>
      <c r="S6" s="783"/>
      <c r="T6" s="783"/>
      <c r="U6" s="783"/>
      <c r="V6" s="783"/>
      <c r="W6" s="783"/>
      <c r="X6" s="509"/>
      <c r="Y6" s="509"/>
      <c r="Z6" s="501"/>
      <c r="AC6" s="44"/>
    </row>
    <row r="7" spans="3:29" ht="26.25" customHeight="1">
      <c r="C7" s="53"/>
      <c r="F7" s="783" t="s">
        <v>303</v>
      </c>
      <c r="G7" s="783"/>
      <c r="H7" s="783"/>
      <c r="I7" s="783"/>
      <c r="J7" s="783"/>
      <c r="K7" s="783"/>
      <c r="L7" s="783"/>
      <c r="M7" s="783"/>
      <c r="N7" s="783"/>
      <c r="O7" s="783"/>
      <c r="P7" s="783"/>
      <c r="Q7" s="783"/>
      <c r="R7" s="783"/>
      <c r="S7" s="783"/>
      <c r="T7" s="783"/>
      <c r="U7" s="783"/>
      <c r="V7" s="783"/>
      <c r="W7" s="783"/>
      <c r="X7" s="509"/>
      <c r="Y7" s="509"/>
      <c r="Z7" s="501"/>
      <c r="AC7" s="44"/>
    </row>
    <row r="8" spans="3:29" ht="26.25" customHeight="1">
      <c r="C8" s="53"/>
      <c r="F8" s="783" t="s">
        <v>684</v>
      </c>
      <c r="G8" s="783"/>
      <c r="H8" s="783"/>
      <c r="I8" s="783"/>
      <c r="J8" s="783"/>
      <c r="K8" s="783"/>
      <c r="L8" s="783"/>
      <c r="M8" s="783"/>
      <c r="N8" s="783"/>
      <c r="O8" s="783"/>
      <c r="P8" s="783"/>
      <c r="Q8" s="783"/>
      <c r="R8" s="783"/>
      <c r="S8" s="783"/>
      <c r="T8" s="783"/>
      <c r="U8" s="783"/>
      <c r="V8" s="783"/>
      <c r="W8" s="783"/>
      <c r="X8" s="509"/>
      <c r="Y8" s="509"/>
      <c r="Z8" s="501"/>
      <c r="AC8" s="44"/>
    </row>
    <row r="9" spans="3:29" ht="26.25" customHeight="1">
      <c r="C9" s="53"/>
      <c r="F9" s="783" t="s">
        <v>685</v>
      </c>
      <c r="G9" s="783"/>
      <c r="H9" s="783"/>
      <c r="I9" s="783"/>
      <c r="J9" s="783"/>
      <c r="K9" s="783"/>
      <c r="L9" s="783"/>
      <c r="M9" s="783"/>
      <c r="N9" s="783"/>
      <c r="O9" s="783"/>
      <c r="P9" s="783"/>
      <c r="Q9" s="783"/>
      <c r="R9" s="783"/>
      <c r="S9" s="783"/>
      <c r="T9" s="783"/>
      <c r="U9" s="783"/>
      <c r="V9" s="783"/>
      <c r="W9" s="783"/>
      <c r="X9" s="509"/>
      <c r="Y9" s="509"/>
      <c r="Z9" s="501"/>
      <c r="AC9" s="44"/>
    </row>
    <row r="10" spans="3:29" ht="15.75" thickBot="1">
      <c r="C10" s="53"/>
      <c r="I10" s="61"/>
      <c r="J10" s="61"/>
      <c r="K10" s="61"/>
      <c r="L10" s="45"/>
      <c r="M10" s="45"/>
      <c r="N10" s="45"/>
      <c r="O10" s="45"/>
      <c r="P10" s="45"/>
      <c r="Q10" s="45"/>
      <c r="R10" s="45"/>
      <c r="S10" s="45"/>
      <c r="T10" s="45"/>
      <c r="U10" s="45"/>
      <c r="V10" s="45"/>
      <c r="W10" s="45"/>
      <c r="X10" s="45"/>
      <c r="Y10" s="45"/>
      <c r="Z10" s="501"/>
      <c r="AC10" s="44"/>
    </row>
    <row r="11" spans="3:29" ht="27" customHeight="1" thickBot="1">
      <c r="C11" s="107"/>
      <c r="D11" s="108"/>
      <c r="E11" s="108"/>
      <c r="F11" s="108"/>
      <c r="G11" s="111"/>
      <c r="H11" s="108"/>
      <c r="I11" s="811" t="s">
        <v>101</v>
      </c>
      <c r="J11" s="811"/>
      <c r="K11" s="811"/>
      <c r="L11" s="811"/>
      <c r="M11" s="811"/>
      <c r="N11" s="811"/>
      <c r="O11" s="811"/>
      <c r="P11" s="811"/>
      <c r="Q11" s="811"/>
      <c r="R11" s="811"/>
      <c r="S11" s="811"/>
      <c r="T11" s="811"/>
      <c r="U11" s="811"/>
      <c r="V11" s="811"/>
      <c r="W11" s="811"/>
      <c r="X11" s="811"/>
      <c r="Y11" s="812"/>
      <c r="Z11" s="502"/>
      <c r="AC11" s="44"/>
    </row>
    <row r="12" spans="3:29" ht="21.75" customHeight="1" thickBot="1">
      <c r="C12" s="813" t="s">
        <v>1</v>
      </c>
      <c r="D12" s="814"/>
      <c r="E12" s="814"/>
      <c r="F12" s="814"/>
      <c r="G12" s="814"/>
      <c r="H12" s="814"/>
      <c r="I12" s="815" t="s">
        <v>102</v>
      </c>
      <c r="J12" s="815"/>
      <c r="K12" s="815"/>
      <c r="L12" s="815"/>
      <c r="M12" s="815"/>
      <c r="N12" s="815" t="s">
        <v>103</v>
      </c>
      <c r="O12" s="815"/>
      <c r="P12" s="815"/>
      <c r="Q12" s="815"/>
      <c r="R12" s="816" t="s">
        <v>104</v>
      </c>
      <c r="S12" s="816"/>
      <c r="T12" s="816"/>
      <c r="U12" s="816"/>
      <c r="V12" s="816" t="s">
        <v>105</v>
      </c>
      <c r="W12" s="816"/>
      <c r="X12" s="816"/>
      <c r="Y12" s="817"/>
      <c r="Z12" s="503"/>
      <c r="AA12" s="134"/>
      <c r="AB12" s="134"/>
      <c r="AC12" s="135"/>
    </row>
    <row r="13" spans="3:29" ht="73.150000000000006" customHeight="1" thickBot="1">
      <c r="C13" s="303" t="s">
        <v>92</v>
      </c>
      <c r="D13" s="304" t="s">
        <v>75</v>
      </c>
      <c r="E13" s="304" t="s">
        <v>76</v>
      </c>
      <c r="F13" s="304" t="s">
        <v>1</v>
      </c>
      <c r="G13" s="304" t="s">
        <v>94</v>
      </c>
      <c r="H13" s="305" t="s">
        <v>93</v>
      </c>
      <c r="I13" s="306" t="s">
        <v>95</v>
      </c>
      <c r="J13" s="211" t="s">
        <v>96</v>
      </c>
      <c r="K13" s="322" t="s">
        <v>97</v>
      </c>
      <c r="L13" s="212" t="s">
        <v>98</v>
      </c>
      <c r="M13" s="323" t="s">
        <v>99</v>
      </c>
      <c r="N13" s="512" t="s">
        <v>96</v>
      </c>
      <c r="O13" s="513" t="s">
        <v>97</v>
      </c>
      <c r="P13" s="514" t="s">
        <v>98</v>
      </c>
      <c r="Q13" s="515" t="s">
        <v>99</v>
      </c>
      <c r="R13" s="211" t="s">
        <v>96</v>
      </c>
      <c r="S13" s="322" t="s">
        <v>97</v>
      </c>
      <c r="T13" s="212" t="s">
        <v>98</v>
      </c>
      <c r="U13" s="323" t="s">
        <v>99</v>
      </c>
      <c r="V13" s="212" t="s">
        <v>96</v>
      </c>
      <c r="W13" s="322" t="s">
        <v>97</v>
      </c>
      <c r="X13" s="212" t="s">
        <v>98</v>
      </c>
      <c r="Y13" s="324" t="s">
        <v>99</v>
      </c>
      <c r="Z13" s="516" t="s">
        <v>106</v>
      </c>
      <c r="AA13" s="499" t="s">
        <v>107</v>
      </c>
      <c r="AB13" s="265" t="s">
        <v>108</v>
      </c>
      <c r="AC13" s="265" t="s">
        <v>109</v>
      </c>
    </row>
    <row r="14" spans="3:29" ht="165">
      <c r="C14" s="55" t="str">
        <f>IF(ISBLANK('5. Pp (3 años)'!B46),"",'5. Pp (3 años)'!B46)</f>
        <v>Dirección de Planeación Municipal</v>
      </c>
      <c r="D14" s="133" t="str">
        <f>IF(ISBLANK('5. Pp (3 años)'!C46),"",'5. Pp (3 años)'!C46)</f>
        <v>Fin</v>
      </c>
      <c r="E14" s="127" t="str">
        <f>IF(ISBLANK('5. Pp (3 años)'!D46),"",'5. Pp (3 años)'!D46)</f>
        <v>1.4.1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F14" s="127" t="str">
        <f>IF(ISBLANK('5. Pp (3 años)'!E46),"",'5. Pp (3 años)'!E46)</f>
        <v>IGOB_HUM_R: Índice de Gobierno Humanista y de Resultados</v>
      </c>
      <c r="G14" s="309" t="str">
        <f>IF(ISBLANK('5. Pp (3 años)'!H46),"",'5. Pp (3 años)'!H46)</f>
        <v>Trianual</v>
      </c>
      <c r="H14" s="59" t="str">
        <f>IF(ISBLANK('5. Pp (3 años)'!J46),"",'5. Pp (3 años)'!J46)</f>
        <v xml:space="preserve">UNIDAD DE MEDIDA DEL INDICADOR: 
Porcentaje
</v>
      </c>
      <c r="I14" s="485">
        <f>IF(ISBLANK('9. METAS'!K20),"",'9. METAS'!K20)</f>
        <v>0.26690000000000003</v>
      </c>
      <c r="J14" s="486">
        <f>IF(ISBLANK('9. METAS'!Q20),"",'9. METAS'!Q20)</f>
        <v>6.6699999999999995E-2</v>
      </c>
      <c r="K14" s="487">
        <f>IF(ISBLANK('9. METAS'!R20),"",'9. METAS'!R20)</f>
        <v>6.6699999999999995E-2</v>
      </c>
      <c r="L14" s="487">
        <f>IF(ISBLANK('9. METAS'!S20),"",'9. METAS'!S20)</f>
        <v>6.6699999999999995E-2</v>
      </c>
      <c r="M14" s="488">
        <f>IF(ISBLANK('9. METAS'!T20),"",'9. METAS'!T20)</f>
        <v>6.6799999999999998E-2</v>
      </c>
      <c r="N14" s="486">
        <v>6.6699999999999995E-2</v>
      </c>
      <c r="O14" s="326"/>
      <c r="P14" s="326"/>
      <c r="Q14" s="327"/>
      <c r="R14" s="330">
        <f>IFERROR((N14/J14),"100%")</f>
        <v>1</v>
      </c>
      <c r="S14" s="331">
        <f>IFERROR((O14/K14),"100%")</f>
        <v>0</v>
      </c>
      <c r="T14" s="331">
        <f>IFERROR((P14/L14),"100%")</f>
        <v>0</v>
      </c>
      <c r="U14" s="332">
        <f>IFERROR((Q14/M14),"100%")</f>
        <v>0</v>
      </c>
      <c r="V14" s="110">
        <f>IFERROR((N14/I14),"No Programado")</f>
        <v>0.24990633195953538</v>
      </c>
      <c r="W14" s="109">
        <f>IFERROR((N14+O14)/I14, "No Programado")</f>
        <v>0.24990633195953538</v>
      </c>
      <c r="X14" s="109">
        <f>IFERROR((N14+O14+P14)/I14, "No Programado")</f>
        <v>0.24990633195953538</v>
      </c>
      <c r="Y14" s="116">
        <f>IFERROR((N14+O14+P14+Q14)/I14, "No Programado")</f>
        <v>0.24990633195953538</v>
      </c>
      <c r="Z14" s="520" t="s">
        <v>720</v>
      </c>
      <c r="AA14" s="498"/>
      <c r="AB14" s="136"/>
      <c r="AC14" s="137"/>
    </row>
    <row r="15" spans="3:29" s="112" customFormat="1" ht="103.5">
      <c r="C15" s="307" t="str">
        <f>IF(ISBLANK('5. Pp (3 años)'!B47),"",'5. Pp (3 años)'!B47)</f>
        <v>Oficialía Mayor</v>
      </c>
      <c r="D15" s="294" t="str">
        <f>IF(ISBLANK('5. Pp (3 años)'!C47),"",'5. Pp (3 años)'!C47)</f>
        <v>Propósito</v>
      </c>
      <c r="E15" s="295" t="str">
        <f>IF(ISBLANK('5. Pp (3 años)'!D47),"",'5. Pp (3 años)'!D47)</f>
        <v>1.4.1.1  Las dependencias e instituciones de la Administración Pública Municipal reciben atención a sus solicitudes administrativas de bienes, servicios y apoyo institucional por parte de la Oficialía Mayor, contribuyendo al fortalecimiento de su operación y al cumplimiento de sus funciones.</v>
      </c>
      <c r="F15" s="295" t="str">
        <f>IF(ISBLANK('5. Pp (3 años)'!E47),"",'5. Pp (3 años)'!E47)</f>
        <v>PSIP= Porcentaje de servicios institucionales proporcionados.</v>
      </c>
      <c r="G15" s="294" t="str">
        <f>IF(ISBLANK('5. Pp (3 años)'!H47),"",'5. Pp (3 años)'!H47)</f>
        <v>Trimestral</v>
      </c>
      <c r="H15" s="308" t="str">
        <f>IF(ISBLANK('5. Pp (3 años)'!J47),"",'5. Pp (3 años)'!J47)</f>
        <v xml:space="preserve">UNIDAD DE MEDIDA DEL INDICADOR: 
Porcentaje
UNIDAD DE MEDIDA DE LAS VARIABLES:
Servicios institucionales
</v>
      </c>
      <c r="I15" s="485">
        <f>IF(ISBLANK('9. METAS'!K21),"",'9. METAS'!K21)</f>
        <v>0.95</v>
      </c>
      <c r="J15" s="486">
        <f>IF(ISBLANK('9. METAS'!Q21),"",'9. METAS'!Q21)</f>
        <v>0.95</v>
      </c>
      <c r="K15" s="487">
        <f>IF(ISBLANK('9. METAS'!R21),"",'9. METAS'!R21)</f>
        <v>0.95</v>
      </c>
      <c r="L15" s="487">
        <f>IF(ISBLANK('9. METAS'!S21),"",'9. METAS'!S21)</f>
        <v>0.95</v>
      </c>
      <c r="M15" s="488">
        <f>IF(ISBLANK('9. METAS'!T21),"",'9. METAS'!T21)</f>
        <v>0.95</v>
      </c>
      <c r="N15" s="491">
        <v>0.96</v>
      </c>
      <c r="O15" s="328"/>
      <c r="P15" s="328"/>
      <c r="Q15" s="329"/>
      <c r="R15" s="330">
        <f t="shared" ref="R15:U49" si="0">IFERROR((N15/J15),"100%")</f>
        <v>1.0105263157894737</v>
      </c>
      <c r="S15" s="331">
        <f t="shared" si="0"/>
        <v>0</v>
      </c>
      <c r="T15" s="331">
        <f t="shared" si="0"/>
        <v>0</v>
      </c>
      <c r="U15" s="332">
        <f t="shared" si="0"/>
        <v>0</v>
      </c>
      <c r="V15" s="110">
        <f t="shared" ref="V15:V49" si="1">IFERROR((N15/I15),"No Programado")</f>
        <v>1.0105263157894737</v>
      </c>
      <c r="W15" s="109">
        <f t="shared" ref="W15:W49" si="2">IFERROR((N15+O15)/I15, "No Programado")</f>
        <v>1.0105263157894737</v>
      </c>
      <c r="X15" s="109">
        <f t="shared" ref="X15:X49" si="3">IFERROR((N15+O15+P15)/I15, "No Programado")</f>
        <v>1.0105263157894737</v>
      </c>
      <c r="Y15" s="116">
        <f t="shared" ref="Y15:Y49" si="4">IFERROR((N15+O15+P15+Q15)/I15, "No Programado")</f>
        <v>1.0105263157894737</v>
      </c>
      <c r="Z15" s="521" t="s">
        <v>756</v>
      </c>
      <c r="AA15" s="248"/>
      <c r="AB15" s="249"/>
      <c r="AC15" s="250"/>
    </row>
    <row r="16" spans="3:29" ht="86.25">
      <c r="C16" s="310" t="str">
        <f>IF(ISBLANK('5. Pp (3 años)'!B48),"",'5. Pp (3 años)'!B48)</f>
        <v>Oficialía Mayor</v>
      </c>
      <c r="D16" s="311" t="str">
        <f>IF(ISBLANK('5. Pp (3 años)'!C48),"",'5. Pp (3 años)'!C48)</f>
        <v>Componente</v>
      </c>
      <c r="E16" s="300" t="str">
        <f>IF(ISBLANK('5. Pp (3 años)'!D48),"",'5. Pp (3 años)'!D48)</f>
        <v>1.4.1.1.1  Gestiones de apoyo institucional a dependencias municipales realizadas para contribuir al cumplimiento de sus funciones.</v>
      </c>
      <c r="F16" s="300" t="str">
        <f>IF(ISBLANK('5. Pp (3 años)'!E48),"",'5. Pp (3 años)'!E48)</f>
        <v>PGER= Porcentaje de gestiones realizadas.</v>
      </c>
      <c r="G16" s="297" t="str">
        <f>IF(ISBLANK('5. Pp (3 años)'!H48),"",'5. Pp (3 años)'!H48)</f>
        <v>Trimestral</v>
      </c>
      <c r="H16" s="312" t="str">
        <f>IF(ISBLANK('5. Pp (3 años)'!J48),"",'5. Pp (3 años)'!J48)</f>
        <v xml:space="preserve">UNIDAD DE MEDIDA DEL INDICADOR:
Porcentaje
UNIDAD DE MEDIDA DE LAS VARIABLES: 
Gestiones de apoyos </v>
      </c>
      <c r="I16" s="113">
        <f>IF(ISBLANK('9. METAS'!K22),"",'9. METAS'!K22)</f>
        <v>4949</v>
      </c>
      <c r="J16" s="325">
        <f>IF(ISBLANK('9. METAS'!Q22),"",'9. METAS'!Q22)</f>
        <v>1150</v>
      </c>
      <c r="K16" s="326">
        <f>IF(ISBLANK('9. METAS'!R22),"",'9. METAS'!R22)</f>
        <v>1261</v>
      </c>
      <c r="L16" s="326">
        <f>IF(ISBLANK('9. METAS'!S22),"",'9. METAS'!S22)</f>
        <v>1290</v>
      </c>
      <c r="M16" s="327">
        <f>IF(ISBLANK('9. METAS'!T22),"",'9. METAS'!T22)</f>
        <v>1248</v>
      </c>
      <c r="N16" s="325">
        <v>1173</v>
      </c>
      <c r="O16" s="326"/>
      <c r="P16" s="326"/>
      <c r="Q16" s="327"/>
      <c r="R16" s="330">
        <f t="shared" si="0"/>
        <v>1.02</v>
      </c>
      <c r="S16" s="331">
        <f t="shared" si="0"/>
        <v>0</v>
      </c>
      <c r="T16" s="331">
        <f t="shared" si="0"/>
        <v>0</v>
      </c>
      <c r="U16" s="332">
        <f t="shared" si="0"/>
        <v>0</v>
      </c>
      <c r="V16" s="110">
        <f t="shared" si="1"/>
        <v>0.23701757930895131</v>
      </c>
      <c r="W16" s="109">
        <f t="shared" si="2"/>
        <v>0.23701757930895131</v>
      </c>
      <c r="X16" s="109">
        <f t="shared" si="3"/>
        <v>0.23701757930895131</v>
      </c>
      <c r="Y16" s="116">
        <f t="shared" si="4"/>
        <v>0.23701757930895131</v>
      </c>
      <c r="Z16" s="522" t="s">
        <v>754</v>
      </c>
      <c r="AA16" s="505"/>
      <c r="AB16" s="213"/>
      <c r="AC16" s="214"/>
    </row>
    <row r="17" spans="3:29" ht="86.25">
      <c r="C17" s="132" t="str">
        <f>IF(ISBLANK('5. Pp (3 años)'!B49),"",'5. Pp (3 años)'!B49)</f>
        <v>Oficialía Mayor</v>
      </c>
      <c r="D17" s="68" t="str">
        <f>IF(ISBLANK('5. Pp (3 años)'!C49),"",'5. Pp (3 años)'!C49)</f>
        <v>Actividad</v>
      </c>
      <c r="E17" s="129" t="str">
        <f>IF(ISBLANK('5. Pp (3 años)'!D49),"",'5. Pp (3 años)'!D49)</f>
        <v>1.4.1.1.1.1  Realización de eventos especiales oficiales municipales mediante la provisión y aplicación de insumos para su operatividad, a fin de garantizar su adecuada organización y desarrollo.</v>
      </c>
      <c r="F17" s="129" t="str">
        <f>IF(ISBLANK('5. Pp (3 años)'!E49),"",'5. Pp (3 años)'!E49)</f>
        <v>PEEOMA= Porcentaje de eventos especiales oficiales municipales atendidos</v>
      </c>
      <c r="G17" s="58" t="str">
        <f>IF(ISBLANK('5. Pp (3 años)'!H49),"",'5. Pp (3 años)'!H49)</f>
        <v>Trimestral</v>
      </c>
      <c r="H17" s="57" t="str">
        <f>IF(ISBLANK('5. Pp (3 años)'!J49),"",'5. Pp (3 años)'!J49)</f>
        <v>UNIDAD DE MEDIDA DEL INDICADOR:
Porcentaje
UNIDAD DE MEDIDA DE LAS VARIABLES: 
Eventos Especiales Oficiales</v>
      </c>
      <c r="I17" s="113">
        <f>IF(ISBLANK('9. METAS'!K23),"",'9. METAS'!K23)</f>
        <v>5</v>
      </c>
      <c r="J17" s="325">
        <f>IF(ISBLANK('9. METAS'!Q23),"",'9. METAS'!Q23)</f>
        <v>0</v>
      </c>
      <c r="K17" s="326">
        <f>IF(ISBLANK('9. METAS'!R23),"",'9. METAS'!R23)</f>
        <v>1</v>
      </c>
      <c r="L17" s="326">
        <f>IF(ISBLANK('9. METAS'!S23),"",'9. METAS'!S23)</f>
        <v>2</v>
      </c>
      <c r="M17" s="327">
        <f>IF(ISBLANK('9. METAS'!T23),"",'9. METAS'!T23)</f>
        <v>2</v>
      </c>
      <c r="N17" s="325">
        <v>0</v>
      </c>
      <c r="O17" s="326"/>
      <c r="P17" s="326"/>
      <c r="Q17" s="327"/>
      <c r="R17" s="330" t="str">
        <f t="shared" si="0"/>
        <v>100%</v>
      </c>
      <c r="S17" s="331">
        <f t="shared" si="0"/>
        <v>0</v>
      </c>
      <c r="T17" s="331">
        <f t="shared" si="0"/>
        <v>0</v>
      </c>
      <c r="U17" s="332">
        <f t="shared" si="0"/>
        <v>0</v>
      </c>
      <c r="V17" s="110">
        <f t="shared" si="1"/>
        <v>0</v>
      </c>
      <c r="W17" s="109">
        <f t="shared" si="2"/>
        <v>0</v>
      </c>
      <c r="X17" s="109">
        <f t="shared" si="3"/>
        <v>0</v>
      </c>
      <c r="Y17" s="116">
        <f t="shared" si="4"/>
        <v>0</v>
      </c>
      <c r="Z17" s="523" t="s">
        <v>721</v>
      </c>
      <c r="AA17" s="505"/>
      <c r="AB17" s="213"/>
      <c r="AC17" s="214"/>
    </row>
    <row r="18" spans="3:29" ht="86.25">
      <c r="C18" s="132" t="str">
        <f>IF(ISBLANK('5. Pp (3 años)'!B50),"",'5. Pp (3 años)'!B50)</f>
        <v>Oficialía Mayor</v>
      </c>
      <c r="D18" s="68" t="str">
        <f>IF(ISBLANK('5. Pp (3 años)'!C50),"",'5. Pp (3 años)'!C50)</f>
        <v>Actividad</v>
      </c>
      <c r="E18" s="129" t="str">
        <f>IF(ISBLANK('5. Pp (3 años)'!D50),"",'5. Pp (3 años)'!D50)</f>
        <v>1.4.1.1.1.2 Cumplimiento de los acuerdos establecidos entre la Administración Pública Municipal e instituciones externas, mediante la atención y seguimiento de los compromisos.</v>
      </c>
      <c r="F18" s="129" t="str">
        <f>IF(ISBLANK('5. Pp (3 años)'!E50),"",'5. Pp (3 años)'!E50)</f>
        <v xml:space="preserve">PCAE= Porcentaje de cumplimiento de los acuerdos establecidos. </v>
      </c>
      <c r="G18" s="58" t="str">
        <f>IF(ISBLANK('5. Pp (3 años)'!H50),"",'5. Pp (3 años)'!H50)</f>
        <v>Trimestral</v>
      </c>
      <c r="H18" s="57" t="str">
        <f>IF(ISBLANK('5. Pp (3 años)'!J50),"",'5. Pp (3 años)'!J50)</f>
        <v>UNIDAD DE MEDIDA DEL INDICADOR:
Porcentaje
UNIDAD DE MEDIDA DE LAS VARIABLES:  
Acuerdos Establecidos.</v>
      </c>
      <c r="I18" s="113">
        <f>IF(ISBLANK('9. METAS'!K24),"",'9. METAS'!K24)</f>
        <v>45</v>
      </c>
      <c r="J18" s="325">
        <f>IF(ISBLANK('9. METAS'!Q24),"",'9. METAS'!Q24)</f>
        <v>12</v>
      </c>
      <c r="K18" s="326">
        <f>IF(ISBLANK('9. METAS'!R24),"",'9. METAS'!R24)</f>
        <v>11</v>
      </c>
      <c r="L18" s="326">
        <f>IF(ISBLANK('9. METAS'!S24),"",'9. METAS'!S24)</f>
        <v>12</v>
      </c>
      <c r="M18" s="327">
        <f>IF(ISBLANK('9. METAS'!T24),"",'9. METAS'!T24)</f>
        <v>10</v>
      </c>
      <c r="N18" s="325">
        <v>12</v>
      </c>
      <c r="O18" s="326"/>
      <c r="P18" s="326"/>
      <c r="Q18" s="327"/>
      <c r="R18" s="330">
        <f t="shared" si="0"/>
        <v>1</v>
      </c>
      <c r="S18" s="331">
        <f t="shared" si="0"/>
        <v>0</v>
      </c>
      <c r="T18" s="331">
        <f t="shared" si="0"/>
        <v>0</v>
      </c>
      <c r="U18" s="332">
        <f t="shared" si="0"/>
        <v>0</v>
      </c>
      <c r="V18" s="110">
        <f t="shared" si="1"/>
        <v>0.26666666666666666</v>
      </c>
      <c r="W18" s="109">
        <f t="shared" si="2"/>
        <v>0.26666666666666666</v>
      </c>
      <c r="X18" s="109">
        <f t="shared" si="3"/>
        <v>0.26666666666666666</v>
      </c>
      <c r="Y18" s="116">
        <f t="shared" si="4"/>
        <v>0.26666666666666666</v>
      </c>
      <c r="Z18" s="523" t="s">
        <v>738</v>
      </c>
      <c r="AA18" s="505"/>
      <c r="AB18" s="213"/>
      <c r="AC18" s="214"/>
    </row>
    <row r="19" spans="3:29" ht="103.5">
      <c r="C19" s="310" t="str">
        <f>IF(ISBLANK('5. Pp (3 años)'!B51),"",'5. Pp (3 años)'!B51)</f>
        <v>Dirección General de Recursos Materiales</v>
      </c>
      <c r="D19" s="311" t="str">
        <f>IF(ISBLANK('5. Pp (3 años)'!C51),"",'5. Pp (3 años)'!C51)</f>
        <v>Componente</v>
      </c>
      <c r="E19" s="300" t="str">
        <f>IF(ISBLANK('5. Pp (3 años)'!D51),"",'5. Pp (3 años)'!D51)</f>
        <v>1.4.1.1.2 Servicios de suministro de recursos materiales y atención de requisiciones gestionados oportunamente a las dependencias municipales conforme a la normatividad aplicable.</v>
      </c>
      <c r="F19" s="300" t="str">
        <f>IF(ISBLANK('5. Pp (3 años)'!E51),"",'5. Pp (3 años)'!E51)</f>
        <v>PSGRM: Porcentaje de servicios de recursos materiales gestionados oportunamente</v>
      </c>
      <c r="G19" s="297" t="str">
        <f>IF(ISBLANK('5. Pp (3 años)'!H51),"",'5. Pp (3 años)'!H51)</f>
        <v>Trimestral</v>
      </c>
      <c r="H19" s="312" t="str">
        <f>IF(ISBLANK('5. Pp (3 años)'!J51),"",'5. Pp (3 años)'!J51)</f>
        <v>UNIDAD DE MEDIDA DEL INDICADOR:
Porcentaje
UNIDAD DE MEDIDA DE LAS VARIABLES:
Acciones de servicios de recursos materiales.</v>
      </c>
      <c r="I19" s="485">
        <f>IF(ISBLANK('9. METAS'!K25),"",'9. METAS'!K25)</f>
        <v>0.95</v>
      </c>
      <c r="J19" s="486">
        <f>IF(ISBLANK('9. METAS'!Q25),"",'9. METAS'!Q25)</f>
        <v>0.95</v>
      </c>
      <c r="K19" s="487">
        <f>IF(ISBLANK('9. METAS'!R25),"",'9. METAS'!R25)</f>
        <v>0.95</v>
      </c>
      <c r="L19" s="487">
        <f>IF(ISBLANK('9. METAS'!S25),"",'9. METAS'!S25)</f>
        <v>0.95</v>
      </c>
      <c r="M19" s="488">
        <f>IF(ISBLANK('9. METAS'!T25),"",'9. METAS'!T25)</f>
        <v>0.95</v>
      </c>
      <c r="N19" s="491">
        <v>1.04</v>
      </c>
      <c r="O19" s="326"/>
      <c r="P19" s="326"/>
      <c r="Q19" s="327"/>
      <c r="R19" s="330">
        <f t="shared" si="0"/>
        <v>1.0947368421052632</v>
      </c>
      <c r="S19" s="331">
        <f t="shared" si="0"/>
        <v>0</v>
      </c>
      <c r="T19" s="331">
        <f t="shared" si="0"/>
        <v>0</v>
      </c>
      <c r="U19" s="332">
        <f t="shared" si="0"/>
        <v>0</v>
      </c>
      <c r="V19" s="110">
        <f t="shared" si="1"/>
        <v>1.0947368421052632</v>
      </c>
      <c r="W19" s="109">
        <f t="shared" si="2"/>
        <v>1.0947368421052632</v>
      </c>
      <c r="X19" s="109">
        <f t="shared" si="3"/>
        <v>1.0947368421052632</v>
      </c>
      <c r="Y19" s="116">
        <f t="shared" si="4"/>
        <v>1.0947368421052632</v>
      </c>
      <c r="Z19" s="522" t="s">
        <v>759</v>
      </c>
      <c r="AA19" s="505"/>
      <c r="AB19" s="213"/>
      <c r="AC19" s="214"/>
    </row>
    <row r="20" spans="3:29" ht="86.25">
      <c r="C20" s="132" t="str">
        <f>IF(ISBLANK('5. Pp (3 años)'!B52),"",'5. Pp (3 años)'!B52)</f>
        <v>Dirección General de Recursos Materiales</v>
      </c>
      <c r="D20" s="68" t="str">
        <f>IF(ISBLANK('5. Pp (3 años)'!C52),"",'5. Pp (3 años)'!C52)</f>
        <v>Actividad</v>
      </c>
      <c r="E20" s="129" t="str">
        <f>IF(ISBLANK('5. Pp (3 años)'!D52),"",'5. Pp (3 años)'!D52)</f>
        <v>1.4.1.1.2.1  Tramitación de licitaciones para el suministro de recursos materiales conforme a la normatividad aplicable.</v>
      </c>
      <c r="F20" s="129" t="str">
        <f>IF(ISBLANK('5. Pp (3 años)'!E52),"",'5. Pp (3 años)'!E52)</f>
        <v>PLTRM: Porcentaje de licitaciones tramitadas para el suministro de recursos materiales.</v>
      </c>
      <c r="G20" s="58" t="str">
        <f>IF(ISBLANK('5. Pp (3 años)'!H52),"",'5. Pp (3 años)'!H52)</f>
        <v>Trimestral</v>
      </c>
      <c r="H20" s="57" t="str">
        <f>IF(ISBLANK('5. Pp (3 años)'!J52),"",'5. Pp (3 años)'!J52)</f>
        <v xml:space="preserve">UNIDAD DE MEDIDA DEL INDICADOR:
Porcentaje
UNIDAD DE MEDIDA DE LAS VARIABLES:
Licitaciones </v>
      </c>
      <c r="I20" s="485">
        <f>IF(ISBLANK('[1]9. METAS'!K26),"",'[1]9. METAS'!K26)</f>
        <v>0.95</v>
      </c>
      <c r="J20" s="486">
        <f>IF(ISBLANK('[1]9. METAS'!Q26),"",'[1]9. METAS'!Q26)</f>
        <v>0.95</v>
      </c>
      <c r="K20" s="487">
        <f>IF(ISBLANK('[1]9. METAS'!R26),"",'[1]9. METAS'!R26)</f>
        <v>0.95</v>
      </c>
      <c r="L20" s="487">
        <f>IF(ISBLANK('[1]9. METAS'!S26),"",'[1]9. METAS'!S26)</f>
        <v>0.95</v>
      </c>
      <c r="M20" s="488">
        <f>IF(ISBLANK('[1]9. METAS'!T26),"",'[1]9. METAS'!T26)</f>
        <v>0.95</v>
      </c>
      <c r="N20" s="486">
        <v>0.98</v>
      </c>
      <c r="O20" s="326"/>
      <c r="P20" s="326"/>
      <c r="Q20" s="327"/>
      <c r="R20" s="330">
        <f t="shared" si="0"/>
        <v>1.0315789473684212</v>
      </c>
      <c r="S20" s="331">
        <f t="shared" si="0"/>
        <v>0</v>
      </c>
      <c r="T20" s="331">
        <f t="shared" si="0"/>
        <v>0</v>
      </c>
      <c r="U20" s="332">
        <f t="shared" si="0"/>
        <v>0</v>
      </c>
      <c r="V20" s="110">
        <f t="shared" si="1"/>
        <v>1.0315789473684212</v>
      </c>
      <c r="W20" s="109">
        <f t="shared" si="2"/>
        <v>1.0315789473684212</v>
      </c>
      <c r="X20" s="109">
        <f t="shared" si="3"/>
        <v>1.0315789473684212</v>
      </c>
      <c r="Y20" s="116">
        <f t="shared" si="4"/>
        <v>1.0315789473684212</v>
      </c>
      <c r="Z20" s="523" t="s">
        <v>739</v>
      </c>
      <c r="AA20" s="505"/>
      <c r="AB20" s="213"/>
      <c r="AC20" s="214"/>
    </row>
    <row r="21" spans="3:29" ht="86.25">
      <c r="C21" s="132" t="str">
        <f>IF(ISBLANK('5. Pp (3 años)'!B53),"",'5. Pp (3 años)'!B53)</f>
        <v>Dirección General de Recursos Materiales</v>
      </c>
      <c r="D21" s="68" t="str">
        <f>IF(ISBLANK('5. Pp (3 años)'!C53),"",'5. Pp (3 años)'!C53)</f>
        <v>Actividad</v>
      </c>
      <c r="E21" s="129" t="str">
        <f>IF(ISBLANK('5. Pp (3 años)'!D53),"",'5. Pp (3 años)'!D53)</f>
        <v>1.4.1.1.2.2 Atención a las requisiciones de los diferentes eventos públicos y privados celebrados por el Municipio de Benito Juárez.</v>
      </c>
      <c r="F21" s="129" t="str">
        <f>IF(ISBLANK('5. Pp (3 años)'!E53),"",'5. Pp (3 años)'!E53)</f>
        <v>PREA: Porcentaje de  Requisiciones para Eventos Atendidos.</v>
      </c>
      <c r="G21" s="58" t="str">
        <f>IF(ISBLANK('5. Pp (3 años)'!H53),"",'5. Pp (3 años)'!H53)</f>
        <v>Trimestral</v>
      </c>
      <c r="H21" s="57" t="str">
        <f>IF(ISBLANK('5. Pp (3 años)'!J53),"",'5. Pp (3 años)'!J53)</f>
        <v>UNIDAD DE MEDIDA DEL INDICADOR:
Porcentaje
UNIDAD DE MEDIDA DE LAS VARIABLES:
Requisiciones para eventos</v>
      </c>
      <c r="I21" s="113">
        <f>IF(ISBLANK('9. METAS'!K27),"",'9. METAS'!K27)</f>
        <v>180</v>
      </c>
      <c r="J21" s="325">
        <f>IF(ISBLANK('9. METAS'!Q27),"",'9. METAS'!Q27)</f>
        <v>30</v>
      </c>
      <c r="K21" s="326">
        <f>IF(ISBLANK('9. METAS'!R27),"",'9. METAS'!R27)</f>
        <v>47</v>
      </c>
      <c r="L21" s="326">
        <f>IF(ISBLANK('9. METAS'!S27),"",'9. METAS'!S27)</f>
        <v>49</v>
      </c>
      <c r="M21" s="327">
        <f>IF(ISBLANK('9. METAS'!T27),"",'9. METAS'!T27)</f>
        <v>54</v>
      </c>
      <c r="N21" s="325">
        <v>32</v>
      </c>
      <c r="O21" s="326"/>
      <c r="P21" s="326"/>
      <c r="Q21" s="327"/>
      <c r="R21" s="330">
        <f t="shared" si="0"/>
        <v>1.0666666666666667</v>
      </c>
      <c r="S21" s="331">
        <f t="shared" si="0"/>
        <v>0</v>
      </c>
      <c r="T21" s="331">
        <f t="shared" si="0"/>
        <v>0</v>
      </c>
      <c r="U21" s="332">
        <f t="shared" si="0"/>
        <v>0</v>
      </c>
      <c r="V21" s="110">
        <f t="shared" si="1"/>
        <v>0.17777777777777778</v>
      </c>
      <c r="W21" s="109">
        <f t="shared" si="2"/>
        <v>0.17777777777777778</v>
      </c>
      <c r="X21" s="109">
        <f t="shared" si="3"/>
        <v>0.17777777777777778</v>
      </c>
      <c r="Y21" s="116">
        <f t="shared" si="4"/>
        <v>0.17777777777777778</v>
      </c>
      <c r="Z21" s="523" t="s">
        <v>722</v>
      </c>
      <c r="AA21" s="505"/>
      <c r="AB21" s="213"/>
      <c r="AC21" s="214"/>
    </row>
    <row r="22" spans="3:29" ht="86.25">
      <c r="C22" s="132" t="str">
        <f>IF(ISBLANK('5. Pp (3 años)'!B54),"",'5. Pp (3 años)'!B54)</f>
        <v>Dirección General de Recursos Materiales</v>
      </c>
      <c r="D22" s="68" t="str">
        <f>IF(ISBLANK('5. Pp (3 años)'!C54),"",'5. Pp (3 años)'!C54)</f>
        <v>Actividad</v>
      </c>
      <c r="E22" s="129" t="str">
        <f>IF(ISBLANK('5. Pp (3 años)'!D54),"",'5. Pp (3 años)'!D54)</f>
        <v>1.4.1.1.2.3 Elaboración de Solicitudes de Pago de los materiales por el área de compras.</v>
      </c>
      <c r="F22" s="129" t="str">
        <f>IF(ISBLANK('5. Pp (3 años)'!E54),"",'5. Pp (3 años)'!E54)</f>
        <v xml:space="preserve">PSP: Porcentaje de las Solicitudes de Pago elaboradas. </v>
      </c>
      <c r="G22" s="58" t="str">
        <f>IF(ISBLANK('5. Pp (3 años)'!H54),"",'5. Pp (3 años)'!H54)</f>
        <v>Trimestral</v>
      </c>
      <c r="H22" s="57" t="str">
        <f>IF(ISBLANK('5. Pp (3 años)'!J54),"",'5. Pp (3 años)'!J54)</f>
        <v xml:space="preserve">UNIDAD DE MEDIDA DEL INDICADOR:
Porcentaje
UNIDAD DE MEDIDA DE LAS VARIABLES:
Solicitudes de pago </v>
      </c>
      <c r="I22" s="113">
        <f>IF(ISBLANK('9. METAS'!K28),"",'9. METAS'!K28)</f>
        <v>395</v>
      </c>
      <c r="J22" s="325">
        <f>IF(ISBLANK('9. METAS'!Q28),"",'9. METAS'!Q28)</f>
        <v>3</v>
      </c>
      <c r="K22" s="326">
        <f>IF(ISBLANK('9. METAS'!R28),"",'9. METAS'!R28)</f>
        <v>168</v>
      </c>
      <c r="L22" s="326">
        <f>IF(ISBLANK('9. METAS'!S28),"",'9. METAS'!S28)</f>
        <v>130</v>
      </c>
      <c r="M22" s="327">
        <f>IF(ISBLANK('9. METAS'!T28),"",'9. METAS'!T28)</f>
        <v>94</v>
      </c>
      <c r="N22" s="325">
        <v>3</v>
      </c>
      <c r="O22" s="326"/>
      <c r="P22" s="326"/>
      <c r="Q22" s="327"/>
      <c r="R22" s="330">
        <f t="shared" si="0"/>
        <v>1</v>
      </c>
      <c r="S22" s="331">
        <f t="shared" si="0"/>
        <v>0</v>
      </c>
      <c r="T22" s="331">
        <f t="shared" si="0"/>
        <v>0</v>
      </c>
      <c r="U22" s="332">
        <f t="shared" si="0"/>
        <v>0</v>
      </c>
      <c r="V22" s="110">
        <f t="shared" si="1"/>
        <v>7.5949367088607592E-3</v>
      </c>
      <c r="W22" s="109">
        <f t="shared" si="2"/>
        <v>7.5949367088607592E-3</v>
      </c>
      <c r="X22" s="109">
        <f t="shared" si="3"/>
        <v>7.5949367088607592E-3</v>
      </c>
      <c r="Y22" s="116">
        <f t="shared" si="4"/>
        <v>7.5949367088607592E-3</v>
      </c>
      <c r="Z22" s="523" t="s">
        <v>740</v>
      </c>
      <c r="AA22" s="505"/>
      <c r="AB22" s="213"/>
      <c r="AC22" s="214"/>
    </row>
    <row r="23" spans="3:29" ht="86.25">
      <c r="C23" s="132" t="str">
        <f>IF(ISBLANK('5. Pp (3 años)'!B55),"",'5. Pp (3 años)'!B55)</f>
        <v>Dirección General de Recursos Materiales</v>
      </c>
      <c r="D23" s="68" t="str">
        <f>IF(ISBLANK('5. Pp (3 años)'!C55),"",'5. Pp (3 años)'!C55)</f>
        <v>Actividad</v>
      </c>
      <c r="E23" s="129" t="str">
        <f>IF(ISBLANK('5. Pp (3 años)'!D55),"",'5. Pp (3 años)'!D55)</f>
        <v>1.4.1.1.2.4 Atención a los siniestros reportados por las diferentes dependencias del Municipio de Benito Juárez.</v>
      </c>
      <c r="F23" s="129" t="str">
        <f>IF(ISBLANK('5. Pp (3 años)'!E55),"",'5. Pp (3 años)'!E55)</f>
        <v>PASA: Porcentaje de Asistencia de los Siniestros Atendidos.</v>
      </c>
      <c r="G23" s="58" t="str">
        <f>IF(ISBLANK('5. Pp (3 años)'!H55),"",'5. Pp (3 años)'!H55)</f>
        <v>Trimestral</v>
      </c>
      <c r="H23" s="57" t="str">
        <f>IF(ISBLANK('5. Pp (3 años)'!J55),"",'5. Pp (3 años)'!J55)</f>
        <v>UNIDAD DE MEDIDA DEL INDICADOR:
Porcentaje
UNIDAD DE MEDIDA DE LAS VARIABLES:
Asistencias de Siniestros.</v>
      </c>
      <c r="I23" s="113">
        <f>IF(ISBLANK('9. METAS'!K29),"",'9. METAS'!K29)</f>
        <v>276</v>
      </c>
      <c r="J23" s="325">
        <f>IF(ISBLANK('9. METAS'!Q29),"",'9. METAS'!Q29)</f>
        <v>60</v>
      </c>
      <c r="K23" s="326">
        <f>IF(ISBLANK('9. METAS'!R29),"",'9. METAS'!R29)</f>
        <v>76</v>
      </c>
      <c r="L23" s="326">
        <f>IF(ISBLANK('9. METAS'!S29),"",'9. METAS'!S29)</f>
        <v>69</v>
      </c>
      <c r="M23" s="327">
        <f>IF(ISBLANK('9. METAS'!T29),"",'9. METAS'!T29)</f>
        <v>71</v>
      </c>
      <c r="N23" s="325">
        <v>62</v>
      </c>
      <c r="O23" s="326"/>
      <c r="P23" s="326"/>
      <c r="Q23" s="327"/>
      <c r="R23" s="330">
        <f t="shared" si="0"/>
        <v>1.0333333333333334</v>
      </c>
      <c r="S23" s="331">
        <f t="shared" si="0"/>
        <v>0</v>
      </c>
      <c r="T23" s="331">
        <f t="shared" si="0"/>
        <v>0</v>
      </c>
      <c r="U23" s="332">
        <f t="shared" si="0"/>
        <v>0</v>
      </c>
      <c r="V23" s="110">
        <f t="shared" si="1"/>
        <v>0.22463768115942029</v>
      </c>
      <c r="W23" s="109">
        <f t="shared" si="2"/>
        <v>0.22463768115942029</v>
      </c>
      <c r="X23" s="109">
        <f t="shared" si="3"/>
        <v>0.22463768115942029</v>
      </c>
      <c r="Y23" s="116">
        <f t="shared" si="4"/>
        <v>0.22463768115942029</v>
      </c>
      <c r="Z23" s="523" t="s">
        <v>723</v>
      </c>
      <c r="AA23" s="505"/>
      <c r="AB23" s="213"/>
      <c r="AC23" s="214"/>
    </row>
    <row r="24" spans="3:29" ht="86.25">
      <c r="C24" s="132" t="str">
        <f>IF(ISBLANK('5. Pp (3 años)'!B56),"",'5. Pp (3 años)'!B56)</f>
        <v>Dirección General de Recursos Materiales</v>
      </c>
      <c r="D24" s="68" t="str">
        <f>IF(ISBLANK('5. Pp (3 años)'!C56),"",'5. Pp (3 años)'!C56)</f>
        <v>Actividad</v>
      </c>
      <c r="E24" s="129" t="str">
        <f>IF(ISBLANK('5. Pp (3 años)'!D56),"",'5. Pp (3 años)'!D56)</f>
        <v>1.4.1.1.2.5 Atención y seguimiento de solicitudes de servicios  de suministro de combustible y mantenimiento vehicular para las dependencias municipales.</v>
      </c>
      <c r="F24" s="129" t="str">
        <f>IF(ISBLANK('5. Pp (3 años)'!E56),"",'5. Pp (3 años)'!E56)</f>
        <v>PSSA: Porcentaje de solicitudes de servicios atendidas</v>
      </c>
      <c r="G24" s="58" t="str">
        <f>IF(ISBLANK('5. Pp (3 años)'!H56),"",'5. Pp (3 años)'!H56)</f>
        <v>Trimestral</v>
      </c>
      <c r="H24" s="57" t="str">
        <f>IF(ISBLANK('5. Pp (3 años)'!J56),"",'5. Pp (3 años)'!J56)</f>
        <v>UNIDAD DE MEDIDA DEL INDICADOR:
Porcentaje
UNIDAD DE MEDIDA DE LAS VARIABLES:
Solicitudes</v>
      </c>
      <c r="I24" s="485">
        <f>IF(ISBLANK('9. METAS'!K30),"",'9. METAS'!K30)</f>
        <v>0.95</v>
      </c>
      <c r="J24" s="486">
        <f>IF(ISBLANK('9. METAS'!Q30),"",'9. METAS'!Q30)</f>
        <v>0.95</v>
      </c>
      <c r="K24" s="487">
        <f>IF(ISBLANK('9. METAS'!R30),"",'9. METAS'!R30)</f>
        <v>0.95</v>
      </c>
      <c r="L24" s="487">
        <f>IF(ISBLANK('9. METAS'!S30),"",'9. METAS'!S30)</f>
        <v>0.95</v>
      </c>
      <c r="M24" s="488">
        <f>IF(ISBLANK('9. METAS'!T30),"",'9. METAS'!T30)</f>
        <v>0.95</v>
      </c>
      <c r="N24" s="486">
        <v>0.96</v>
      </c>
      <c r="O24" s="326"/>
      <c r="P24" s="326"/>
      <c r="Q24" s="327"/>
      <c r="R24" s="330">
        <f t="shared" si="0"/>
        <v>1.0105263157894737</v>
      </c>
      <c r="S24" s="331">
        <f t="shared" si="0"/>
        <v>0</v>
      </c>
      <c r="T24" s="331">
        <f t="shared" si="0"/>
        <v>0</v>
      </c>
      <c r="U24" s="332">
        <f t="shared" si="0"/>
        <v>0</v>
      </c>
      <c r="V24" s="110">
        <f t="shared" si="1"/>
        <v>1.0105263157894737</v>
      </c>
      <c r="W24" s="109">
        <f t="shared" si="2"/>
        <v>1.0105263157894737</v>
      </c>
      <c r="X24" s="109">
        <f t="shared" si="3"/>
        <v>1.0105263157894737</v>
      </c>
      <c r="Y24" s="116">
        <f t="shared" si="4"/>
        <v>1.0105263157894737</v>
      </c>
      <c r="Z24" s="523" t="s">
        <v>741</v>
      </c>
      <c r="AA24" s="505"/>
      <c r="AB24" s="213"/>
      <c r="AC24" s="214"/>
    </row>
    <row r="25" spans="3:29" ht="90">
      <c r="C25" s="310" t="str">
        <f>IF(ISBLANK('5. Pp (3 años)'!B57),"",'5. Pp (3 años)'!B57)</f>
        <v>Dirección General de Patrimonio Municipal</v>
      </c>
      <c r="D25" s="311" t="str">
        <f>IF(ISBLANK('5. Pp (3 años)'!C57),"",'5. Pp (3 años)'!C57)</f>
        <v xml:space="preserve">Componente  </v>
      </c>
      <c r="E25" s="300" t="str">
        <f>IF(ISBLANK('5. Pp (3 años)'!D57),"",'5. Pp (3 años)'!D57)</f>
        <v>1.4.1.1.3 Bienes patrimoniales del municipio gestionados mediante su registro, actualización, resguardo, verificación y conservación conforme a la normatividad aplicable.</v>
      </c>
      <c r="F25" s="300" t="str">
        <f>IF(ISBLANK('5. Pp (3 años)'!E57),"",'5. Pp (3 años)'!E57)</f>
        <v>PBPG: Porcentaje de bienes patrimoniales gestionados conforme a la normatividad.</v>
      </c>
      <c r="G25" s="297" t="str">
        <f>IF(ISBLANK('5. Pp (3 años)'!H57),"",'5. Pp (3 años)'!H57)</f>
        <v>Trimestral</v>
      </c>
      <c r="H25" s="312" t="str">
        <f>IF(ISBLANK('5. Pp (3 años)'!J57),"",'5. Pp (3 años)'!J57)</f>
        <v xml:space="preserve">UNIDAD DE MEDIDA DEL INDICADOR:
Porcentaje
UNIDAD DE MEDIDA DE LAS VARIABLES:
Acciones de gestión patrimonial </v>
      </c>
      <c r="I25" s="485">
        <f>IF(ISBLANK('9. METAS'!K31),"",'9. METAS'!K31)</f>
        <v>0.95</v>
      </c>
      <c r="J25" s="486">
        <f>IF(ISBLANK('9. METAS'!Q31),"",'9. METAS'!Q31)</f>
        <v>0.95</v>
      </c>
      <c r="K25" s="487">
        <f>IF(ISBLANK('9. METAS'!R31),"",'9. METAS'!R31)</f>
        <v>0.95</v>
      </c>
      <c r="L25" s="487">
        <f>IF(ISBLANK('9. METAS'!S31),"",'9. METAS'!S31)</f>
        <v>0.95</v>
      </c>
      <c r="M25" s="488">
        <f>IF(ISBLANK('9. METAS'!T31),"",'9. METAS'!T31)</f>
        <v>0.95</v>
      </c>
      <c r="N25" s="486">
        <v>1</v>
      </c>
      <c r="O25" s="326"/>
      <c r="P25" s="326"/>
      <c r="Q25" s="327"/>
      <c r="R25" s="330">
        <f t="shared" si="0"/>
        <v>1.0526315789473684</v>
      </c>
      <c r="S25" s="331">
        <f t="shared" si="0"/>
        <v>0</v>
      </c>
      <c r="T25" s="331">
        <f t="shared" si="0"/>
        <v>0</v>
      </c>
      <c r="U25" s="332">
        <f t="shared" si="0"/>
        <v>0</v>
      </c>
      <c r="V25" s="110">
        <f t="shared" si="1"/>
        <v>1.0526315789473684</v>
      </c>
      <c r="W25" s="109">
        <f t="shared" si="2"/>
        <v>1.0526315789473684</v>
      </c>
      <c r="X25" s="109">
        <f t="shared" si="3"/>
        <v>1.0526315789473684</v>
      </c>
      <c r="Y25" s="116">
        <f t="shared" si="4"/>
        <v>1.0526315789473684</v>
      </c>
      <c r="Z25" s="522" t="s">
        <v>755</v>
      </c>
      <c r="AA25" s="505"/>
      <c r="AB25" s="213"/>
      <c r="AC25" s="214"/>
    </row>
    <row r="26" spans="3:29" ht="86.25">
      <c r="C26" s="132" t="str">
        <f>IF(ISBLANK('5. Pp (3 años)'!B58),"",'5. Pp (3 años)'!B58)</f>
        <v>Dirección General de Patrimonio Municipal</v>
      </c>
      <c r="D26" s="68" t="str">
        <f>IF(ISBLANK('5. Pp (3 años)'!C58),"",'5. Pp (3 años)'!C58)</f>
        <v>Actividad</v>
      </c>
      <c r="E26" s="129" t="str">
        <f>IF(ISBLANK('5. Pp (3 años)'!D58),"",'5. Pp (3 años)'!D58)</f>
        <v>1.4.1.1.3.1 Mantenimiento del área de trabajo y mercados a cargo de la Dirección General de Patrimonio Municipal.</v>
      </c>
      <c r="F26" s="129" t="str">
        <f>IF(ISBLANK('5. Pp (3 años)'!E58),"",'5. Pp (3 años)'!E58)</f>
        <v>PAMA= Porcentaje de acciones de Mantenimiento de las Áreas.</v>
      </c>
      <c r="G26" s="58" t="str">
        <f>IF(ISBLANK('5. Pp (3 años)'!H58),"",'5. Pp (3 años)'!H58)</f>
        <v>Trimestral</v>
      </c>
      <c r="H26" s="57" t="str">
        <f>IF(ISBLANK('5. Pp (3 años)'!J58),"",'5. Pp (3 años)'!J58)</f>
        <v xml:space="preserve">UNIDAD DE MEDIDA DEL INDICADOR:
Porcentaje
UNIDAD DE MEDIDA DE LAS VARIABLES:
Acciones de Mantenimiento </v>
      </c>
      <c r="I26" s="113">
        <f>IF(ISBLANK('9. METAS'!K32),"",'9. METAS'!K32)</f>
        <v>4</v>
      </c>
      <c r="J26" s="325">
        <f>IF(ISBLANK('9. METAS'!Q32),"",'9. METAS'!Q32)</f>
        <v>1</v>
      </c>
      <c r="K26" s="326">
        <f>IF(ISBLANK('9. METAS'!R32),"",'9. METAS'!R32)</f>
        <v>1</v>
      </c>
      <c r="L26" s="326">
        <f>IF(ISBLANK('9. METAS'!S32),"",'9. METAS'!S32)</f>
        <v>1</v>
      </c>
      <c r="M26" s="327">
        <f>IF(ISBLANK('9. METAS'!T32),"",'9. METAS'!T32)</f>
        <v>1</v>
      </c>
      <c r="N26" s="325">
        <v>1</v>
      </c>
      <c r="O26" s="326"/>
      <c r="P26" s="326"/>
      <c r="Q26" s="327"/>
      <c r="R26" s="330">
        <f t="shared" si="0"/>
        <v>1</v>
      </c>
      <c r="S26" s="331">
        <f t="shared" si="0"/>
        <v>0</v>
      </c>
      <c r="T26" s="331">
        <f t="shared" si="0"/>
        <v>0</v>
      </c>
      <c r="U26" s="332">
        <f t="shared" si="0"/>
        <v>0</v>
      </c>
      <c r="V26" s="110">
        <f t="shared" si="1"/>
        <v>0.25</v>
      </c>
      <c r="W26" s="109">
        <f t="shared" si="2"/>
        <v>0.25</v>
      </c>
      <c r="X26" s="109">
        <f t="shared" si="3"/>
        <v>0.25</v>
      </c>
      <c r="Y26" s="116">
        <f t="shared" si="4"/>
        <v>0.25</v>
      </c>
      <c r="Z26" s="523" t="s">
        <v>742</v>
      </c>
      <c r="AA26" s="505"/>
      <c r="AB26" s="213"/>
      <c r="AC26" s="214"/>
    </row>
    <row r="27" spans="3:29" ht="103.5">
      <c r="C27" s="132" t="str">
        <f>IF(ISBLANK('5. Pp (3 años)'!B59),"",'5. Pp (3 años)'!B59)</f>
        <v>Dirección General de Patrimonio Municipal</v>
      </c>
      <c r="D27" s="68" t="str">
        <f>IF(ISBLANK('5. Pp (3 años)'!C59),"",'5. Pp (3 años)'!C59)</f>
        <v>Actividad</v>
      </c>
      <c r="E27" s="129" t="str">
        <f>IF(ISBLANK('5. Pp (3 años)'!D59),"",'5. Pp (3 años)'!D59)</f>
        <v>1.4.1.1.3.2 Actualización y regularización de expedientes de bienes inmuebles del patrimonio municipal.</v>
      </c>
      <c r="F27" s="129" t="str">
        <f>IF(ISBLANK('5. Pp (3 años)'!E59),"",'5. Pp (3 años)'!E59)</f>
        <v>PAER: Porcentaje de expedientes actualizados y regularizados.</v>
      </c>
      <c r="G27" s="58" t="str">
        <f>IF(ISBLANK('5. Pp (3 años)'!H59),"",'5. Pp (3 años)'!H59)</f>
        <v>Trimestral</v>
      </c>
      <c r="H27" s="57" t="str">
        <f>IF(ISBLANK('5. Pp (3 años)'!J59),"",'5. Pp (3 años)'!J59)</f>
        <v xml:space="preserve">UNIDAD DE MEDIDA DEL INDICADOR:
Porcentaje
UNIDAD DE MEDIDA DE LAS VARIABLES:
Expedientes 
</v>
      </c>
      <c r="I27" s="113">
        <f>IF(ISBLANK('9. METAS'!K33),"",'9. METAS'!K33)</f>
        <v>2878</v>
      </c>
      <c r="J27" s="325">
        <f>IF(ISBLANK('9. METAS'!Q33),"",'9. METAS'!Q33)</f>
        <v>450</v>
      </c>
      <c r="K27" s="326">
        <f>IF(ISBLANK('9. METAS'!R33),"",'9. METAS'!R33)</f>
        <v>989</v>
      </c>
      <c r="L27" s="326">
        <f>IF(ISBLANK('9. METAS'!S33),"",'9. METAS'!S33)</f>
        <v>989</v>
      </c>
      <c r="M27" s="327">
        <f>IF(ISBLANK('9. METAS'!T33),"",'9. METAS'!T33)</f>
        <v>450</v>
      </c>
      <c r="N27" s="325">
        <v>450</v>
      </c>
      <c r="O27" s="326"/>
      <c r="P27" s="326"/>
      <c r="Q27" s="327"/>
      <c r="R27" s="330">
        <f t="shared" si="0"/>
        <v>1</v>
      </c>
      <c r="S27" s="331">
        <f t="shared" si="0"/>
        <v>0</v>
      </c>
      <c r="T27" s="331">
        <f t="shared" si="0"/>
        <v>0</v>
      </c>
      <c r="U27" s="332">
        <f t="shared" si="0"/>
        <v>0</v>
      </c>
      <c r="V27" s="110">
        <f t="shared" si="1"/>
        <v>0.15635858234885336</v>
      </c>
      <c r="W27" s="109">
        <f t="shared" si="2"/>
        <v>0.15635858234885336</v>
      </c>
      <c r="X27" s="109">
        <f t="shared" si="3"/>
        <v>0.15635858234885336</v>
      </c>
      <c r="Y27" s="116">
        <f t="shared" si="4"/>
        <v>0.15635858234885336</v>
      </c>
      <c r="Z27" s="523" t="s">
        <v>724</v>
      </c>
      <c r="AA27" s="505"/>
      <c r="AB27" s="213"/>
      <c r="AC27" s="214"/>
    </row>
    <row r="28" spans="3:29" ht="86.25">
      <c r="C28" s="132" t="str">
        <f>IF(ISBLANK('5. Pp (3 años)'!B60),"",'5. Pp (3 años)'!B60)</f>
        <v>Dirección General de Patrimonio Municipal</v>
      </c>
      <c r="D28" s="68" t="str">
        <f>IF(ISBLANK('5. Pp (3 años)'!C60),"",'5. Pp (3 años)'!C60)</f>
        <v>Actividad</v>
      </c>
      <c r="E28" s="129" t="str">
        <f>IF(ISBLANK('5. Pp (3 años)'!D60),"",'5. Pp (3 años)'!D60)</f>
        <v>1.4.1.1.3.3 Generación de claves y elaboración de resguardos e inventarios de bienes muebles derivados de su adquisición.</v>
      </c>
      <c r="F28" s="129" t="str">
        <f>IF(ISBLANK('5. Pp (3 años)'!E60),"",'5. Pp (3 años)'!E60)</f>
        <v>PACRIM: Porcentaje de avance en la generación de claves y elaboración de resguardos e inventarios de bienes muebles</v>
      </c>
      <c r="G28" s="58" t="str">
        <f>IF(ISBLANK('5. Pp (3 años)'!H60),"",'5. Pp (3 años)'!H60)</f>
        <v>Trimestral</v>
      </c>
      <c r="H28" s="57" t="str">
        <f>IF(ISBLANK('5. Pp (3 años)'!J60),"",'5. Pp (3 años)'!J60)</f>
        <v>UNIDAD DE MEDIDA DEL INDICADOR:
Porcentaje
UNIDAD DE MEDIDA DE LAS VARIABLES:
Bienes Muebles</v>
      </c>
      <c r="I28" s="485">
        <f>IF(ISBLANK('9. METAS'!K34),"",'9. METAS'!K34)</f>
        <v>0.95</v>
      </c>
      <c r="J28" s="486">
        <f>IF(ISBLANK('9. METAS'!Q34),"",'9. METAS'!Q34)</f>
        <v>0.95</v>
      </c>
      <c r="K28" s="487">
        <f>IF(ISBLANK('9. METAS'!R34),"",'9. METAS'!R34)</f>
        <v>0.95</v>
      </c>
      <c r="L28" s="487">
        <f>IF(ISBLANK('9. METAS'!S34),"",'9. METAS'!S34)</f>
        <v>0.95</v>
      </c>
      <c r="M28" s="488">
        <f>IF(ISBLANK('9. METAS'!T34),"",'9. METAS'!T34)</f>
        <v>0.95</v>
      </c>
      <c r="N28" s="486">
        <v>1.0349999999999999</v>
      </c>
      <c r="O28" s="326"/>
      <c r="P28" s="326"/>
      <c r="Q28" s="327"/>
      <c r="R28" s="330">
        <f t="shared" si="0"/>
        <v>1.0894736842105264</v>
      </c>
      <c r="S28" s="331">
        <f t="shared" si="0"/>
        <v>0</v>
      </c>
      <c r="T28" s="331">
        <f t="shared" si="0"/>
        <v>0</v>
      </c>
      <c r="U28" s="332">
        <f t="shared" si="0"/>
        <v>0</v>
      </c>
      <c r="V28" s="110">
        <f t="shared" si="1"/>
        <v>1.0894736842105264</v>
      </c>
      <c r="W28" s="109">
        <f t="shared" si="2"/>
        <v>1.0894736842105264</v>
      </c>
      <c r="X28" s="109">
        <f t="shared" si="3"/>
        <v>1.0894736842105264</v>
      </c>
      <c r="Y28" s="116">
        <f t="shared" si="4"/>
        <v>1.0894736842105264</v>
      </c>
      <c r="Z28" s="523" t="s">
        <v>743</v>
      </c>
      <c r="AA28" s="505"/>
      <c r="AB28" s="213"/>
      <c r="AC28" s="214"/>
    </row>
    <row r="29" spans="3:29" ht="86.25">
      <c r="C29" s="132" t="str">
        <f>IF(ISBLANK('5. Pp (3 años)'!B61),"",'5. Pp (3 años)'!B61)</f>
        <v>Dirección General de Patrimonio Municipal</v>
      </c>
      <c r="D29" s="68" t="str">
        <f>IF(ISBLANK('5. Pp (3 años)'!C61),"",'5. Pp (3 años)'!C61)</f>
        <v>Actividad</v>
      </c>
      <c r="E29" s="129" t="str">
        <f>IF(ISBLANK('5. Pp (3 años)'!D61),"",'5. Pp (3 años)'!D61)</f>
        <v>1.4.1.1.3.4  Revisión física de bienes muebles del patrimonio del H. Ayuntamiento de Benito Juárez.</v>
      </c>
      <c r="F29" s="129" t="str">
        <f>IF(ISBLANK('5. Pp (3 años)'!E61),"",'5. Pp (3 años)'!E61)</f>
        <v>PRFBM: Porcentaje de revisiones físicas de bienes muebles realizadas.</v>
      </c>
      <c r="G29" s="58" t="str">
        <f>IF(ISBLANK('5. Pp (3 años)'!H61),"",'5. Pp (3 años)'!H61)</f>
        <v>Trimestral</v>
      </c>
      <c r="H29" s="57" t="str">
        <f>IF(ISBLANK('5. Pp (3 años)'!J61),"",'5. Pp (3 años)'!J61)</f>
        <v xml:space="preserve">UNIDAD DE MEDIDA DEL INDICADOR:
Porcentaje
UNIDAD DE MEDIDA DE LAS VARIABLES:
Revisiones físicas </v>
      </c>
      <c r="I29" s="113">
        <f>IF(ISBLANK('9. METAS'!K35),"",'9. METAS'!K35)</f>
        <v>126</v>
      </c>
      <c r="J29" s="325">
        <f>IF(ISBLANK('9. METAS'!Q35),"",'9. METAS'!Q35)</f>
        <v>30</v>
      </c>
      <c r="K29" s="326">
        <f>IF(ISBLANK('9. METAS'!R35),"",'9. METAS'!R35)</f>
        <v>32</v>
      </c>
      <c r="L29" s="326">
        <f>IF(ISBLANK('9. METAS'!S35),"",'9. METAS'!S35)</f>
        <v>32</v>
      </c>
      <c r="M29" s="327">
        <f>IF(ISBLANK('9. METAS'!T35),"",'9. METAS'!T35)</f>
        <v>32</v>
      </c>
      <c r="N29" s="325">
        <v>26</v>
      </c>
      <c r="O29" s="326"/>
      <c r="P29" s="326"/>
      <c r="Q29" s="327"/>
      <c r="R29" s="330">
        <f t="shared" si="0"/>
        <v>0.8666666666666667</v>
      </c>
      <c r="S29" s="331">
        <f t="shared" si="0"/>
        <v>0</v>
      </c>
      <c r="T29" s="331">
        <f t="shared" si="0"/>
        <v>0</v>
      </c>
      <c r="U29" s="332">
        <f t="shared" si="0"/>
        <v>0</v>
      </c>
      <c r="V29" s="110">
        <f t="shared" si="1"/>
        <v>0.20634920634920634</v>
      </c>
      <c r="W29" s="109">
        <f t="shared" si="2"/>
        <v>0.20634920634920634</v>
      </c>
      <c r="X29" s="109">
        <f t="shared" si="3"/>
        <v>0.20634920634920634</v>
      </c>
      <c r="Y29" s="116">
        <f t="shared" si="4"/>
        <v>0.20634920634920634</v>
      </c>
      <c r="Z29" s="523" t="s">
        <v>725</v>
      </c>
      <c r="AA29" s="505"/>
      <c r="AB29" s="213"/>
      <c r="AC29" s="214"/>
    </row>
    <row r="30" spans="3:29" ht="105">
      <c r="C30" s="310" t="str">
        <f>IF(ISBLANK('5. Pp (3 años)'!B62),"",'5. Pp (3 años)'!B62)</f>
        <v>Dirección General de Capacitacion en Calidad</v>
      </c>
      <c r="D30" s="311" t="str">
        <f>IF(ISBLANK('5. Pp (3 años)'!C62),"",'5. Pp (3 años)'!C62)</f>
        <v>Componente</v>
      </c>
      <c r="E30" s="300" t="str">
        <f>IF(ISBLANK('5. Pp (3 años)'!D62),"",'5. Pp (3 años)'!D62)</f>
        <v xml:space="preserve">1.4.1.1.4 Personal municipal con competencias fortalecidas a través de procesos de capacitación.
</v>
      </c>
      <c r="F30" s="300" t="str">
        <f>IF(ISBLANK('5. Pp (3 años)'!E62),"",'5. Pp (3 años)'!E62)</f>
        <v xml:space="preserve">PPMP: Porcentaje de integrantes del personal municipal profesionalizado. </v>
      </c>
      <c r="G30" s="297" t="str">
        <f>IF(ISBLANK('5. Pp (3 años)'!H62),"",'5. Pp (3 años)'!H62)</f>
        <v>Trimestral</v>
      </c>
      <c r="H30" s="312" t="str">
        <f>IF(ISBLANK('5. Pp (3 años)'!J62),"",'5. Pp (3 años)'!J62)</f>
        <v>UNIDAD DE MEDIDA DEL INDICADOR:
Porcentaje
UNIDAD DE MEDIDA DE LAS VARIABLES:
Integrantes del personal municipal</v>
      </c>
      <c r="I30" s="113">
        <f>IF(ISBLANK('9. METAS'!K36),"",'9. METAS'!K36)</f>
        <v>2580</v>
      </c>
      <c r="J30" s="325">
        <f>IF(ISBLANK('9. METAS'!Q36),"",'9. METAS'!Q36)</f>
        <v>400</v>
      </c>
      <c r="K30" s="326">
        <f>IF(ISBLANK('9. METAS'!R36),"",'9. METAS'!R36)</f>
        <v>900</v>
      </c>
      <c r="L30" s="326">
        <f>IF(ISBLANK('9. METAS'!S36),"",'9. METAS'!S36)</f>
        <v>880</v>
      </c>
      <c r="M30" s="327">
        <f>IF(ISBLANK('9. METAS'!T36),"",'9. METAS'!T36)</f>
        <v>400</v>
      </c>
      <c r="N30" s="325">
        <v>1110</v>
      </c>
      <c r="O30" s="326"/>
      <c r="P30" s="326"/>
      <c r="Q30" s="327"/>
      <c r="R30" s="330">
        <f t="shared" si="0"/>
        <v>2.7749999999999999</v>
      </c>
      <c r="S30" s="331">
        <f t="shared" si="0"/>
        <v>0</v>
      </c>
      <c r="T30" s="331">
        <f t="shared" si="0"/>
        <v>0</v>
      </c>
      <c r="U30" s="332">
        <f t="shared" si="0"/>
        <v>0</v>
      </c>
      <c r="V30" s="110">
        <f t="shared" si="1"/>
        <v>0.43023255813953487</v>
      </c>
      <c r="W30" s="109">
        <f t="shared" si="2"/>
        <v>0.43023255813953487</v>
      </c>
      <c r="X30" s="109">
        <f t="shared" si="3"/>
        <v>0.43023255813953487</v>
      </c>
      <c r="Y30" s="116">
        <f t="shared" si="4"/>
        <v>0.43023255813953487</v>
      </c>
      <c r="Z30" s="524" t="s">
        <v>726</v>
      </c>
      <c r="AA30" s="505"/>
      <c r="AB30" s="213"/>
      <c r="AC30" s="214"/>
    </row>
    <row r="31" spans="3:29" ht="103.5">
      <c r="C31" s="132" t="str">
        <f>IF(ISBLANK('5. Pp (3 años)'!B63),"",'5. Pp (3 años)'!B63)</f>
        <v>Dirección General de Capacitacion en Calidad</v>
      </c>
      <c r="D31" s="68" t="str">
        <f>IF(ISBLANK('5. Pp (3 años)'!C63),"",'5. Pp (3 años)'!C63)</f>
        <v>Actividad</v>
      </c>
      <c r="E31" s="129" t="str">
        <f>IF(ISBLANK('5. Pp (3 años)'!D63),"",'5. Pp (3 años)'!D63)</f>
        <v>1.4.1.1.4.1. Impartición de  Cursos de Capacitación Integral Institucional</v>
      </c>
      <c r="F31" s="129" t="str">
        <f>IF(ISBLANK('5. Pp (3 años)'!E63),"",'5. Pp (3 años)'!E63)</f>
        <v>PPCI: Porcentaje de Cursos de Capacitación Integral Institucional impartidos</v>
      </c>
      <c r="G31" s="58" t="str">
        <f>IF(ISBLANK('5. Pp (3 años)'!H63),"",'5. Pp (3 años)'!H63)</f>
        <v>Trimestral</v>
      </c>
      <c r="H31" s="57" t="str">
        <f>IF(ISBLANK('5. Pp (3 años)'!J63),"",'5. Pp (3 años)'!J63)</f>
        <v>UNIDAD DE MEDIDA DEL INDICADOR:
Porcentaje
UNIDAD DE MEDIDA DE LAS VARIABLES:
Cursos de Capacitación Integral Institucional.</v>
      </c>
      <c r="I31" s="113">
        <f>IF(ISBLANK('9. METAS'!K37),"",'9. METAS'!K37)</f>
        <v>200</v>
      </c>
      <c r="J31" s="325">
        <f>IF(ISBLANK('9. METAS'!Q37),"",'9. METAS'!Q37)</f>
        <v>40</v>
      </c>
      <c r="K31" s="326">
        <f>IF(ISBLANK('9. METAS'!R37),"",'9. METAS'!R37)</f>
        <v>60</v>
      </c>
      <c r="L31" s="326">
        <f>IF(ISBLANK('9. METAS'!S37),"",'9. METAS'!S37)</f>
        <v>60</v>
      </c>
      <c r="M31" s="327">
        <f>IF(ISBLANK('9. METAS'!T37),"",'9. METAS'!T37)</f>
        <v>40</v>
      </c>
      <c r="N31" s="325">
        <v>62</v>
      </c>
      <c r="O31" s="326"/>
      <c r="P31" s="326"/>
      <c r="Q31" s="327"/>
      <c r="R31" s="330">
        <f t="shared" si="0"/>
        <v>1.55</v>
      </c>
      <c r="S31" s="331">
        <f t="shared" si="0"/>
        <v>0</v>
      </c>
      <c r="T31" s="331">
        <f t="shared" si="0"/>
        <v>0</v>
      </c>
      <c r="U31" s="332">
        <f t="shared" si="0"/>
        <v>0</v>
      </c>
      <c r="V31" s="110">
        <f t="shared" si="1"/>
        <v>0.31</v>
      </c>
      <c r="W31" s="109">
        <f t="shared" si="2"/>
        <v>0.31</v>
      </c>
      <c r="X31" s="109">
        <f t="shared" si="3"/>
        <v>0.31</v>
      </c>
      <c r="Y31" s="116">
        <f t="shared" si="4"/>
        <v>0.31</v>
      </c>
      <c r="Z31" s="524" t="s">
        <v>727</v>
      </c>
      <c r="AA31" s="506"/>
      <c r="AB31" s="251"/>
      <c r="AC31" s="252"/>
    </row>
    <row r="32" spans="3:29" ht="86.25">
      <c r="C32" s="132" t="str">
        <f>IF(ISBLANK('5. Pp (3 años)'!B64),"",'5. Pp (3 años)'!B64)</f>
        <v>Dirección General de Capacitacion en Calidad</v>
      </c>
      <c r="D32" s="68" t="str">
        <f>IF(ISBLANK('5. Pp (3 años)'!C64),"",'5. Pp (3 años)'!C64)</f>
        <v>Actividad</v>
      </c>
      <c r="E32" s="129" t="str">
        <f>IF(ISBLANK('5. Pp (3 años)'!D64),"",'5. Pp (3 años)'!D64)</f>
        <v>1.4.1.1.4.2 Formalización de convenios de colaboración para la capacitación.</v>
      </c>
      <c r="F32" s="129" t="str">
        <f>IF(ISBLANK('5. Pp (3 años)'!E64),"",'5. Pp (3 años)'!E64)</f>
        <v>PCC: Porcentaje de convenios de colaboración para la capacitación formalizados.</v>
      </c>
      <c r="G32" s="58" t="str">
        <f>IF(ISBLANK('5. Pp (3 años)'!H64),"",'5. Pp (3 años)'!H64)</f>
        <v>Trimestral</v>
      </c>
      <c r="H32" s="57" t="str">
        <f>IF(ISBLANK('5. Pp (3 años)'!J64),"",'5. Pp (3 años)'!J64)</f>
        <v>UNIDAD DE MEDIDA DEL INDICADOR:
Porcentaje
UNIDAD DE MEDIDA DE LAS VARIABLES:
Convenios de colaboración</v>
      </c>
      <c r="I32" s="113">
        <f>IF(ISBLANK('9. METAS'!K38),"",'9. METAS'!K38)</f>
        <v>12</v>
      </c>
      <c r="J32" s="325">
        <f>IF(ISBLANK('9. METAS'!Q38),"",'9. METAS'!Q38)</f>
        <v>2</v>
      </c>
      <c r="K32" s="326">
        <f>IF(ISBLANK('9. METAS'!R38),"",'9. METAS'!R38)</f>
        <v>4</v>
      </c>
      <c r="L32" s="326">
        <f>IF(ISBLANK('9. METAS'!S38),"",'9. METAS'!S38)</f>
        <v>4</v>
      </c>
      <c r="M32" s="327">
        <f>IF(ISBLANK('9. METAS'!T38),"",'9. METAS'!T38)</f>
        <v>2</v>
      </c>
      <c r="N32" s="325">
        <v>0</v>
      </c>
      <c r="O32" s="326"/>
      <c r="P32" s="326"/>
      <c r="Q32" s="327"/>
      <c r="R32" s="330">
        <f t="shared" si="0"/>
        <v>0</v>
      </c>
      <c r="S32" s="331">
        <f t="shared" si="0"/>
        <v>0</v>
      </c>
      <c r="T32" s="331">
        <f t="shared" si="0"/>
        <v>0</v>
      </c>
      <c r="U32" s="332">
        <f t="shared" si="0"/>
        <v>0</v>
      </c>
      <c r="V32" s="110">
        <f t="shared" si="1"/>
        <v>0</v>
      </c>
      <c r="W32" s="109">
        <f t="shared" si="2"/>
        <v>0</v>
      </c>
      <c r="X32" s="109">
        <f t="shared" si="3"/>
        <v>0</v>
      </c>
      <c r="Y32" s="116">
        <f t="shared" si="4"/>
        <v>0</v>
      </c>
      <c r="Z32" s="525" t="s">
        <v>744</v>
      </c>
      <c r="AA32" s="505"/>
      <c r="AB32" s="213"/>
      <c r="AC32" s="214"/>
    </row>
    <row r="33" spans="3:29" ht="105">
      <c r="C33" s="132" t="str">
        <f>IF(ISBLANK('5. Pp (3 años)'!B65),"",'5. Pp (3 años)'!B65)</f>
        <v>Dirección General de Capacitacion en Calidad</v>
      </c>
      <c r="D33" s="68" t="str">
        <f>IF(ISBLANK('5. Pp (3 años)'!C65),"",'5. Pp (3 años)'!C65)</f>
        <v>Actividad</v>
      </c>
      <c r="E33" s="129" t="str">
        <f>IF(ISBLANK('5. Pp (3 años)'!D65),"",'5. Pp (3 años)'!D65)</f>
        <v>1.4.1.1.4.3 Evaluación al desempeño laboral hacia servidores(as) públicos(as).</v>
      </c>
      <c r="F33" s="129" t="str">
        <f>IF(ISBLANK('5. Pp (3 años)'!E65),"",'5. Pp (3 años)'!E65)</f>
        <v>PSPE: Porcentaje de servidores(as) públicos(as) evaluados(as)</v>
      </c>
      <c r="G33" s="58" t="str">
        <f>IF(ISBLANK('5. Pp (3 años)'!H65),"",'5. Pp (3 años)'!H65)</f>
        <v>Trimestral</v>
      </c>
      <c r="H33" s="57" t="str">
        <f>IF(ISBLANK('5. Pp (3 años)'!J65),"",'5. Pp (3 años)'!J65)</f>
        <v xml:space="preserve">UNIDAD DE MEDIDA DEL INDICADOR:
Porcentaje
UNIDAD DE MEDIDA DE LAS VARIABLES:
Servidores(as) públicos(as) </v>
      </c>
      <c r="I33" s="113">
        <f>IF(ISBLANK('9. METAS'!K39),"",'9. METAS'!K39)</f>
        <v>1000</v>
      </c>
      <c r="J33" s="325">
        <f>IF(ISBLANK('9. METAS'!Q39),"",'9. METAS'!Q39)</f>
        <v>250</v>
      </c>
      <c r="K33" s="326">
        <f>IF(ISBLANK('9. METAS'!R39),"",'9. METAS'!R39)</f>
        <v>250</v>
      </c>
      <c r="L33" s="326">
        <f>IF(ISBLANK('9. METAS'!S39),"",'9. METAS'!S39)</f>
        <v>250</v>
      </c>
      <c r="M33" s="327">
        <f>IF(ISBLANK('9. METAS'!T39),"",'9. METAS'!T39)</f>
        <v>250</v>
      </c>
      <c r="N33" s="325">
        <v>223</v>
      </c>
      <c r="O33" s="326"/>
      <c r="P33" s="326"/>
      <c r="Q33" s="327"/>
      <c r="R33" s="330">
        <f t="shared" si="0"/>
        <v>0.89200000000000002</v>
      </c>
      <c r="S33" s="331">
        <f t="shared" si="0"/>
        <v>0</v>
      </c>
      <c r="T33" s="331">
        <f t="shared" si="0"/>
        <v>0</v>
      </c>
      <c r="U33" s="332">
        <f t="shared" si="0"/>
        <v>0</v>
      </c>
      <c r="V33" s="110">
        <f t="shared" si="1"/>
        <v>0.223</v>
      </c>
      <c r="W33" s="109">
        <f t="shared" si="2"/>
        <v>0.223</v>
      </c>
      <c r="X33" s="109">
        <f t="shared" si="3"/>
        <v>0.223</v>
      </c>
      <c r="Y33" s="116">
        <f t="shared" si="4"/>
        <v>0.223</v>
      </c>
      <c r="Z33" s="524" t="s">
        <v>728</v>
      </c>
      <c r="AA33" s="507"/>
      <c r="AB33" s="117"/>
      <c r="AC33" s="118"/>
    </row>
    <row r="34" spans="3:29" ht="86.25">
      <c r="C34" s="310" t="str">
        <f>IF(ISBLANK('5. Pp (3 años)'!B66),"",'5. Pp (3 años)'!B66)</f>
        <v>Dirección General de Tecnologias de Informacion y Comunicación</v>
      </c>
      <c r="D34" s="311" t="str">
        <f>IF(ISBLANK('5. Pp (3 años)'!C66),"",'5. Pp (3 años)'!C66)</f>
        <v>Componente</v>
      </c>
      <c r="E34" s="300" t="str">
        <f>IF(ISBLANK('5. Pp (3 años)'!D66),"",'5. Pp (3 años)'!D66)</f>
        <v>1.4.1.1.5 Servicios de tecnologías de la información y telecomunicaciones gestionados y proporcionados oportunamente a las dependencias municipales conforme a la normatividad aplicable.</v>
      </c>
      <c r="F34" s="300" t="str">
        <f>IF(ISBLANK('5. Pp (3 años)'!E66),"",'5. Pp (3 años)'!E66)</f>
        <v>PSTIC: Porcentaje de servicios de tecnologías de la información y comunicación proporcionados.</v>
      </c>
      <c r="G34" s="297" t="str">
        <f>IF(ISBLANK('5. Pp (3 años)'!H66),"",'5. Pp (3 años)'!H66)</f>
        <v>Trimestral</v>
      </c>
      <c r="H34" s="312" t="str">
        <f>IF(ISBLANK('5. Pp (3 años)'!J66),"",'5. Pp (3 años)'!J66)</f>
        <v>UNIDAD DE MEDIDA DEL INDICADOR:
Porcentaje
UNIDAD DE MEDIDA DE LAS VARIABLES:
Acciones de servicios TIC</v>
      </c>
      <c r="I34" s="485">
        <f>IF(ISBLANK('9. METAS'!K40),"",'9. METAS'!K40)</f>
        <v>0.95</v>
      </c>
      <c r="J34" s="486">
        <f>IF(ISBLANK('9. METAS'!Q40),"",'9. METAS'!Q40)</f>
        <v>0.95</v>
      </c>
      <c r="K34" s="487">
        <f>IF(ISBLANK('9. METAS'!R40),"",'9. METAS'!R40)</f>
        <v>0.95</v>
      </c>
      <c r="L34" s="487">
        <f>IF(ISBLANK('9. METAS'!S40),"",'9. METAS'!S40)</f>
        <v>0.95</v>
      </c>
      <c r="M34" s="488">
        <f>IF(ISBLANK('9. METAS'!T40),"",'9. METAS'!T40)</f>
        <v>0.95</v>
      </c>
      <c r="N34" s="486">
        <v>1.0478000000000001</v>
      </c>
      <c r="O34" s="326"/>
      <c r="P34" s="326"/>
      <c r="Q34" s="327"/>
      <c r="R34" s="330">
        <f t="shared" si="0"/>
        <v>1.1029473684210527</v>
      </c>
      <c r="S34" s="331">
        <f t="shared" si="0"/>
        <v>0</v>
      </c>
      <c r="T34" s="331">
        <f t="shared" si="0"/>
        <v>0</v>
      </c>
      <c r="U34" s="332">
        <f t="shared" si="0"/>
        <v>0</v>
      </c>
      <c r="V34" s="110">
        <f t="shared" si="1"/>
        <v>1.1029473684210527</v>
      </c>
      <c r="W34" s="109">
        <f t="shared" si="2"/>
        <v>1.1029473684210527</v>
      </c>
      <c r="X34" s="109">
        <f t="shared" si="3"/>
        <v>1.1029473684210527</v>
      </c>
      <c r="Y34" s="116">
        <f t="shared" si="4"/>
        <v>1.1029473684210527</v>
      </c>
      <c r="Z34" s="522" t="s">
        <v>745</v>
      </c>
      <c r="AA34" s="507"/>
      <c r="AB34" s="117"/>
      <c r="AC34" s="118"/>
    </row>
    <row r="35" spans="3:29" ht="86.25">
      <c r="C35" s="132" t="str">
        <f>IF(ISBLANK('5. Pp (3 años)'!B67),"",'5. Pp (3 años)'!B67)</f>
        <v>Dirección General de Tecnologias de Informacion y Comunicación</v>
      </c>
      <c r="D35" s="68" t="str">
        <f>IF(ISBLANK('5. Pp (3 años)'!C67),"",'5. Pp (3 años)'!C67)</f>
        <v>Actividad</v>
      </c>
      <c r="E35" s="129" t="str">
        <f>IF(ISBLANK('5. Pp (3 años)'!D67),"",'5. Pp (3 años)'!D67)</f>
        <v xml:space="preserve">1.4.1.1.5.1 Desarrollo y mantenimiento de sistemas informáticos para las dependencias municipales. </v>
      </c>
      <c r="F35" s="129" t="str">
        <f>IF(ISBLANK('5. Pp (3 años)'!E67),"",'5. Pp (3 años)'!E67)</f>
        <v>PSDMA= Porcentaje de servicios de desarrollo y mantenimiento de sistemas informáticos atendidos</v>
      </c>
      <c r="G35" s="58" t="str">
        <f>IF(ISBLANK('5. Pp (3 años)'!H67),"",'5. Pp (3 años)'!H67)</f>
        <v>Trimestral</v>
      </c>
      <c r="H35" s="57" t="str">
        <f>IF(ISBLANK('5. Pp (3 años)'!J67),"",'5. Pp (3 años)'!J67)</f>
        <v>UNIDAD DE MEDIDA DEL INDICADOR:
Porcentaje
UNIDAD DE MEDIDA DE LAS VARIABLES:
Servicios de Desarrollo y Mantenimiento.</v>
      </c>
      <c r="I35" s="113">
        <f>IF(ISBLANK('9. METAS'!K41),"",'9. METAS'!K41)</f>
        <v>800</v>
      </c>
      <c r="J35" s="325">
        <f>IF(ISBLANK('9. METAS'!Q41),"",'9. METAS'!Q41)</f>
        <v>200</v>
      </c>
      <c r="K35" s="326">
        <f>IF(ISBLANK('9. METAS'!R41),"",'9. METAS'!R41)</f>
        <v>200</v>
      </c>
      <c r="L35" s="326">
        <f>IF(ISBLANK('9. METAS'!S41),"",'9. METAS'!S41)</f>
        <v>200</v>
      </c>
      <c r="M35" s="327">
        <f>IF(ISBLANK('9. METAS'!T41),"",'9. METAS'!T41)</f>
        <v>200</v>
      </c>
      <c r="N35" s="325">
        <v>166</v>
      </c>
      <c r="O35" s="326"/>
      <c r="P35" s="326"/>
      <c r="Q35" s="327"/>
      <c r="R35" s="330">
        <f t="shared" si="0"/>
        <v>0.83</v>
      </c>
      <c r="S35" s="331">
        <f t="shared" si="0"/>
        <v>0</v>
      </c>
      <c r="T35" s="331">
        <f t="shared" si="0"/>
        <v>0</v>
      </c>
      <c r="U35" s="332">
        <f t="shared" si="0"/>
        <v>0</v>
      </c>
      <c r="V35" s="110">
        <f t="shared" si="1"/>
        <v>0.20749999999999999</v>
      </c>
      <c r="W35" s="109">
        <f t="shared" si="2"/>
        <v>0.20749999999999999</v>
      </c>
      <c r="X35" s="109">
        <f t="shared" si="3"/>
        <v>0.20749999999999999</v>
      </c>
      <c r="Y35" s="116">
        <f t="shared" si="4"/>
        <v>0.20749999999999999</v>
      </c>
      <c r="Z35" s="523" t="s">
        <v>746</v>
      </c>
      <c r="AA35" s="507"/>
      <c r="AB35" s="117"/>
      <c r="AC35" s="118"/>
    </row>
    <row r="36" spans="3:29" ht="86.25">
      <c r="C36" s="132" t="str">
        <f>IF(ISBLANK('5. Pp (3 años)'!B68),"",'5. Pp (3 años)'!B68)</f>
        <v>Dirección General de Tecnologias de Informacion y Comunicación</v>
      </c>
      <c r="D36" s="68" t="str">
        <f>IF(ISBLANK('5. Pp (3 años)'!C68),"",'5. Pp (3 años)'!C68)</f>
        <v>Actividad</v>
      </c>
      <c r="E36" s="129" t="str">
        <f>IF(ISBLANK('5. Pp (3 años)'!D68),"",'5. Pp (3 años)'!D68)</f>
        <v>1.4.1.1.5.2 Atención de  servicios de telecomunicaciones para las dependencias municipales.</v>
      </c>
      <c r="F36" s="129" t="str">
        <f>IF(ISBLANK('5. Pp (3 años)'!E68),"",'5. Pp (3 años)'!E68)</f>
        <v>PSTA: Porcentaje de servicios de telecomunicaciones atendidos.</v>
      </c>
      <c r="G36" s="58" t="str">
        <f>IF(ISBLANK('5. Pp (3 años)'!H68),"",'5. Pp (3 años)'!H68)</f>
        <v>Trimestral</v>
      </c>
      <c r="H36" s="57" t="str">
        <f>IF(ISBLANK('5. Pp (3 años)'!J68),"",'5. Pp (3 años)'!J68)</f>
        <v>UNIDAD DE MEDIDA DEL INDICADOR:
Porcentaje
UNIDAD DE MEDIDA DE LAS VARIABLES:
Servicios de Telecomunicaciones</v>
      </c>
      <c r="I36" s="113">
        <f>IF(ISBLANK('9. METAS'!K42),"",'9. METAS'!K42)</f>
        <v>600</v>
      </c>
      <c r="J36" s="325">
        <f>IF(ISBLANK('9. METAS'!Q42),"",'9. METAS'!Q42)</f>
        <v>150</v>
      </c>
      <c r="K36" s="326">
        <f>IF(ISBLANK('9. METAS'!R42),"",'9. METAS'!R42)</f>
        <v>150</v>
      </c>
      <c r="L36" s="326">
        <f>IF(ISBLANK('9. METAS'!S42),"",'9. METAS'!S42)</f>
        <v>150</v>
      </c>
      <c r="M36" s="327">
        <f>IF(ISBLANK('9. METAS'!T42),"",'9. METAS'!T42)</f>
        <v>150</v>
      </c>
      <c r="N36" s="325">
        <v>271</v>
      </c>
      <c r="O36" s="326"/>
      <c r="P36" s="326"/>
      <c r="Q36" s="327"/>
      <c r="R36" s="330">
        <f t="shared" si="0"/>
        <v>1.8066666666666666</v>
      </c>
      <c r="S36" s="331">
        <f t="shared" si="0"/>
        <v>0</v>
      </c>
      <c r="T36" s="331">
        <f t="shared" si="0"/>
        <v>0</v>
      </c>
      <c r="U36" s="332">
        <f t="shared" si="0"/>
        <v>0</v>
      </c>
      <c r="V36" s="110">
        <f t="shared" si="1"/>
        <v>0.45166666666666666</v>
      </c>
      <c r="W36" s="109">
        <f t="shared" si="2"/>
        <v>0.45166666666666666</v>
      </c>
      <c r="X36" s="109">
        <f t="shared" si="3"/>
        <v>0.45166666666666666</v>
      </c>
      <c r="Y36" s="116">
        <f t="shared" si="4"/>
        <v>0.45166666666666666</v>
      </c>
      <c r="Z36" s="523" t="s">
        <v>729</v>
      </c>
      <c r="AA36" s="507"/>
      <c r="AB36" s="117"/>
      <c r="AC36" s="118"/>
    </row>
    <row r="37" spans="3:29" ht="86.25">
      <c r="C37" s="132" t="str">
        <f>IF(ISBLANK('5. Pp (3 años)'!B69),"",'5. Pp (3 años)'!B69)</f>
        <v>Dirección General de Tecnologias de Informacion y Comunicación</v>
      </c>
      <c r="D37" s="68" t="str">
        <f>IF(ISBLANK('5. Pp (3 años)'!C69),"",'5. Pp (3 años)'!C69)</f>
        <v>Actividad</v>
      </c>
      <c r="E37" s="129" t="str">
        <f>IF(ISBLANK('5. Pp (3 años)'!D69),"",'5. Pp (3 años)'!D69)</f>
        <v>1.4.1.1.5.3 Atención de servicios de soporte técnico para las dependencias municipales.</v>
      </c>
      <c r="F37" s="129" t="str">
        <f>IF(ISBLANK('5. Pp (3 años)'!E69),"",'5. Pp (3 años)'!E69)</f>
        <v>PSSTA= Porcentaje de servicios de soporte técnico atendidos.</v>
      </c>
      <c r="G37" s="58" t="str">
        <f>IF(ISBLANK('5. Pp (3 años)'!H69),"",'5. Pp (3 años)'!H69)</f>
        <v>Trimestral</v>
      </c>
      <c r="H37" s="57" t="str">
        <f>IF(ISBLANK('5. Pp (3 años)'!J69),"",'5. Pp (3 años)'!J69)</f>
        <v>UNIDAD DE MEDIDA DEL INDICADOR:
Porcentaje
UNIDAD DE MEDIDA DE LAS VARIABLES:
Servicios de Soporte Técnico.</v>
      </c>
      <c r="I37" s="113">
        <f>IF(ISBLANK('9. METAS'!K43),"",'9. METAS'!K43)</f>
        <v>3200</v>
      </c>
      <c r="J37" s="325">
        <f>IF(ISBLANK('9. METAS'!Q43),"",'9. METAS'!Q43)</f>
        <v>800</v>
      </c>
      <c r="K37" s="326">
        <f>IF(ISBLANK('9. METAS'!R43),"",'9. METAS'!R43)</f>
        <v>800</v>
      </c>
      <c r="L37" s="326">
        <f>IF(ISBLANK('9. METAS'!S43),"",'9. METAS'!S43)</f>
        <v>800</v>
      </c>
      <c r="M37" s="327">
        <f>IF(ISBLANK('9. METAS'!T43),"",'9. METAS'!T43)</f>
        <v>800</v>
      </c>
      <c r="N37" s="325">
        <v>768</v>
      </c>
      <c r="O37" s="326"/>
      <c r="P37" s="326"/>
      <c r="Q37" s="327"/>
      <c r="R37" s="330">
        <f t="shared" si="0"/>
        <v>0.96</v>
      </c>
      <c r="S37" s="331">
        <f t="shared" si="0"/>
        <v>0</v>
      </c>
      <c r="T37" s="331">
        <f t="shared" si="0"/>
        <v>0</v>
      </c>
      <c r="U37" s="332">
        <f t="shared" si="0"/>
        <v>0</v>
      </c>
      <c r="V37" s="110">
        <f t="shared" si="1"/>
        <v>0.24</v>
      </c>
      <c r="W37" s="109">
        <f t="shared" si="2"/>
        <v>0.24</v>
      </c>
      <c r="X37" s="109">
        <f t="shared" si="3"/>
        <v>0.24</v>
      </c>
      <c r="Y37" s="116">
        <f t="shared" si="4"/>
        <v>0.24</v>
      </c>
      <c r="Z37" s="523" t="s">
        <v>747</v>
      </c>
      <c r="AA37" s="507"/>
      <c r="AB37" s="117"/>
      <c r="AC37" s="118"/>
    </row>
    <row r="38" spans="3:29" ht="86.25">
      <c r="C38" s="310" t="str">
        <f>IF(ISBLANK('5. Pp (3 años)'!B70),"",'5. Pp (3 años)'!B70)</f>
        <v>Dirección General de Servicios Generales</v>
      </c>
      <c r="D38" s="311" t="str">
        <f>IF(ISBLANK('5. Pp (3 años)'!C70),"",'5. Pp (3 años)'!C70)</f>
        <v>Componente</v>
      </c>
      <c r="E38" s="300" t="str">
        <f>IF(ISBLANK('5. Pp (3 años)'!D70),"",'5. Pp (3 años)'!D70)</f>
        <v>1.4.1.1.6 Servicios de mantenimiento y logística brindados a las dependencias municipales conforme a la normatividad aplicable</v>
      </c>
      <c r="F38" s="300" t="str">
        <f>IF(ISBLANK('5. Pp (3 años)'!E70),"",'5. Pp (3 años)'!E70)</f>
        <v xml:space="preserve">PSML=Porcentaje de Servicios de mantenimiento y logística proporcionados. </v>
      </c>
      <c r="G38" s="297" t="str">
        <f>IF(ISBLANK('5. Pp (3 años)'!H70),"",'5. Pp (3 años)'!H70)</f>
        <v>Trimestral</v>
      </c>
      <c r="H38" s="312" t="str">
        <f>IF(ISBLANK('5. Pp (3 años)'!J70),"",'5. Pp (3 años)'!J70)</f>
        <v xml:space="preserve">UNIDAD DE MEDIDA DEL INDICADOR:
Porcentaje
UNIDAD DE MEDIDA DE LAS VARIABLES:
Servicios de Mantenimiento y Logística </v>
      </c>
      <c r="I38" s="485">
        <f>IF(ISBLANK('9. METAS'!K44),"",'9. METAS'!K44)</f>
        <v>0.95</v>
      </c>
      <c r="J38" s="486">
        <f>IF(ISBLANK('9. METAS'!Q44),"",'9. METAS'!Q44)</f>
        <v>0.95</v>
      </c>
      <c r="K38" s="487">
        <f>IF(ISBLANK('9. METAS'!R44),"",'9. METAS'!R44)</f>
        <v>0.95</v>
      </c>
      <c r="L38" s="487">
        <f>IF(ISBLANK('9. METAS'!S44),"",'9. METAS'!S44)</f>
        <v>0.95</v>
      </c>
      <c r="M38" s="488">
        <f>IF(ISBLANK('9. METAS'!T44),"",'9. METAS'!T44)</f>
        <v>0.95</v>
      </c>
      <c r="N38" s="486">
        <v>1.1297999999999999</v>
      </c>
      <c r="O38" s="326"/>
      <c r="P38" s="326"/>
      <c r="Q38" s="327"/>
      <c r="R38" s="330">
        <f t="shared" si="0"/>
        <v>1.1892631578947368</v>
      </c>
      <c r="S38" s="331">
        <f t="shared" si="0"/>
        <v>0</v>
      </c>
      <c r="T38" s="331">
        <f t="shared" si="0"/>
        <v>0</v>
      </c>
      <c r="U38" s="332">
        <f t="shared" si="0"/>
        <v>0</v>
      </c>
      <c r="V38" s="110">
        <f t="shared" si="1"/>
        <v>1.1892631578947368</v>
      </c>
      <c r="W38" s="109">
        <f t="shared" si="2"/>
        <v>1.1892631578947368</v>
      </c>
      <c r="X38" s="109">
        <f t="shared" si="3"/>
        <v>1.1892631578947368</v>
      </c>
      <c r="Y38" s="116">
        <f t="shared" si="4"/>
        <v>1.1892631578947368</v>
      </c>
      <c r="Z38" s="522" t="s">
        <v>730</v>
      </c>
      <c r="AA38" s="507"/>
      <c r="AB38" s="117"/>
      <c r="AC38" s="118"/>
    </row>
    <row r="39" spans="3:29" ht="86.25">
      <c r="C39" s="132" t="str">
        <f>IF(ISBLANK('5. Pp (3 años)'!B71),"",'5. Pp (3 años)'!B71)</f>
        <v>Dirección General de Servicios Generales</v>
      </c>
      <c r="D39" s="68" t="str">
        <f>IF(ISBLANK('5. Pp (3 años)'!C71),"",'5. Pp (3 años)'!C71)</f>
        <v>Actividad</v>
      </c>
      <c r="E39" s="129" t="str">
        <f>IF(ISBLANK('5. Pp (3 años)'!D71),"",'5. Pp (3 años)'!D71)</f>
        <v>1.4.1.1.6.1 Realización del mantenimiento del Edificio del Palacio Municipal y áreas comúnes.</v>
      </c>
      <c r="F39" s="129" t="str">
        <f>IF(ISBLANK('5. Pp (3 años)'!E71),"",'5. Pp (3 años)'!E71)</f>
        <v xml:space="preserve">PSMR=Porcentaje de servicios de mantenimiento municipal realizados. </v>
      </c>
      <c r="G39" s="58" t="str">
        <f>IF(ISBLANK('5. Pp (3 años)'!H71),"",'5. Pp (3 años)'!H71)</f>
        <v>Trimestral</v>
      </c>
      <c r="H39" s="57" t="str">
        <f>IF(ISBLANK('5. Pp (3 años)'!J71),"",'5. Pp (3 años)'!J71)</f>
        <v xml:space="preserve">UNIDAD DE MEDIDA DEL INDICADOR:
Porcentaje
UNIDAD DE MEDIDA DE LAS VARIABLES: 
Servicios de mantenimiento </v>
      </c>
      <c r="I39" s="113">
        <f>IF(ISBLANK('9. METAS'!K45),"",'9. METAS'!K45)</f>
        <v>2400</v>
      </c>
      <c r="J39" s="325">
        <f>IF(ISBLANK('9. METAS'!Q45),"",'9. METAS'!Q45)</f>
        <v>600</v>
      </c>
      <c r="K39" s="326">
        <f>IF(ISBLANK('9. METAS'!R45),"",'9. METAS'!R45)</f>
        <v>600</v>
      </c>
      <c r="L39" s="326">
        <f>IF(ISBLANK('9. METAS'!S45),"",'9. METAS'!S45)</f>
        <v>600</v>
      </c>
      <c r="M39" s="327">
        <f>IF(ISBLANK('9. METAS'!T45),"",'9. METAS'!T45)</f>
        <v>600</v>
      </c>
      <c r="N39" s="325">
        <v>704</v>
      </c>
      <c r="O39" s="326"/>
      <c r="P39" s="326"/>
      <c r="Q39" s="327"/>
      <c r="R39" s="330">
        <f t="shared" si="0"/>
        <v>1.1733333333333333</v>
      </c>
      <c r="S39" s="331">
        <f t="shared" si="0"/>
        <v>0</v>
      </c>
      <c r="T39" s="331">
        <f t="shared" si="0"/>
        <v>0</v>
      </c>
      <c r="U39" s="332">
        <f t="shared" si="0"/>
        <v>0</v>
      </c>
      <c r="V39" s="110">
        <f t="shared" si="1"/>
        <v>0.29333333333333333</v>
      </c>
      <c r="W39" s="109">
        <f t="shared" si="2"/>
        <v>0.29333333333333333</v>
      </c>
      <c r="X39" s="109">
        <f t="shared" si="3"/>
        <v>0.29333333333333333</v>
      </c>
      <c r="Y39" s="116">
        <f t="shared" si="4"/>
        <v>0.29333333333333333</v>
      </c>
      <c r="Z39" s="523" t="s">
        <v>748</v>
      </c>
      <c r="AA39" s="507"/>
      <c r="AB39" s="117"/>
      <c r="AC39" s="118"/>
    </row>
    <row r="40" spans="3:29" ht="86.25">
      <c r="C40" s="132" t="str">
        <f>IF(ISBLANK('5. Pp (3 años)'!B72),"",'5. Pp (3 años)'!B72)</f>
        <v>Dirección General de Servicios Generales</v>
      </c>
      <c r="D40" s="68" t="str">
        <f>IF(ISBLANK('5. Pp (3 años)'!C72),"",'5. Pp (3 años)'!C72)</f>
        <v>Actividad</v>
      </c>
      <c r="E40" s="129" t="str">
        <f>IF(ISBLANK('5. Pp (3 años)'!D72),"",'5. Pp (3 años)'!D72)</f>
        <v>1.4.1.1.6.2 Brindar servicios de logística para la realización de eventos oficiales especiales.</v>
      </c>
      <c r="F40" s="129" t="str">
        <f>IF(ISBLANK('5. Pp (3 años)'!E72),"",'5. Pp (3 años)'!E72)</f>
        <v>PLEO= Porcentaje de servicios de logística de los eventos oficiales especiales brindados</v>
      </c>
      <c r="G40" s="58" t="str">
        <f>IF(ISBLANK('5. Pp (3 años)'!H72),"",'5. Pp (3 años)'!H72)</f>
        <v>Trimestral</v>
      </c>
      <c r="H40" s="57" t="str">
        <f>IF(ISBLANK('5. Pp (3 años)'!J72),"",'5. Pp (3 años)'!J72)</f>
        <v>UNIDAD DE MEDIDA DEL INDICADOR:
Porcentaje
UNIDAD DE MEDIDA DE LAS VARIABLES: 
Servicios de logistica.</v>
      </c>
      <c r="I40" s="113">
        <f>IF(ISBLANK('9. METAS'!K46),"",'9. METAS'!K46)</f>
        <v>6</v>
      </c>
      <c r="J40" s="325">
        <f>IF(ISBLANK('9. METAS'!Q46),"",'9. METAS'!Q46)</f>
        <v>1</v>
      </c>
      <c r="K40" s="326">
        <f>IF(ISBLANK('9. METAS'!R46),"",'9. METAS'!R46)</f>
        <v>1</v>
      </c>
      <c r="L40" s="326">
        <f>IF(ISBLANK('9. METAS'!S46),"",'9. METAS'!S46)</f>
        <v>2</v>
      </c>
      <c r="M40" s="327">
        <f>IF(ISBLANK('9. METAS'!T46),"",'9. METAS'!T46)</f>
        <v>2</v>
      </c>
      <c r="N40" s="325">
        <v>1</v>
      </c>
      <c r="O40" s="326"/>
      <c r="P40" s="326"/>
      <c r="Q40" s="327"/>
      <c r="R40" s="330">
        <f t="shared" si="0"/>
        <v>1</v>
      </c>
      <c r="S40" s="331">
        <f t="shared" si="0"/>
        <v>0</v>
      </c>
      <c r="T40" s="331">
        <f t="shared" si="0"/>
        <v>0</v>
      </c>
      <c r="U40" s="332">
        <f t="shared" si="0"/>
        <v>0</v>
      </c>
      <c r="V40" s="110">
        <f t="shared" si="1"/>
        <v>0.16666666666666666</v>
      </c>
      <c r="W40" s="109">
        <f t="shared" si="2"/>
        <v>0.16666666666666666</v>
      </c>
      <c r="X40" s="109">
        <f t="shared" si="3"/>
        <v>0.16666666666666666</v>
      </c>
      <c r="Y40" s="116">
        <f t="shared" si="4"/>
        <v>0.16666666666666666</v>
      </c>
      <c r="Z40" s="523" t="s">
        <v>731</v>
      </c>
      <c r="AA40" s="507"/>
      <c r="AB40" s="117"/>
      <c r="AC40" s="118"/>
    </row>
    <row r="41" spans="3:29" ht="86.25">
      <c r="C41" s="132" t="str">
        <f>IF(ISBLANK('5. Pp (3 años)'!B73),"",'5. Pp (3 años)'!B73)</f>
        <v>Dirección General de Servicios Generales</v>
      </c>
      <c r="D41" s="68" t="str">
        <f>IF(ISBLANK('5. Pp (3 años)'!C73),"",'5. Pp (3 años)'!C73)</f>
        <v>Actividad</v>
      </c>
      <c r="E41" s="129" t="str">
        <f>IF(ISBLANK('5. Pp (3 años)'!D73),"",'5. Pp (3 años)'!D73)</f>
        <v>1.4.1.1.6.3 Atención de solicitudes de servicios de logística para eventos institucionales ordinarios solicitados por las dependencias municipales.</v>
      </c>
      <c r="F41" s="129" t="str">
        <f>IF(ISBLANK('5. Pp (3 años)'!E73),"",'5. Pp (3 años)'!E73)</f>
        <v>PSLA= Porcentaje de solicitudes de servicios de logística para eventos ordinarios atendidos.</v>
      </c>
      <c r="G41" s="58" t="str">
        <f>IF(ISBLANK('5. Pp (3 años)'!H73),"",'5. Pp (3 años)'!H73)</f>
        <v>Trimestral</v>
      </c>
      <c r="H41" s="57" t="str">
        <f>IF(ISBLANK('5. Pp (3 años)'!J73),"",'5. Pp (3 años)'!J73)</f>
        <v>UNIDAD DE MEDIDA DEL INDICADOR:
Porcentaje
UNIDAD DE MEDIDA DE LAS VARIABLES: Servicios de Logística para los Eventos</v>
      </c>
      <c r="I41" s="113">
        <f>IF(ISBLANK('9. METAS'!K47),"",'9. METAS'!K47)</f>
        <v>2000</v>
      </c>
      <c r="J41" s="325">
        <f>IF(ISBLANK('9. METAS'!Q47),"",'9. METAS'!Q47)</f>
        <v>500</v>
      </c>
      <c r="K41" s="326">
        <f>IF(ISBLANK('9. METAS'!R47),"",'9. METAS'!R47)</f>
        <v>500</v>
      </c>
      <c r="L41" s="326">
        <f>IF(ISBLANK('9. METAS'!S47),"",'9. METAS'!S47)</f>
        <v>500</v>
      </c>
      <c r="M41" s="327">
        <f>IF(ISBLANK('9. METAS'!T47),"",'9. METAS'!T47)</f>
        <v>500</v>
      </c>
      <c r="N41" s="325">
        <v>539</v>
      </c>
      <c r="O41" s="326"/>
      <c r="P41" s="326"/>
      <c r="Q41" s="327"/>
      <c r="R41" s="330">
        <f t="shared" si="0"/>
        <v>1.0780000000000001</v>
      </c>
      <c r="S41" s="331">
        <f t="shared" si="0"/>
        <v>0</v>
      </c>
      <c r="T41" s="331">
        <f t="shared" si="0"/>
        <v>0</v>
      </c>
      <c r="U41" s="332">
        <f t="shared" si="0"/>
        <v>0</v>
      </c>
      <c r="V41" s="110">
        <f t="shared" si="1"/>
        <v>0.26950000000000002</v>
      </c>
      <c r="W41" s="109">
        <f t="shared" si="2"/>
        <v>0.26950000000000002</v>
      </c>
      <c r="X41" s="109">
        <f t="shared" si="3"/>
        <v>0.26950000000000002</v>
      </c>
      <c r="Y41" s="116">
        <f t="shared" si="4"/>
        <v>0.26950000000000002</v>
      </c>
      <c r="Z41" s="523" t="s">
        <v>749</v>
      </c>
      <c r="AA41" s="507"/>
      <c r="AB41" s="117"/>
      <c r="AC41" s="118"/>
    </row>
    <row r="42" spans="3:29" ht="86.25">
      <c r="C42" s="310" t="str">
        <f>IF(ISBLANK('5. Pp (3 años)'!B74),"",'5. Pp (3 años)'!B74)</f>
        <v>Dirección General de Fomento Cívico</v>
      </c>
      <c r="D42" s="311" t="str">
        <f>IF(ISBLANK('5. Pp (3 años)'!C74),"",'5. Pp (3 años)'!C74)</f>
        <v>Componente</v>
      </c>
      <c r="E42" s="300" t="str">
        <f>IF(ISBLANK('5. Pp (3 años)'!D74),"",'5. Pp (3 años)'!D74)</f>
        <v xml:space="preserve">1.4.1.1.7 Eventos cívicos y culturales realizados y apoyos proporcionados a instituciones externas.
</v>
      </c>
      <c r="F42" s="300" t="str">
        <f>IF(ISBLANK('5. Pp (3 años)'!E74),"",'5. Pp (3 años)'!E74)</f>
        <v xml:space="preserve">PECR= Porcentaje de Eventos Cívicos y Culturales realizados   </v>
      </c>
      <c r="G42" s="297" t="str">
        <f>IF(ISBLANK('5. Pp (3 años)'!H74),"",'5. Pp (3 años)'!H74)</f>
        <v>Trimestral</v>
      </c>
      <c r="H42" s="312" t="str">
        <f>IF(ISBLANK('5. Pp (3 años)'!J74),"",'5. Pp (3 años)'!J74)</f>
        <v xml:space="preserve">UNIDAD DE MEDIDA DEL INDICADOR:
Porcentaje
UNIDAD DE MEDIDA DE LAS VARIABLES:  
Eventos Cívicos y Culturales realizados  </v>
      </c>
      <c r="I42" s="485">
        <f>IF(ISBLANK('9. METAS'!K48),"",'9. METAS'!K48)</f>
        <v>0.95</v>
      </c>
      <c r="J42" s="486">
        <f>IF(ISBLANK('9. METAS'!Q48),"",'9. METAS'!Q48)</f>
        <v>0.95</v>
      </c>
      <c r="K42" s="487">
        <f>IF(ISBLANK('9. METAS'!R48),"",'9. METAS'!R48)</f>
        <v>0.95</v>
      </c>
      <c r="L42" s="487">
        <f>IF(ISBLANK('9. METAS'!S48),"",'9. METAS'!S48)</f>
        <v>0.95</v>
      </c>
      <c r="M42" s="488">
        <f>IF(ISBLANK('9. METAS'!T48),"",'9. METAS'!T48)</f>
        <v>0.95</v>
      </c>
      <c r="N42" s="486">
        <v>1.4</v>
      </c>
      <c r="O42" s="326"/>
      <c r="P42" s="326"/>
      <c r="Q42" s="327"/>
      <c r="R42" s="330">
        <f t="shared" si="0"/>
        <v>1.4736842105263157</v>
      </c>
      <c r="S42" s="331">
        <f t="shared" si="0"/>
        <v>0</v>
      </c>
      <c r="T42" s="331">
        <f t="shared" si="0"/>
        <v>0</v>
      </c>
      <c r="U42" s="332">
        <f t="shared" si="0"/>
        <v>0</v>
      </c>
      <c r="V42" s="110">
        <f t="shared" si="1"/>
        <v>1.4736842105263157</v>
      </c>
      <c r="W42" s="109">
        <f t="shared" si="2"/>
        <v>1.4736842105263157</v>
      </c>
      <c r="X42" s="109">
        <f t="shared" si="3"/>
        <v>1.4736842105263157</v>
      </c>
      <c r="Y42" s="116">
        <f t="shared" si="4"/>
        <v>1.4736842105263157</v>
      </c>
      <c r="Z42" s="522" t="s">
        <v>732</v>
      </c>
      <c r="AA42" s="507"/>
      <c r="AB42" s="117"/>
      <c r="AC42" s="118"/>
    </row>
    <row r="43" spans="3:29" ht="86.25">
      <c r="C43" s="132" t="str">
        <f>IF(ISBLANK('5. Pp (3 años)'!B75),"",'5. Pp (3 años)'!B75)</f>
        <v>Dirección General de Fomento Cívico</v>
      </c>
      <c r="D43" s="68" t="str">
        <f>IF(ISBLANK('5. Pp (3 años)'!C75),"",'5. Pp (3 años)'!C75)</f>
        <v>Actividad</v>
      </c>
      <c r="E43" s="129" t="str">
        <f>IF(ISBLANK('5. Pp (3 años)'!D75),"",'5. Pp (3 años)'!D75)</f>
        <v>1.4.1.1.7.1 Realización de conmemoraciones y celebraciones cívicas.</v>
      </c>
      <c r="F43" s="129" t="str">
        <f>IF(ISBLANK('5. Pp (3 años)'!E75),"",'5. Pp (3 años)'!E75)</f>
        <v xml:space="preserve">PCCR=   Porcentaje de Conmemoraciones y Celebraciones Cívicas realizadas    </v>
      </c>
      <c r="G43" s="58" t="str">
        <f>IF(ISBLANK('5. Pp (3 años)'!H75),"",'5. Pp (3 años)'!H75)</f>
        <v>Trimestral</v>
      </c>
      <c r="H43" s="57" t="str">
        <f>IF(ISBLANK('5. Pp (3 años)'!J75),"",'5. Pp (3 años)'!J75)</f>
        <v>UNIDAD DE MEDIDA DEL INDICADOR:
Porcentaje
UNIDAD DE MEDIDA DE LAS VARIABLES:  
Conmemoraciones y Celebraciones Cívicas</v>
      </c>
      <c r="I43" s="113">
        <f>IF(ISBLANK('9. METAS'!K49),"",'9. METAS'!K49)</f>
        <v>80</v>
      </c>
      <c r="J43" s="325">
        <f>IF(ISBLANK('9. METAS'!Q49),"",'9. METAS'!Q49)</f>
        <v>18</v>
      </c>
      <c r="K43" s="326">
        <f>IF(ISBLANK('9. METAS'!R49),"",'9. METAS'!R49)</f>
        <v>21</v>
      </c>
      <c r="L43" s="326">
        <f>IF(ISBLANK('9. METAS'!S49),"",'9. METAS'!S49)</f>
        <v>21</v>
      </c>
      <c r="M43" s="327">
        <f>IF(ISBLANK('9. METAS'!T49),"",'9. METAS'!T49)</f>
        <v>20</v>
      </c>
      <c r="N43" s="325">
        <v>25</v>
      </c>
      <c r="O43" s="326"/>
      <c r="P43" s="326"/>
      <c r="Q43" s="327"/>
      <c r="R43" s="330">
        <f t="shared" si="0"/>
        <v>1.3888888888888888</v>
      </c>
      <c r="S43" s="331">
        <f t="shared" si="0"/>
        <v>0</v>
      </c>
      <c r="T43" s="331">
        <f t="shared" si="0"/>
        <v>0</v>
      </c>
      <c r="U43" s="332">
        <f t="shared" si="0"/>
        <v>0</v>
      </c>
      <c r="V43" s="110">
        <f t="shared" si="1"/>
        <v>0.3125</v>
      </c>
      <c r="W43" s="109">
        <f t="shared" si="2"/>
        <v>0.3125</v>
      </c>
      <c r="X43" s="109">
        <f t="shared" si="3"/>
        <v>0.3125</v>
      </c>
      <c r="Y43" s="116">
        <f t="shared" si="4"/>
        <v>0.3125</v>
      </c>
      <c r="Z43" s="523" t="s">
        <v>750</v>
      </c>
      <c r="AA43" s="507"/>
      <c r="AB43" s="117"/>
      <c r="AC43" s="118"/>
    </row>
    <row r="44" spans="3:29" ht="86.25">
      <c r="C44" s="132" t="str">
        <f>IF(ISBLANK('5. Pp (3 años)'!B76),"",'5. Pp (3 años)'!B76)</f>
        <v>Dirección General de Fomento Cívico</v>
      </c>
      <c r="D44" s="68" t="str">
        <f>IF(ISBLANK('5. Pp (3 años)'!C76),"",'5. Pp (3 años)'!C76)</f>
        <v>Actividad</v>
      </c>
      <c r="E44" s="129" t="str">
        <f>IF(ISBLANK('5. Pp (3 años)'!D76),"",'5. Pp (3 años)'!D76)</f>
        <v>1.4.1.1.7.2   Participaciones musicales en eventos cívicos y culturales.</v>
      </c>
      <c r="F44" s="129" t="str">
        <f>IF(ISBLANK('5. Pp (3 años)'!E76),"",'5. Pp (3 años)'!E76)</f>
        <v>PMR = Porcentaje de participaciones musicales en eventos realizadas.</v>
      </c>
      <c r="G44" s="58" t="str">
        <f>IF(ISBLANK('5. Pp (3 años)'!H76),"",'5. Pp (3 años)'!H76)</f>
        <v>Trimestral</v>
      </c>
      <c r="H44" s="57" t="str">
        <f>IF(ISBLANK('5. Pp (3 años)'!J76),"",'5. Pp (3 años)'!J76)</f>
        <v>UNIDAD DE MEDIDA DEL INDICADOR:
Porcentaje
UNIDAD DE MEDIDA DE LAS VARIABLES:  Participaciones Musicales</v>
      </c>
      <c r="I44" s="113">
        <f>IF(ISBLANK('9. METAS'!K50),"",'9. METAS'!K50)</f>
        <v>114</v>
      </c>
      <c r="J44" s="325">
        <f>IF(ISBLANK('9. METAS'!Q50),"",'9. METAS'!Q50)</f>
        <v>27</v>
      </c>
      <c r="K44" s="326">
        <f>IF(ISBLANK('9. METAS'!R50),"",'9. METAS'!R50)</f>
        <v>31</v>
      </c>
      <c r="L44" s="326">
        <f>IF(ISBLANK('9. METAS'!S50),"",'9. METAS'!S50)</f>
        <v>29</v>
      </c>
      <c r="M44" s="327">
        <f>IF(ISBLANK('9. METAS'!T50),"",'9. METAS'!T50)</f>
        <v>27</v>
      </c>
      <c r="N44" s="325">
        <v>38</v>
      </c>
      <c r="O44" s="326"/>
      <c r="P44" s="326"/>
      <c r="Q44" s="327"/>
      <c r="R44" s="330">
        <f t="shared" si="0"/>
        <v>1.4074074074074074</v>
      </c>
      <c r="S44" s="331">
        <f t="shared" si="0"/>
        <v>0</v>
      </c>
      <c r="T44" s="331">
        <f t="shared" si="0"/>
        <v>0</v>
      </c>
      <c r="U44" s="332">
        <f t="shared" si="0"/>
        <v>0</v>
      </c>
      <c r="V44" s="110">
        <f t="shared" si="1"/>
        <v>0.33333333333333331</v>
      </c>
      <c r="W44" s="109">
        <f t="shared" si="2"/>
        <v>0.33333333333333331</v>
      </c>
      <c r="X44" s="109">
        <f t="shared" si="3"/>
        <v>0.33333333333333331</v>
      </c>
      <c r="Y44" s="116">
        <f t="shared" si="4"/>
        <v>0.33333333333333331</v>
      </c>
      <c r="Z44" s="523" t="s">
        <v>733</v>
      </c>
      <c r="AA44" s="507"/>
      <c r="AB44" s="117"/>
      <c r="AC44" s="118"/>
    </row>
    <row r="45" spans="3:29" ht="86.25">
      <c r="C45" s="132" t="str">
        <f>IF(ISBLANK('5. Pp (3 años)'!B77),"",'5. Pp (3 años)'!B77)</f>
        <v>Dirección General de Fomento Cívico</v>
      </c>
      <c r="D45" s="68" t="str">
        <f>IF(ISBLANK('5. Pp (3 años)'!C77),"",'5. Pp (3 años)'!C77)</f>
        <v>Actividad</v>
      </c>
      <c r="E45" s="129" t="str">
        <f>IF(ISBLANK('5. Pp (3 años)'!D77),"",'5. Pp (3 años)'!D77)</f>
        <v xml:space="preserve">1.4.1.1.7.3  Atención a Solicitudes de apoyo para eventos oficiales de Instituciones Externas.
</v>
      </c>
      <c r="F45" s="129" t="str">
        <f>IF(ISBLANK('5. Pp (3 años)'!E77),"",'5. Pp (3 años)'!E77)</f>
        <v xml:space="preserve">PSEA= Porcentaje de solicitudes de apoyo para eventos oficiales atendidos. </v>
      </c>
      <c r="G45" s="58" t="str">
        <f>IF(ISBLANK('5. Pp (3 años)'!H77),"",'5. Pp (3 años)'!H77)</f>
        <v>Trimestral</v>
      </c>
      <c r="H45" s="57" t="str">
        <f>IF(ISBLANK('5. Pp (3 años)'!J77),"",'5. Pp (3 años)'!J77)</f>
        <v>UNIDAD DE MEDIDA DEL INDICADOR:
Porcentaje
UNIDAD DE MEDIDA DE LAS VARIABLES:  
Solicitudes de apoyo</v>
      </c>
      <c r="I45" s="113">
        <f>IF(ISBLANK('9. METAS'!K51),"",'9. METAS'!K51)</f>
        <v>22</v>
      </c>
      <c r="J45" s="325">
        <f>IF(ISBLANK('9. METAS'!Q51),"",'9. METAS'!Q51)</f>
        <v>5</v>
      </c>
      <c r="K45" s="326">
        <f>IF(ISBLANK('9. METAS'!R51),"",'9. METAS'!R51)</f>
        <v>6</v>
      </c>
      <c r="L45" s="326">
        <f>IF(ISBLANK('9. METAS'!S51),"",'9. METAS'!S51)</f>
        <v>6</v>
      </c>
      <c r="M45" s="327">
        <f>IF(ISBLANK('9. METAS'!T51),"",'9. METAS'!T51)</f>
        <v>5</v>
      </c>
      <c r="N45" s="325">
        <v>7</v>
      </c>
      <c r="O45" s="326"/>
      <c r="P45" s="326"/>
      <c r="Q45" s="327"/>
      <c r="R45" s="330">
        <f t="shared" si="0"/>
        <v>1.4</v>
      </c>
      <c r="S45" s="331">
        <f t="shared" si="0"/>
        <v>0</v>
      </c>
      <c r="T45" s="331">
        <f t="shared" si="0"/>
        <v>0</v>
      </c>
      <c r="U45" s="332">
        <f t="shared" si="0"/>
        <v>0</v>
      </c>
      <c r="V45" s="110">
        <f t="shared" si="1"/>
        <v>0.31818181818181818</v>
      </c>
      <c r="W45" s="109">
        <f t="shared" si="2"/>
        <v>0.31818181818181818</v>
      </c>
      <c r="X45" s="109">
        <f t="shared" si="3"/>
        <v>0.31818181818181818</v>
      </c>
      <c r="Y45" s="116">
        <f t="shared" si="4"/>
        <v>0.31818181818181818</v>
      </c>
      <c r="Z45" s="523" t="s">
        <v>734</v>
      </c>
      <c r="AA45" s="507"/>
      <c r="AB45" s="117"/>
      <c r="AC45" s="118"/>
    </row>
    <row r="46" spans="3:29" ht="86.25">
      <c r="C46" s="310" t="str">
        <f>IF(ISBLANK('5. Pp (3 años)'!B78),"",'5. Pp (3 años)'!B78)</f>
        <v>Dirección General de Recursos Humanos</v>
      </c>
      <c r="D46" s="311" t="str">
        <f>IF(ISBLANK('5. Pp (3 años)'!C78),"",'5. Pp (3 años)'!C78)</f>
        <v>Componente</v>
      </c>
      <c r="E46" s="300" t="str">
        <f>IF(ISBLANK('5. Pp (3 años)'!D78),"",'5. Pp (3 años)'!D78)</f>
        <v>1.4.1.1.8 Reportes de plantilla de personal municipal actualizados y emitidos, derivados de la gestión de incidencias, finiquitos y actualización de expedientes del personal.</v>
      </c>
      <c r="F46" s="300" t="str">
        <f>IF(ISBLANK('5. Pp (3 años)'!E78),"",'5. Pp (3 años)'!E78)</f>
        <v>PPPME= Porcentaje de plantillas de personal municipal entregadas.</v>
      </c>
      <c r="G46" s="297" t="str">
        <f>IF(ISBLANK('5. Pp (3 años)'!H78),"",'5. Pp (3 años)'!H78)</f>
        <v>Trimestral</v>
      </c>
      <c r="H46" s="312" t="str">
        <f>IF(ISBLANK('5. Pp (3 años)'!J78),"",'5. Pp (3 años)'!J78)</f>
        <v>UNIDAD DE MEDIDA DEL INDICADOR
Porcentaje 
                                             UNIDAD DE MEDIDA DE LA VARIABLE
Plantillas de personal municipal</v>
      </c>
      <c r="I46" s="113">
        <f>IF(ISBLANK('9. METAS'!K52),"",'9. METAS'!K52)</f>
        <v>1272</v>
      </c>
      <c r="J46" s="325">
        <f>IF(ISBLANK('9. METAS'!Q52),"",'9. METAS'!Q52)</f>
        <v>318</v>
      </c>
      <c r="K46" s="326">
        <f>IF(ISBLANK('9. METAS'!R52),"",'9. METAS'!R52)</f>
        <v>318</v>
      </c>
      <c r="L46" s="326">
        <f>IF(ISBLANK('9. METAS'!S52),"",'9. METAS'!S52)</f>
        <v>318</v>
      </c>
      <c r="M46" s="327">
        <f>IF(ISBLANK('9. METAS'!T52),"",'9. METAS'!T52)</f>
        <v>318</v>
      </c>
      <c r="N46" s="325">
        <v>350</v>
      </c>
      <c r="O46" s="326"/>
      <c r="P46" s="326"/>
      <c r="Q46" s="327"/>
      <c r="R46" s="330">
        <f t="shared" si="0"/>
        <v>1.10062893081761</v>
      </c>
      <c r="S46" s="331">
        <f t="shared" si="0"/>
        <v>0</v>
      </c>
      <c r="T46" s="331">
        <f t="shared" si="0"/>
        <v>0</v>
      </c>
      <c r="U46" s="332">
        <f t="shared" si="0"/>
        <v>0</v>
      </c>
      <c r="V46" s="110">
        <f t="shared" si="1"/>
        <v>0.27515723270440251</v>
      </c>
      <c r="W46" s="109">
        <f t="shared" si="2"/>
        <v>0.27515723270440251</v>
      </c>
      <c r="X46" s="109">
        <f t="shared" si="3"/>
        <v>0.27515723270440251</v>
      </c>
      <c r="Y46" s="116">
        <f t="shared" si="4"/>
        <v>0.27515723270440251</v>
      </c>
      <c r="Z46" s="526" t="s">
        <v>735</v>
      </c>
      <c r="AA46" s="507"/>
      <c r="AB46" s="117"/>
      <c r="AC46" s="118"/>
    </row>
    <row r="47" spans="3:29" ht="103.5">
      <c r="C47" s="132" t="str">
        <f>IF(ISBLANK('5. Pp (3 años)'!B79),"",'5. Pp (3 años)'!B79)</f>
        <v>Dirección General de Recursos Humanos</v>
      </c>
      <c r="D47" s="68" t="str">
        <f>IF(ISBLANK('5. Pp (3 años)'!C79),"",'5. Pp (3 años)'!C79)</f>
        <v>Actividad</v>
      </c>
      <c r="E47" s="129" t="str">
        <f>IF(ISBLANK('5. Pp (3 años)'!D79),"",'5. Pp (3 años)'!D79)</f>
        <v>1.4.1.1.8.1. Atención de incidencias del personal (altas, bajas, modificaciones y movimientos) enviadas por las Unidades Administrativas.</v>
      </c>
      <c r="F47" s="129" t="str">
        <f>IF(ISBLANK('5. Pp (3 años)'!E79),"",'5. Pp (3 años)'!E79)</f>
        <v>PIA=  Porcentaje de incidencias (altas, bajas, modificaciones, cambios de puestos o salarios) atendidas.</v>
      </c>
      <c r="G47" s="58" t="str">
        <f>IF(ISBLANK('5. Pp (3 años)'!H79),"",'5. Pp (3 años)'!H79)</f>
        <v>Trimestral</v>
      </c>
      <c r="H47" s="57" t="str">
        <f>IF(ISBLANK('5. Pp (3 años)'!J79),"",'5. Pp (3 años)'!J79)</f>
        <v xml:space="preserve">UNIDAD DE MEDIDA DEL INDICADOR: Porcentaje
UNIDAD DE MEDIDA DE LA VARIABLE: Incidencias
</v>
      </c>
      <c r="I47" s="113">
        <f>IF(ISBLANK('9. METAS'!K53),"",'9. METAS'!K53)</f>
        <v>3576</v>
      </c>
      <c r="J47" s="325">
        <f>IF(ISBLANK('9. METAS'!Q53),"",'9. METAS'!Q53)</f>
        <v>750</v>
      </c>
      <c r="K47" s="326">
        <f>IF(ISBLANK('9. METAS'!R53),"",'9. METAS'!R53)</f>
        <v>1207</v>
      </c>
      <c r="L47" s="326">
        <f>IF(ISBLANK('9. METAS'!S53),"",'9. METAS'!S53)</f>
        <v>1100</v>
      </c>
      <c r="M47" s="327">
        <f>IF(ISBLANK('9. METAS'!T53),"",'9. METAS'!T53)</f>
        <v>519</v>
      </c>
      <c r="N47" s="325">
        <v>890</v>
      </c>
      <c r="O47" s="326"/>
      <c r="P47" s="326"/>
      <c r="Q47" s="327"/>
      <c r="R47" s="330">
        <f t="shared" si="0"/>
        <v>1.1866666666666668</v>
      </c>
      <c r="S47" s="331">
        <f t="shared" si="0"/>
        <v>0</v>
      </c>
      <c r="T47" s="331">
        <f t="shared" si="0"/>
        <v>0</v>
      </c>
      <c r="U47" s="332">
        <f t="shared" si="0"/>
        <v>0</v>
      </c>
      <c r="V47" s="110">
        <f t="shared" si="1"/>
        <v>0.24888143176733782</v>
      </c>
      <c r="W47" s="109">
        <f t="shared" si="2"/>
        <v>0.24888143176733782</v>
      </c>
      <c r="X47" s="109">
        <f t="shared" si="3"/>
        <v>0.24888143176733782</v>
      </c>
      <c r="Y47" s="116">
        <f t="shared" si="4"/>
        <v>0.24888143176733782</v>
      </c>
      <c r="Z47" s="526" t="s">
        <v>751</v>
      </c>
      <c r="AA47" s="507"/>
      <c r="AB47" s="117"/>
      <c r="AC47" s="118"/>
    </row>
    <row r="48" spans="3:29" ht="86.25">
      <c r="C48" s="132" t="str">
        <f>IF(ISBLANK('5. Pp (3 años)'!B80),"",'5. Pp (3 años)'!B80)</f>
        <v>Dirección General de Recursos Humanos</v>
      </c>
      <c r="D48" s="68" t="str">
        <f>IF(ISBLANK('5. Pp (3 años)'!C80),"",'5. Pp (3 años)'!C80)</f>
        <v>Actividad</v>
      </c>
      <c r="E48" s="129" t="str">
        <f>IF(ISBLANK('5. Pp (3 años)'!D80),"",'5. Pp (3 años)'!D80)</f>
        <v>1.4.1.1.8.2. Elaboración y gestión de reportes de finiquitos y/o liquidación, solicitados por las Unidades Administrativas.</v>
      </c>
      <c r="F48" s="129" t="str">
        <f>IF(ISBLANK('5. Pp (3 años)'!E80),"",'5. Pp (3 años)'!E80)</f>
        <v>PRFLE= Porcentaje de reportes de finiquito y/o liquidación entregados.</v>
      </c>
      <c r="G48" s="58" t="str">
        <f>IF(ISBLANK('5. Pp (3 años)'!H80),"",'5. Pp (3 años)'!H80)</f>
        <v>Trimestral</v>
      </c>
      <c r="H48" s="57" t="str">
        <f>IF(ISBLANK('5. Pp (3 años)'!J80),"",'5. Pp (3 años)'!J80)</f>
        <v>UNIDAD DE MEDIDA DEL INDICADOR:
Porcentaje
                                         UNIDAD DE MEDIDA DE LA VARIABLE:
Finiquitos y/o liquidaciones</v>
      </c>
      <c r="I48" s="113">
        <f>IF(ISBLANK('9. METAS'!K54),"",'9. METAS'!K54)</f>
        <v>600</v>
      </c>
      <c r="J48" s="325">
        <f>IF(ISBLANK('9. METAS'!Q54),"",'9. METAS'!Q54)</f>
        <v>80</v>
      </c>
      <c r="K48" s="326">
        <f>IF(ISBLANK('9. METAS'!R54),"",'9. METAS'!R54)</f>
        <v>200</v>
      </c>
      <c r="L48" s="326">
        <f>IF(ISBLANK('9. METAS'!S54),"",'9. METAS'!S54)</f>
        <v>200</v>
      </c>
      <c r="M48" s="327">
        <f>IF(ISBLANK('9. METAS'!T54),"",'9. METAS'!T54)</f>
        <v>120</v>
      </c>
      <c r="N48" s="325">
        <v>89</v>
      </c>
      <c r="O48" s="326"/>
      <c r="P48" s="326"/>
      <c r="Q48" s="327"/>
      <c r="R48" s="330">
        <f t="shared" si="0"/>
        <v>1.1125</v>
      </c>
      <c r="S48" s="331">
        <f t="shared" si="0"/>
        <v>0</v>
      </c>
      <c r="T48" s="331">
        <f t="shared" si="0"/>
        <v>0</v>
      </c>
      <c r="U48" s="332">
        <f t="shared" si="0"/>
        <v>0</v>
      </c>
      <c r="V48" s="110">
        <f t="shared" si="1"/>
        <v>0.14833333333333334</v>
      </c>
      <c r="W48" s="109">
        <f t="shared" si="2"/>
        <v>0.14833333333333334</v>
      </c>
      <c r="X48" s="109">
        <f t="shared" si="3"/>
        <v>0.14833333333333334</v>
      </c>
      <c r="Y48" s="116">
        <f t="shared" si="4"/>
        <v>0.14833333333333334</v>
      </c>
      <c r="Z48" s="526" t="s">
        <v>736</v>
      </c>
      <c r="AA48" s="507"/>
      <c r="AB48" s="117"/>
      <c r="AC48" s="118"/>
    </row>
    <row r="49" spans="3:29" ht="104.25" thickBot="1">
      <c r="C49" s="138" t="str">
        <f>IF(ISBLANK('5. Pp (3 años)'!B81),"",'5. Pp (3 años)'!B81)</f>
        <v>Dirección General de Recursos Humanos</v>
      </c>
      <c r="D49" s="139" t="str">
        <f>IF(ISBLANK('5. Pp (3 años)'!C81),"",'5. Pp (3 años)'!C81)</f>
        <v>Actividad</v>
      </c>
      <c r="E49" s="131" t="str">
        <f>IF(ISBLANK('5. Pp (3 años)'!D81),"",'5. Pp (3 años)'!D81)</f>
        <v>1.4.1.1.8.3.  Actualización de expedientes de personal activo y de baja por incidencias enviadas por las diferentes Unidades Administrativas.</v>
      </c>
      <c r="F49" s="131" t="str">
        <f>IF(ISBLANK('5. Pp (3 años)'!E81),"",'5. Pp (3 años)'!E81)</f>
        <v>PEPIA= Porcentaje de expedientes de personal por incidencias actualizados</v>
      </c>
      <c r="G49" s="313" t="str">
        <f>IF(ISBLANK('5. Pp (3 años)'!H81),"",'5. Pp (3 años)'!H81)</f>
        <v>Trimestral</v>
      </c>
      <c r="H49" s="60" t="str">
        <f>IF(ISBLANK('5. Pp (3 años)'!J81),"",'5. Pp (3 años)'!J81)</f>
        <v xml:space="preserve">UNIDAD DE MEDIDA DEL INDICADOR:
Porcentaje
                                         UNIDAD DE MEDIDA DE LA VARIABLE:
Expedientes de personal
</v>
      </c>
      <c r="I49" s="425">
        <f>IF(ISBLANK('9. METAS'!K55),"",'9. METAS'!K55)</f>
        <v>3600</v>
      </c>
      <c r="J49" s="333">
        <f>IF(ISBLANK('9. METAS'!Q55),"",'9. METAS'!Q55)</f>
        <v>750</v>
      </c>
      <c r="K49" s="334">
        <f>IF(ISBLANK('9. METAS'!R55),"",'9. METAS'!R55)</f>
        <v>1207</v>
      </c>
      <c r="L49" s="334">
        <f>IF(ISBLANK('9. METAS'!S55),"",'9. METAS'!S55)</f>
        <v>1124</v>
      </c>
      <c r="M49" s="335">
        <f>IF(ISBLANK('9. METAS'!T55),"",'9. METAS'!T55)</f>
        <v>519</v>
      </c>
      <c r="N49" s="333">
        <v>925</v>
      </c>
      <c r="O49" s="334"/>
      <c r="P49" s="334"/>
      <c r="Q49" s="335"/>
      <c r="R49" s="517">
        <f t="shared" si="0"/>
        <v>1.2333333333333334</v>
      </c>
      <c r="S49" s="518">
        <f t="shared" si="0"/>
        <v>0</v>
      </c>
      <c r="T49" s="518">
        <f t="shared" si="0"/>
        <v>0</v>
      </c>
      <c r="U49" s="519">
        <f t="shared" si="0"/>
        <v>0</v>
      </c>
      <c r="V49" s="115">
        <f t="shared" si="1"/>
        <v>0.25694444444444442</v>
      </c>
      <c r="W49" s="114">
        <f t="shared" si="2"/>
        <v>0.25694444444444442</v>
      </c>
      <c r="X49" s="114">
        <f t="shared" si="3"/>
        <v>0.25694444444444442</v>
      </c>
      <c r="Y49" s="504">
        <f t="shared" si="4"/>
        <v>0.25694444444444442</v>
      </c>
      <c r="Z49" s="527" t="s">
        <v>737</v>
      </c>
      <c r="AA49" s="507"/>
      <c r="AB49" s="117"/>
      <c r="AC49" s="118"/>
    </row>
  </sheetData>
  <protectedRanges>
    <protectedRange algorithmName="SHA-512" hashValue="VSDpUfYaSu2o1GNz/dNG0/zdAR2SyjQ4x4E+I/O817AEKyLH+9hkU426TeaW1NebwBiHlEu/vd5f18TkOfpfxw==" saltValue="bop94IANOsb3/TmZjo7hbg==" spinCount="100000" sqref="Z14:AC14 AA15:AC49" name="JUSTIFICACION"/>
    <protectedRange algorithmName="SHA-512" hashValue="PyDnLAnXuexsOqi8KJHCKzcUAp86toIIEBW+RCNRBEQ8pkfZ5Xs8mBFFyPh/CfoZjuwvxP0ysfkxAiPWYIa8EQ==" saltValue="DjMvsJDE8TVyQBko9VSiZA==" spinCount="100000" sqref="N19" name="META ALCANZADA_5"/>
    <protectedRange algorithmName="SHA-512" hashValue="PyDnLAnXuexsOqi8KJHCKzcUAp86toIIEBW+RCNRBEQ8pkfZ5Xs8mBFFyPh/CfoZjuwvxP0ysfkxAiPWYIa8EQ==" saltValue="DjMvsJDE8TVyQBko9VSiZA==" spinCount="100000" sqref="N20" name="META ALCANZADA_7"/>
    <protectedRange algorithmName="SHA-512" hashValue="PyDnLAnXuexsOqi8KJHCKzcUAp86toIIEBW+RCNRBEQ8pkfZ5Xs8mBFFyPh/CfoZjuwvxP0ysfkxAiPWYIa8EQ==" saltValue="DjMvsJDE8TVyQBko9VSiZA==" spinCount="100000" sqref="N25" name="META ALCANZADA_9"/>
    <protectedRange algorithmName="SHA-512" hashValue="PyDnLAnXuexsOqi8KJHCKzcUAp86toIIEBW+RCNRBEQ8pkfZ5Xs8mBFFyPh/CfoZjuwvxP0ysfkxAiPWYIa8EQ==" saltValue="DjMvsJDE8TVyQBko9VSiZA==" spinCount="100000" sqref="N24" name="META ALCANZADA_11"/>
    <protectedRange algorithmName="SHA-512" hashValue="VSDpUfYaSu2o1GNz/dNG0/zdAR2SyjQ4x4E+I/O817AEKyLH+9hkU426TeaW1NebwBiHlEu/vd5f18TkOfpfxw==" saltValue="bop94IANOsb3/TmZjo7hbg==" spinCount="100000" sqref="Z15:Z49" name="JUSTIFICACION_2_2"/>
  </protectedRanges>
  <autoFilter ref="C13:AC49" xr:uid="{C07FFF0F-6140-454C-AE91-3AE11CF8980C}"/>
  <mergeCells count="10">
    <mergeCell ref="C12:H12"/>
    <mergeCell ref="I12:M12"/>
    <mergeCell ref="N12:Q12"/>
    <mergeCell ref="R12:U12"/>
    <mergeCell ref="V12:Y12"/>
    <mergeCell ref="I11:Y11"/>
    <mergeCell ref="F5:W6"/>
    <mergeCell ref="F7:W7"/>
    <mergeCell ref="F8:W8"/>
    <mergeCell ref="F9:W9"/>
  </mergeCells>
  <conditionalFormatting sqref="J14:M49">
    <cfRule type="containsBlanks" dxfId="15" priority="5">
      <formula>LEN(TRIM(J14))=0</formula>
    </cfRule>
  </conditionalFormatting>
  <conditionalFormatting sqref="N14:Q49">
    <cfRule type="containsBlanks" dxfId="14" priority="1">
      <formula>LEN(TRIM(N14))=0</formula>
    </cfRule>
  </conditionalFormatting>
  <conditionalFormatting sqref="R14:U49">
    <cfRule type="cellIs" dxfId="13" priority="12" stopIfTrue="1" operator="equal">
      <formula>"100%"</formula>
    </cfRule>
    <cfRule type="cellIs" dxfId="12" priority="13" stopIfTrue="1" operator="lessThan">
      <formula>0.5</formula>
    </cfRule>
    <cfRule type="cellIs" dxfId="11" priority="14" stopIfTrue="1" operator="between">
      <formula>0.5</formula>
      <formula>0.7</formula>
    </cfRule>
    <cfRule type="cellIs" dxfId="10" priority="15" stopIfTrue="1" operator="between">
      <formula>0.7</formula>
      <formula>1.2</formula>
    </cfRule>
    <cfRule type="cellIs" dxfId="9" priority="16" stopIfTrue="1" operator="greaterThanOrEqual">
      <formula>1.2</formula>
    </cfRule>
    <cfRule type="containsBlanks" dxfId="8" priority="17" stopIfTrue="1">
      <formula>LEN(TRIM(R14))=0</formula>
    </cfRule>
  </conditionalFormatting>
  <printOptions horizontalCentered="1"/>
  <pageMargins left="0.25" right="0.25" top="0.75" bottom="0.75" header="0.3" footer="0.3"/>
  <pageSetup paperSize="17" scale="39" fitToHeight="0" orientation="landscape" r:id="rId1"/>
  <rowBreaks count="3" manualBreakCount="3">
    <brk id="24" min="2" max="25" man="1"/>
    <brk id="33" min="2" max="25" man="1"/>
    <brk id="41" min="2" max="2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B729E-C4DF-40F0-84C3-E9751C755FA8}">
  <sheetPr codeName="Hoja18">
    <pageSetUpPr fitToPage="1"/>
  </sheetPr>
  <dimension ref="C4:P85"/>
  <sheetViews>
    <sheetView zoomScale="42" zoomScaleNormal="100" zoomScaleSheetLayoutView="37" workbookViewId="0">
      <selection activeCell="BH1" sqref="BH1"/>
    </sheetView>
  </sheetViews>
  <sheetFormatPr baseColWidth="10" defaultColWidth="11.375" defaultRowHeight="15"/>
  <cols>
    <col min="1" max="2" width="11.375" style="34"/>
    <col min="3" max="3" width="18.375" style="1" customWidth="1"/>
    <col min="4" max="4" width="61.625" style="34" customWidth="1"/>
    <col min="5" max="5" width="42.875" style="34" customWidth="1"/>
    <col min="6" max="6" width="33.75" style="34" customWidth="1"/>
    <col min="7" max="7" width="32.75" style="1" customWidth="1"/>
    <col min="8" max="9" width="18.625" style="1" customWidth="1"/>
    <col min="10" max="10" width="16.25" style="1" customWidth="1"/>
    <col min="11" max="11" width="12.75" style="1" hidden="1" customWidth="1"/>
    <col min="12" max="13" width="12.75" style="34" hidden="1" customWidth="1"/>
    <col min="14" max="15" width="12.375" style="34" customWidth="1"/>
    <col min="16" max="16" width="105.25" style="34" customWidth="1"/>
    <col min="17" max="16384" width="11.375" style="34"/>
  </cols>
  <sheetData>
    <row r="4" spans="3:16" ht="15.75" thickBot="1"/>
    <row r="5" spans="3:16" ht="30.75" customHeight="1" thickTop="1">
      <c r="C5" s="876" t="s">
        <v>110</v>
      </c>
      <c r="D5" s="877"/>
      <c r="E5" s="877"/>
      <c r="F5" s="877"/>
      <c r="G5" s="877"/>
      <c r="H5" s="877"/>
      <c r="I5" s="877"/>
      <c r="J5" s="877"/>
      <c r="K5" s="877"/>
      <c r="L5" s="877"/>
      <c r="M5" s="877"/>
      <c r="N5" s="877"/>
      <c r="O5" s="877"/>
      <c r="P5" s="878"/>
    </row>
    <row r="6" spans="3:16" ht="26.25" customHeight="1">
      <c r="C6" s="879" t="s">
        <v>111</v>
      </c>
      <c r="D6" s="705"/>
      <c r="E6" s="705"/>
      <c r="F6" s="705"/>
      <c r="G6" s="705"/>
      <c r="H6" s="705"/>
      <c r="I6" s="705"/>
      <c r="J6" s="705"/>
      <c r="K6" s="705"/>
      <c r="L6" s="705"/>
      <c r="M6" s="705"/>
      <c r="N6" s="705"/>
      <c r="O6" s="705"/>
      <c r="P6" s="880"/>
    </row>
    <row r="7" spans="3:16" ht="25.9" customHeight="1">
      <c r="C7" s="879" t="s">
        <v>127</v>
      </c>
      <c r="D7" s="705"/>
      <c r="E7" s="705"/>
      <c r="F7" s="705"/>
      <c r="G7" s="705"/>
      <c r="H7" s="705"/>
      <c r="I7" s="705"/>
      <c r="J7" s="705"/>
      <c r="K7" s="705"/>
      <c r="L7" s="705"/>
      <c r="M7" s="705"/>
      <c r="N7" s="705"/>
      <c r="O7" s="705"/>
      <c r="P7" s="880"/>
    </row>
    <row r="8" spans="3:16" ht="26.45" customHeight="1" thickBot="1">
      <c r="C8" s="145"/>
      <c r="D8" s="887"/>
      <c r="E8" s="887"/>
      <c r="F8" s="887"/>
      <c r="G8" s="887"/>
      <c r="H8" s="887"/>
      <c r="I8" s="887"/>
      <c r="J8" s="887"/>
      <c r="K8" s="887"/>
      <c r="L8" s="887"/>
      <c r="M8" s="887"/>
      <c r="P8" s="141"/>
    </row>
    <row r="9" spans="3:16" ht="27.6" customHeight="1" thickBot="1">
      <c r="C9" s="888" t="s">
        <v>126</v>
      </c>
      <c r="D9" s="889"/>
      <c r="E9" s="890"/>
      <c r="F9" s="891" t="s">
        <v>684</v>
      </c>
      <c r="G9" s="892"/>
      <c r="H9" s="892"/>
      <c r="I9" s="892"/>
      <c r="J9" s="892"/>
      <c r="K9" s="892"/>
      <c r="L9" s="892"/>
      <c r="M9" s="892"/>
      <c r="N9" s="892"/>
      <c r="O9" s="892"/>
      <c r="P9" s="893"/>
    </row>
    <row r="10" spans="3:16" ht="27" customHeight="1" thickTop="1" thickBot="1">
      <c r="C10" s="881" t="s">
        <v>75</v>
      </c>
      <c r="D10" s="884" t="s">
        <v>112</v>
      </c>
      <c r="E10" s="884" t="s">
        <v>113</v>
      </c>
      <c r="F10" s="884" t="s">
        <v>114</v>
      </c>
      <c r="G10" s="884" t="s">
        <v>115</v>
      </c>
      <c r="H10" s="903" t="s">
        <v>123</v>
      </c>
      <c r="I10" s="904"/>
      <c r="J10" s="904"/>
      <c r="K10" s="904"/>
      <c r="L10" s="904"/>
      <c r="M10" s="904"/>
      <c r="N10" s="904"/>
      <c r="O10" s="905"/>
      <c r="P10" s="894" t="s">
        <v>313</v>
      </c>
    </row>
    <row r="11" spans="3:16" ht="42" customHeight="1" thickBot="1">
      <c r="C11" s="882"/>
      <c r="D11" s="885"/>
      <c r="E11" s="885"/>
      <c r="F11" s="885"/>
      <c r="G11" s="885"/>
      <c r="H11" s="897" t="s">
        <v>116</v>
      </c>
      <c r="I11" s="898" t="s">
        <v>117</v>
      </c>
      <c r="J11" s="900" t="s">
        <v>125</v>
      </c>
      <c r="K11" s="901"/>
      <c r="L11" s="901"/>
      <c r="M11" s="902"/>
      <c r="N11" s="900" t="s">
        <v>760</v>
      </c>
      <c r="O11" s="902"/>
      <c r="P11" s="895"/>
    </row>
    <row r="12" spans="3:16" ht="42" customHeight="1" thickBot="1">
      <c r="C12" s="883"/>
      <c r="D12" s="886"/>
      <c r="E12" s="886"/>
      <c r="F12" s="886"/>
      <c r="G12" s="886"/>
      <c r="H12" s="886"/>
      <c r="I12" s="899"/>
      <c r="J12" s="140" t="s">
        <v>121</v>
      </c>
      <c r="K12" s="140" t="s">
        <v>118</v>
      </c>
      <c r="L12" s="140" t="s">
        <v>119</v>
      </c>
      <c r="M12" s="140" t="s">
        <v>120</v>
      </c>
      <c r="N12" s="140" t="s">
        <v>124</v>
      </c>
      <c r="O12" s="140" t="s">
        <v>95</v>
      </c>
      <c r="P12" s="896"/>
    </row>
    <row r="13" spans="3:16" ht="94.9" customHeight="1">
      <c r="C13" s="870" t="str">
        <f ca="1">IF(ISBLANK(OFFSET('5. Pp (3 años)'!$C$46,INT((ROW()-13)/2),0)),"",OFFSET('5. Pp (3 años)'!$C$46,INT((ROW()-13)/2),0))</f>
        <v>Fin</v>
      </c>
      <c r="D13" s="871" t="str">
        <f ca="1">IF(ISBLANK(OFFSET('5. Pp (3 años)'!$D$46,INT((ROW()-13)/2),0)),"",OFFSET('5. Pp (3 años)'!$D$46,INT((ROW()-13)/2),0))</f>
        <v>1.4.1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73" t="str">
        <f ca="1">IF(ISBLANK(OFFSET('5. Pp (3 años)'!$E$46,INT((ROW()-13)/2),0)),"",OFFSET('5. Pp (3 años)'!$E$46,INT((ROW()-13)/2),0))</f>
        <v>IGOB_HUM_R: Índice de Gobierno Humanista y de Resultados</v>
      </c>
      <c r="F13" s="874" t="str">
        <f ca="1">IF(ISBLANK(OFFSET('5. Pp (3 años)'!$K$46,INT((ROW()-13)/2),0)),"",OFFSET('5. Pp (3 años)'!$K$46,INT((ROW()-13)/2),0))</f>
        <v>Ascendente</v>
      </c>
      <c r="G13" s="875" t="str">
        <f ca="1">IF(ISBLANK(OFFSET('5. Pp (3 años)'!$H$46,INT((ROW()-13)/2),0)),"",OFFSET('5. Pp (3 años)'!$H$46,INT((ROW()-13)/2),0))</f>
        <v>Trianual</v>
      </c>
      <c r="H13" s="864">
        <f ca="1">IF(ISBLANK(OFFSET('9. METAS'!$K$20,INT((ROW()-13)/2),0)),"",OFFSET('9. METAS'!$K$20,INT((ROW()-13)/2),0))</f>
        <v>0.26690000000000003</v>
      </c>
      <c r="I13" s="865" t="s">
        <v>128</v>
      </c>
      <c r="J13" s="490">
        <f ca="1">IF(MOD(ROW()-13,2)=0,IF(ISBLANK(OFFSET('11. SEGUIMIENTO 2026'!$N$14,INT((ROW()-13)/2),0)),"",OFFSET('11. SEGUIMIENTO 2026'!$N$14,INT((ROW()-13)/2),0)),IF(ISBLANK(OFFSET('9. METAS'!$Q$20,INT((ROW()-14)/2),0)),"",OFFSET('9. METAS'!$Q$20,INT((ROW()-14)/2),0)))</f>
        <v>6.6699999999999995E-2</v>
      </c>
      <c r="K13" s="147" t="str">
        <f ca="1">IF(MOD(ROW()-13,2)=0,IF(ISBLANK(OFFSET('11. SEGUIMIENTO 2026'!$O$14,INT((ROW()-13)/2),0)),"",OFFSET('11. SEGUIMIENTO 2026'!$O$14,INT((ROW()-13)/2),0)),IF(ISBLANK(OFFSET('9. METAS'!$R$20,INT((ROW()-14)/2),0)),"",OFFSET('9. METAS'!$R$20,INT((ROW()-14)/2),0)))</f>
        <v/>
      </c>
      <c r="L13" s="147" t="str">
        <f ca="1">IF(MOD(ROW()-13,2)=0,IF(ISBLANK(OFFSET('11. SEGUIMIENTO 2026'!$P$14,INT((ROW()-13)/2),0)),"",OFFSET('11. SEGUIMIENTO 2026'!$P$14,INT((ROW()-13)/2),0)),IF(ISBLANK(OFFSET('9. METAS'!$S$20,INT((ROW()-14)/2),0)),"",OFFSET('9. METAS'!$S$20,INT((ROW()-14)/2),0)))</f>
        <v/>
      </c>
      <c r="M13" s="148" t="str">
        <f ca="1">IF(MOD(ROW()-13,2)=0,IF(ISBLANK(OFFSET('11. SEGUIMIENTO 2026'!$Q$14,INT((ROW()-13)/2),0)),"",OFFSET('11. SEGUIMIENTO 2026'!$Q$14,INT((ROW()-13)/2),0)),IF(ISBLANK(OFFSET('9. METAS'!$T$20,INT((ROW()-14)/2),0)),"",OFFSET('9. METAS'!$T$20,INT((ROW()-14)/2),0)))</f>
        <v/>
      </c>
      <c r="N13" s="866">
        <f ca="1">IFERROR(J13/J14,"ND")</f>
        <v>1</v>
      </c>
      <c r="O13" s="867">
        <f ca="1">IFERROR(((J13)/H13),"ND")</f>
        <v>0.24990633195953538</v>
      </c>
      <c r="P13" s="868" t="s">
        <v>821</v>
      </c>
    </row>
    <row r="14" spans="3:16" ht="94.9" customHeight="1">
      <c r="C14" s="843"/>
      <c r="D14" s="872"/>
      <c r="E14" s="844"/>
      <c r="F14" s="841"/>
      <c r="G14" s="842"/>
      <c r="H14" s="850"/>
      <c r="I14" s="823"/>
      <c r="J14" s="489">
        <f ca="1">IF(MOD(ROW()-13,2)=0,IF(ISBLANK(OFFSET('11. SEGUIMIENTO 2026'!$N$14,INT((ROW()-13)/2),0)),"",OFFSET('11. SEGUIMIENTO 2026'!$N$14,INT((ROW()-13)/2),0)),IF(ISBLANK(OFFSET('9. METAS'!$Q$20,INT((ROW()-14)/2),0)),"",OFFSET('9. METAS'!$Q$20,INT((ROW()-14)/2),0)))</f>
        <v>6.6699999999999995E-2</v>
      </c>
      <c r="K14" s="150">
        <f ca="1">IF(MOD(ROW()-13,2)=0,IF(ISBLANK(OFFSET('11. SEGUIMIENTO 2026'!$O$14,INT((ROW()-13)/2),0)),"",OFFSET('11. SEGUIMIENTO 2026'!$O$14,INT((ROW()-13)/2),0)),IF(ISBLANK(OFFSET('9. METAS'!$R$20,INT((ROW()-14)/2),0)),"",OFFSET('9. METAS'!$R$20,INT((ROW()-14)/2),0)))</f>
        <v>6.6699999999999995E-2</v>
      </c>
      <c r="L14" s="150">
        <f ca="1">IF(MOD(ROW()-13,2)=0,IF(ISBLANK(OFFSET('11. SEGUIMIENTO 2026'!$P$14,INT((ROW()-13)/2),0)),"",OFFSET('11. SEGUIMIENTO 2026'!$P$14,INT((ROW()-13)/2),0)),IF(ISBLANK(OFFSET('9. METAS'!$S$20,INT((ROW()-14)/2),0)),"",OFFSET('9. METAS'!$S$20,INT((ROW()-14)/2),0)))</f>
        <v>6.6699999999999995E-2</v>
      </c>
      <c r="M14" s="151">
        <f ca="1">IF(MOD(ROW()-13,2)=0,IF(ISBLANK(OFFSET('11. SEGUIMIENTO 2026'!$Q$14,INT((ROW()-13)/2),0)),"",OFFSET('11. SEGUIMIENTO 2026'!$Q$14,INT((ROW()-13)/2),0)),IF(ISBLANK(OFFSET('9. METAS'!$T$20,INT((ROW()-14)/2),0)),"",OFFSET('9. METAS'!$T$20,INT((ROW()-14)/2),0)))</f>
        <v>6.6799999999999998E-2</v>
      </c>
      <c r="N14" s="825"/>
      <c r="O14" s="827"/>
      <c r="P14" s="869"/>
    </row>
    <row r="15" spans="3:16" ht="57" customHeight="1">
      <c r="C15" s="829" t="str">
        <f ca="1">IF(ISBLANK(OFFSET('5. Pp (3 años)'!$C$46,INT((ROW()-13)/2),0)),"",OFFSET('5. Pp (3 años)'!$C$46,INT((ROW()-13)/2),0))</f>
        <v>Propósito</v>
      </c>
      <c r="D15" s="831" t="str">
        <f ca="1">IF(ISBLANK(OFFSET('5. Pp (3 años)'!$D$46,INT((ROW()-13)/2),0)),"",OFFSET('5. Pp (3 años)'!$D$46,INT((ROW()-13)/2),0))</f>
        <v>1.4.1.1  Las dependencias e instituciones de la Administración Pública Municipal reciben atención a sus solicitudes administrativas de bienes, servicios y apoyo institucional por parte de la Oficialía Mayor, contribuyendo al fortalecimiento de su operación y al cumplimiento de sus funciones.</v>
      </c>
      <c r="E15" s="831" t="str">
        <f ca="1">IF(ISBLANK(OFFSET('5. Pp (3 años)'!$E$46,INT((ROW()-13)/2),0)),"",OFFSET('5. Pp (3 años)'!$E$46,INT((ROW()-13)/2),0))</f>
        <v>PSIP= Porcentaje de servicios institucionales proporcionados.</v>
      </c>
      <c r="F15" s="833" t="str">
        <f ca="1">IF(ISBLANK(OFFSET('5. Pp (3 años)'!$K$46,INT((ROW()-13)/2),0)),"",OFFSET('5. Pp (3 años)'!$K$46,INT((ROW()-13)/2),0))</f>
        <v>Ascendente</v>
      </c>
      <c r="G15" s="835" t="str">
        <f ca="1">IF(ISBLANK(OFFSET('5. Pp (3 años)'!$H$46,INT((ROW()-13)/2),0)),"",OFFSET('5. Pp (3 años)'!$H$46,INT((ROW()-13)/2),0))</f>
        <v>Trimestral</v>
      </c>
      <c r="H15" s="849">
        <f ca="1">IF(ISBLANK(OFFSET('9. METAS'!$K$20,INT((ROW()-13)/2),0)),"",OFFSET('9. METAS'!$K$20,INT((ROW()-13)/2),0))</f>
        <v>0.95</v>
      </c>
      <c r="I15" s="822" t="s">
        <v>128</v>
      </c>
      <c r="J15" s="489">
        <v>0.96</v>
      </c>
      <c r="K15" s="150" t="str">
        <f ca="1">IF(MOD(ROW()-13,2)=0,IF(ISBLANK(OFFSET('11. SEGUIMIENTO 2026'!$O$14,INT((ROW()-13)/2),0)),"",OFFSET('11. SEGUIMIENTO 2026'!$O$14,INT((ROW()-13)/2),0)),IF(ISBLANK(OFFSET('9. METAS'!$R$20,INT((ROW()-14)/2),0)),"",OFFSET('9. METAS'!$R$20,INT((ROW()-14)/2),0)))</f>
        <v/>
      </c>
      <c r="L15" s="150" t="str">
        <f ca="1">IF(MOD(ROW()-13,2)=0,IF(ISBLANK(OFFSET('11. SEGUIMIENTO 2026'!$P$14,INT((ROW()-13)/2),0)),"",OFFSET('11. SEGUIMIENTO 2026'!$P$14,INT((ROW()-13)/2),0)),IF(ISBLANK(OFFSET('9. METAS'!$S$20,INT((ROW()-14)/2),0)),"",OFFSET('9. METAS'!$S$20,INT((ROW()-14)/2),0)))</f>
        <v/>
      </c>
      <c r="M15" s="151" t="str">
        <f ca="1">IF(MOD(ROW()-13,2)=0,IF(ISBLANK(OFFSET('11. SEGUIMIENTO 2026'!$Q$14,INT((ROW()-13)/2),0)),"",OFFSET('11. SEGUIMIENTO 2026'!$Q$14,INT((ROW()-13)/2),0)),IF(ISBLANK(OFFSET('9. METAS'!$T$20,INT((ROW()-14)/2),0)),"",OFFSET('9. METAS'!$T$20,INT((ROW()-14)/2),0)))</f>
        <v/>
      </c>
      <c r="N15" s="824">
        <f ca="1">IFERROR(J15/J16,"ND")</f>
        <v>1.0105263157894737</v>
      </c>
      <c r="O15" s="826">
        <f ca="1">IFERROR(((J15)/H15),"ND")</f>
        <v>1.0105263157894737</v>
      </c>
      <c r="P15" s="868" t="s">
        <v>757</v>
      </c>
    </row>
    <row r="16" spans="3:16" ht="52.9" customHeight="1">
      <c r="C16" s="843"/>
      <c r="D16" s="844"/>
      <c r="E16" s="844"/>
      <c r="F16" s="841"/>
      <c r="G16" s="842"/>
      <c r="H16" s="850"/>
      <c r="I16" s="823"/>
      <c r="J16" s="489">
        <f ca="1">IF(MOD(ROW()-13,2)=0,IF(ISBLANK(OFFSET('11. SEGUIMIENTO 2026'!$N$14,INT((ROW()-13)/2),0)),"",OFFSET('11. SEGUIMIENTO 2026'!$N$14,INT((ROW()-13)/2),0)),IF(ISBLANK(OFFSET('9. METAS'!$Q$20,INT((ROW()-14)/2),0)),"",OFFSET('9. METAS'!$Q$20,INT((ROW()-14)/2),0)))</f>
        <v>0.95</v>
      </c>
      <c r="K16" s="150">
        <f ca="1">IF(MOD(ROW()-13,2)=0,IF(ISBLANK(OFFSET('11. SEGUIMIENTO 2026'!$O$14,INT((ROW()-13)/2),0)),"",OFFSET('11. SEGUIMIENTO 2026'!$O$14,INT((ROW()-13)/2),0)),IF(ISBLANK(OFFSET('9. METAS'!$R$20,INT((ROW()-14)/2),0)),"",OFFSET('9. METAS'!$R$20,INT((ROW()-14)/2),0)))</f>
        <v>0.95</v>
      </c>
      <c r="L16" s="150">
        <f ca="1">IF(MOD(ROW()-13,2)=0,IF(ISBLANK(OFFSET('11. SEGUIMIENTO 2026'!$P$14,INT((ROW()-13)/2),0)),"",OFFSET('11. SEGUIMIENTO 2026'!$P$14,INT((ROW()-13)/2),0)),IF(ISBLANK(OFFSET('9. METAS'!$S$20,INT((ROW()-14)/2),0)),"",OFFSET('9. METAS'!$S$20,INT((ROW()-14)/2),0)))</f>
        <v>0.95</v>
      </c>
      <c r="M16" s="151">
        <f ca="1">IF(MOD(ROW()-13,2)=0,IF(ISBLANK(OFFSET('11. SEGUIMIENTO 2026'!$Q$14,INT((ROW()-13)/2),0)),"",OFFSET('11. SEGUIMIENTO 2026'!$Q$14,INT((ROW()-13)/2),0)),IF(ISBLANK(OFFSET('9. METAS'!$T$20,INT((ROW()-14)/2),0)),"",OFFSET('9. METAS'!$T$20,INT((ROW()-14)/2),0)))</f>
        <v>0.95</v>
      </c>
      <c r="N16" s="825"/>
      <c r="O16" s="827"/>
      <c r="P16" s="869"/>
    </row>
    <row r="17" spans="3:16" ht="45" customHeight="1">
      <c r="C17" s="829" t="str">
        <f ca="1">IF(ISBLANK(OFFSET('5. Pp (3 años)'!$C$46,INT((ROW()-13)/2),0)),"",OFFSET('5. Pp (3 años)'!$C$46,INT((ROW()-13)/2),0))</f>
        <v>Componente</v>
      </c>
      <c r="D17" s="831" t="str">
        <f ca="1">IF(ISBLANK(OFFSET('5. Pp (3 años)'!$D$46,INT((ROW()-13)/2),0)),"",OFFSET('5. Pp (3 años)'!$D$46,INT((ROW()-13)/2),0))</f>
        <v>1.4.1.1.1  Gestiones de apoyo institucional a dependencias municipales realizadas para contribuir al cumplimiento de sus funciones.</v>
      </c>
      <c r="E17" s="831" t="str">
        <f ca="1">IF(ISBLANK(OFFSET('5. Pp (3 años)'!$E$46,INT((ROW()-13)/2),0)),"",OFFSET('5. Pp (3 años)'!$E$46,INT((ROW()-13)/2),0))</f>
        <v>PGER= Porcentaje de gestiones realizadas.</v>
      </c>
      <c r="F17" s="833" t="str">
        <f ca="1">IF(ISBLANK(OFFSET('5. Pp (3 años)'!$K$46,INT((ROW()-13)/2),0)),"",OFFSET('5. Pp (3 años)'!$K$46,INT((ROW()-13)/2),0))</f>
        <v>Ascendente</v>
      </c>
      <c r="G17" s="835" t="str">
        <f ca="1">IF(ISBLANK(OFFSET('5. Pp (3 años)'!$H$46,INT((ROW()-13)/2),0)),"",OFFSET('5. Pp (3 años)'!$H$46,INT((ROW()-13)/2),0))</f>
        <v>Trimestral</v>
      </c>
      <c r="H17" s="820">
        <f ca="1">IF(ISBLANK(OFFSET('9. METAS'!$K$20,INT((ROW()-13)/2),0)),"",OFFSET('9. METAS'!$K$20,INT((ROW()-13)/2),0))</f>
        <v>4949</v>
      </c>
      <c r="I17" s="822" t="s">
        <v>699</v>
      </c>
      <c r="J17" s="149">
        <f ca="1">IF(MOD(ROW()-13,2)=0,IF(ISBLANK(OFFSET('11. SEGUIMIENTO 2026'!$N$14,INT((ROW()-13)/2),0)),"",OFFSET('11. SEGUIMIENTO 2026'!$N$14,INT((ROW()-13)/2),0)),IF(ISBLANK(OFFSET('9. METAS'!$Q$20,INT((ROW()-14)/2),0)),"",OFFSET('9. METAS'!$Q$20,INT((ROW()-14)/2),0)))</f>
        <v>1173</v>
      </c>
      <c r="K17" s="150" t="str">
        <f ca="1">IF(MOD(ROW()-13,2)=0,IF(ISBLANK(OFFSET('11. SEGUIMIENTO 2026'!$O$14,INT((ROW()-13)/2),0)),"",OFFSET('11. SEGUIMIENTO 2026'!$O$14,INT((ROW()-13)/2),0)),IF(ISBLANK(OFFSET('9. METAS'!$R$20,INT((ROW()-14)/2),0)),"",OFFSET('9. METAS'!$R$20,INT((ROW()-14)/2),0)))</f>
        <v/>
      </c>
      <c r="L17" s="150" t="str">
        <f ca="1">IF(MOD(ROW()-13,2)=0,IF(ISBLANK(OFFSET('11. SEGUIMIENTO 2026'!$P$14,INT((ROW()-13)/2),0)),"",OFFSET('11. SEGUIMIENTO 2026'!$P$14,INT((ROW()-13)/2),0)),IF(ISBLANK(OFFSET('9. METAS'!$S$20,INT((ROW()-14)/2),0)),"",OFFSET('9. METAS'!$S$20,INT((ROW()-14)/2),0)))</f>
        <v/>
      </c>
      <c r="M17" s="151" t="str">
        <f ca="1">IF(MOD(ROW()-13,2)=0,IF(ISBLANK(OFFSET('11. SEGUIMIENTO 2026'!$Q$14,INT((ROW()-13)/2),0)),"",OFFSET('11. SEGUIMIENTO 2026'!$Q$14,INT((ROW()-13)/2),0)),IF(ISBLANK(OFFSET('9. METAS'!$T$20,INT((ROW()-14)/2),0)),"",OFFSET('9. METAS'!$T$20,INT((ROW()-14)/2),0)))</f>
        <v/>
      </c>
      <c r="N17" s="824">
        <f t="shared" ref="N17" ca="1" si="0">IFERROR(J17/J18,"ND")</f>
        <v>1.02</v>
      </c>
      <c r="O17" s="826">
        <f t="shared" ref="O17" ca="1" si="1">IFERROR(((J17)/H17),"ND")</f>
        <v>0.23701757930895131</v>
      </c>
      <c r="P17" s="847" t="s">
        <v>686</v>
      </c>
    </row>
    <row r="18" spans="3:16" ht="45" customHeight="1">
      <c r="C18" s="843"/>
      <c r="D18" s="844"/>
      <c r="E18" s="844"/>
      <c r="F18" s="841"/>
      <c r="G18" s="842"/>
      <c r="H18" s="821"/>
      <c r="I18" s="823"/>
      <c r="J18" s="149">
        <f ca="1">IF(MOD(ROW()-13,2)=0,IF(ISBLANK(OFFSET('11. SEGUIMIENTO 2026'!$N$14,INT((ROW()-13)/2),0)),"",OFFSET('11. SEGUIMIENTO 2026'!$N$14,INT((ROW()-13)/2),0)),IF(ISBLANK(OFFSET('9. METAS'!$Q$20,INT((ROW()-14)/2),0)),"",OFFSET('9. METAS'!$Q$20,INT((ROW()-14)/2),0)))</f>
        <v>1150</v>
      </c>
      <c r="K18" s="150">
        <f ca="1">IF(MOD(ROW()-13,2)=0,IF(ISBLANK(OFFSET('11. SEGUIMIENTO 2026'!$O$14,INT((ROW()-13)/2),0)),"",OFFSET('11. SEGUIMIENTO 2026'!$O$14,INT((ROW()-13)/2),0)),IF(ISBLANK(OFFSET('9. METAS'!$R$20,INT((ROW()-14)/2),0)),"",OFFSET('9. METAS'!$R$20,INT((ROW()-14)/2),0)))</f>
        <v>1261</v>
      </c>
      <c r="L18" s="150">
        <f ca="1">IF(MOD(ROW()-13,2)=0,IF(ISBLANK(OFFSET('11. SEGUIMIENTO 2026'!$P$14,INT((ROW()-13)/2),0)),"",OFFSET('11. SEGUIMIENTO 2026'!$P$14,INT((ROW()-13)/2),0)),IF(ISBLANK(OFFSET('9. METAS'!$S$20,INT((ROW()-14)/2),0)),"",OFFSET('9. METAS'!$S$20,INT((ROW()-14)/2),0)))</f>
        <v>1290</v>
      </c>
      <c r="M18" s="151">
        <f ca="1">IF(MOD(ROW()-13,2)=0,IF(ISBLANK(OFFSET('11. SEGUIMIENTO 2026'!$Q$14,INT((ROW()-13)/2),0)),"",OFFSET('11. SEGUIMIENTO 2026'!$Q$14,INT((ROW()-13)/2),0)),IF(ISBLANK(OFFSET('9. METAS'!$T$20,INT((ROW()-14)/2),0)),"",OFFSET('9. METAS'!$T$20,INT((ROW()-14)/2),0)))</f>
        <v>1248</v>
      </c>
      <c r="N18" s="825"/>
      <c r="O18" s="827"/>
      <c r="P18" s="848"/>
    </row>
    <row r="19" spans="3:16" ht="37.9" customHeight="1">
      <c r="C19" s="829" t="str">
        <f ca="1">IF(ISBLANK(OFFSET('5. Pp (3 años)'!$C$46,INT((ROW()-13)/2),0)),"",OFFSET('5. Pp (3 años)'!$C$46,INT((ROW()-13)/2),0))</f>
        <v>Actividad</v>
      </c>
      <c r="D19" s="831" t="str">
        <f ca="1">IF(ISBLANK(OFFSET('5. Pp (3 años)'!$D$46,INT((ROW()-13)/2),0)),"",OFFSET('5. Pp (3 años)'!$D$46,INT((ROW()-13)/2),0))</f>
        <v>1.4.1.1.1.1  Realización de eventos especiales oficiales municipales mediante la provisión y aplicación de insumos para su operatividad, a fin de garantizar su adecuada organización y desarrollo.</v>
      </c>
      <c r="E19" s="831" t="str">
        <f ca="1">IF(ISBLANK(OFFSET('5. Pp (3 años)'!$E$46,INT((ROW()-13)/2),0)),"",OFFSET('5. Pp (3 años)'!$E$46,INT((ROW()-13)/2),0))</f>
        <v>PEEOMA= Porcentaje de eventos especiales oficiales municipales atendidos</v>
      </c>
      <c r="F19" s="833" t="str">
        <f ca="1">IF(ISBLANK(OFFSET('5. Pp (3 años)'!$K$46,INT((ROW()-13)/2),0)),"",OFFSET('5. Pp (3 años)'!$K$46,INT((ROW()-13)/2),0))</f>
        <v>Ascendente</v>
      </c>
      <c r="G19" s="835" t="str">
        <f ca="1">IF(ISBLANK(OFFSET('5. Pp (3 años)'!$H$46,INT((ROW()-13)/2),0)),"",OFFSET('5. Pp (3 años)'!$H$46,INT((ROW()-13)/2),0))</f>
        <v>Trimestral</v>
      </c>
      <c r="H19" s="820">
        <f ca="1">IF(ISBLANK(OFFSET('9. METAS'!$K$20,INT((ROW()-13)/2),0)),"",OFFSET('9. METAS'!$K$20,INT((ROW()-13)/2),0))</f>
        <v>5</v>
      </c>
      <c r="I19" s="822" t="s">
        <v>699</v>
      </c>
      <c r="J19" s="149">
        <f ca="1">IF(MOD(ROW()-13,2)=0,IF(ISBLANK(OFFSET('11. SEGUIMIENTO 2026'!$N$14,INT((ROW()-13)/2),0)),"",OFFSET('11. SEGUIMIENTO 2026'!$N$14,INT((ROW()-13)/2),0)),IF(ISBLANK(OFFSET('9. METAS'!$Q$20,INT((ROW()-14)/2),0)),"",OFFSET('9. METAS'!$Q$20,INT((ROW()-14)/2),0)))</f>
        <v>0</v>
      </c>
      <c r="K19" s="150" t="str">
        <f ca="1">IF(MOD(ROW()-13,2)=0,IF(ISBLANK(OFFSET('11. SEGUIMIENTO 2026'!$O$14,INT((ROW()-13)/2),0)),"",OFFSET('11. SEGUIMIENTO 2026'!$O$14,INT((ROW()-13)/2),0)),IF(ISBLANK(OFFSET('9. METAS'!$R$20,INT((ROW()-14)/2),0)),"",OFFSET('9. METAS'!$R$20,INT((ROW()-14)/2),0)))</f>
        <v/>
      </c>
      <c r="L19" s="150" t="str">
        <f ca="1">IF(MOD(ROW()-13,2)=0,IF(ISBLANK(OFFSET('11. SEGUIMIENTO 2026'!$P$14,INT((ROW()-13)/2),0)),"",OFFSET('11. SEGUIMIENTO 2026'!$P$14,INT((ROW()-13)/2),0)),IF(ISBLANK(OFFSET('9. METAS'!$S$20,INT((ROW()-14)/2),0)),"",OFFSET('9. METAS'!$S$20,INT((ROW()-14)/2),0)))</f>
        <v/>
      </c>
      <c r="M19" s="151" t="str">
        <f ca="1">IF(MOD(ROW()-13,2)=0,IF(ISBLANK(OFFSET('11. SEGUIMIENTO 2026'!$Q$14,INT((ROW()-13)/2),0)),"",OFFSET('11. SEGUIMIENTO 2026'!$Q$14,INT((ROW()-13)/2),0)),IF(ISBLANK(OFFSET('9. METAS'!$T$20,INT((ROW()-14)/2),0)),"",OFFSET('9. METAS'!$T$20,INT((ROW()-14)/2),0)))</f>
        <v/>
      </c>
      <c r="N19" s="824" t="str">
        <f t="shared" ref="N19" ca="1" si="2">IFERROR(J19/J20,"ND")</f>
        <v>ND</v>
      </c>
      <c r="O19" s="826">
        <f t="shared" ref="O19" ca="1" si="3">IFERROR(((J19)/H19),"ND")</f>
        <v>0</v>
      </c>
      <c r="P19" s="845" t="s">
        <v>687</v>
      </c>
    </row>
    <row r="20" spans="3:16" ht="37.9" customHeight="1">
      <c r="C20" s="843"/>
      <c r="D20" s="844"/>
      <c r="E20" s="844"/>
      <c r="F20" s="841"/>
      <c r="G20" s="842"/>
      <c r="H20" s="821"/>
      <c r="I20" s="823"/>
      <c r="J20" s="149">
        <f ca="1">IF(MOD(ROW()-13,2)=0,IF(ISBLANK(OFFSET('11. SEGUIMIENTO 2026'!$N$14,INT((ROW()-13)/2),0)),"",OFFSET('11. SEGUIMIENTO 2026'!$N$14,INT((ROW()-13)/2),0)),IF(ISBLANK(OFFSET('9. METAS'!$Q$20,INT((ROW()-14)/2),0)),"",OFFSET('9. METAS'!$Q$20,INT((ROW()-14)/2),0)))</f>
        <v>0</v>
      </c>
      <c r="K20" s="150">
        <f ca="1">IF(MOD(ROW()-13,2)=0,IF(ISBLANK(OFFSET('11. SEGUIMIENTO 2026'!$O$14,INT((ROW()-13)/2),0)),"",OFFSET('11. SEGUIMIENTO 2026'!$O$14,INT((ROW()-13)/2),0)),IF(ISBLANK(OFFSET('9. METAS'!$R$20,INT((ROW()-14)/2),0)),"",OFFSET('9. METAS'!$R$20,INT((ROW()-14)/2),0)))</f>
        <v>1</v>
      </c>
      <c r="L20" s="150">
        <f ca="1">IF(MOD(ROW()-13,2)=0,IF(ISBLANK(OFFSET('11. SEGUIMIENTO 2026'!$P$14,INT((ROW()-13)/2),0)),"",OFFSET('11. SEGUIMIENTO 2026'!$P$14,INT((ROW()-13)/2),0)),IF(ISBLANK(OFFSET('9. METAS'!$S$20,INT((ROW()-14)/2),0)),"",OFFSET('9. METAS'!$S$20,INT((ROW()-14)/2),0)))</f>
        <v>2</v>
      </c>
      <c r="M20" s="151">
        <f ca="1">IF(MOD(ROW()-13,2)=0,IF(ISBLANK(OFFSET('11. SEGUIMIENTO 2026'!$Q$14,INT((ROW()-13)/2),0)),"",OFFSET('11. SEGUIMIENTO 2026'!$Q$14,INT((ROW()-13)/2),0)),IF(ISBLANK(OFFSET('9. METAS'!$T$20,INT((ROW()-14)/2),0)),"",OFFSET('9. METAS'!$T$20,INT((ROW()-14)/2),0)))</f>
        <v>2</v>
      </c>
      <c r="N20" s="825"/>
      <c r="O20" s="827"/>
      <c r="P20" s="846"/>
    </row>
    <row r="21" spans="3:16" ht="45" customHeight="1">
      <c r="C21" s="829" t="str">
        <f ca="1">IF(ISBLANK(OFFSET('5. Pp (3 años)'!$C$46,INT((ROW()-13)/2),0)),"",OFFSET('5. Pp (3 años)'!$C$46,INT((ROW()-13)/2),0))</f>
        <v>Actividad</v>
      </c>
      <c r="D21" s="831" t="str">
        <f ca="1">IF(ISBLANK(OFFSET('5. Pp (3 años)'!$D$46,INT((ROW()-13)/2),0)),"",OFFSET('5. Pp (3 años)'!$D$46,INT((ROW()-13)/2),0))</f>
        <v>1.4.1.1.1.2 Cumplimiento de los acuerdos establecidos entre la Administración Pública Municipal e instituciones externas, mediante la atención y seguimiento de los compromisos.</v>
      </c>
      <c r="E21" s="831" t="str">
        <f ca="1">IF(ISBLANK(OFFSET('5. Pp (3 años)'!$E$46,INT((ROW()-13)/2),0)),"",OFFSET('5. Pp (3 años)'!$E$46,INT((ROW()-13)/2),0))</f>
        <v xml:space="preserve">PCAE= Porcentaje de cumplimiento de los acuerdos establecidos. </v>
      </c>
      <c r="F21" s="833" t="str">
        <f ca="1">IF(ISBLANK(OFFSET('5. Pp (3 años)'!$K$46,INT((ROW()-13)/2),0)),"",OFFSET('5. Pp (3 años)'!$K$46,INT((ROW()-13)/2),0))</f>
        <v>Ascendente</v>
      </c>
      <c r="G21" s="835" t="str">
        <f ca="1">IF(ISBLANK(OFFSET('5. Pp (3 años)'!$H$46,INT((ROW()-13)/2),0)),"",OFFSET('5. Pp (3 años)'!$H$46,INT((ROW()-13)/2),0))</f>
        <v>Trimestral</v>
      </c>
      <c r="H21" s="820">
        <f ca="1">IF(ISBLANK(OFFSET('9. METAS'!$K$20,INT((ROW()-13)/2),0)),"",OFFSET('9. METAS'!$K$20,INT((ROW()-13)/2),0))</f>
        <v>45</v>
      </c>
      <c r="I21" s="822" t="s">
        <v>699</v>
      </c>
      <c r="J21" s="149">
        <f ca="1">IF(MOD(ROW()-13,2)=0,IF(ISBLANK(OFFSET('11. SEGUIMIENTO 2026'!$N$14,INT((ROW()-13)/2),0)),"",OFFSET('11. SEGUIMIENTO 2026'!$N$14,INT((ROW()-13)/2),0)),IF(ISBLANK(OFFSET('9. METAS'!$Q$20,INT((ROW()-14)/2),0)),"",OFFSET('9. METAS'!$Q$20,INT((ROW()-14)/2),0)))</f>
        <v>12</v>
      </c>
      <c r="K21" s="150" t="str">
        <f ca="1">IF(MOD(ROW()-13,2)=0,IF(ISBLANK(OFFSET('11. SEGUIMIENTO 2026'!$O$14,INT((ROW()-13)/2),0)),"",OFFSET('11. SEGUIMIENTO 2026'!$O$14,INT((ROW()-13)/2),0)),IF(ISBLANK(OFFSET('9. METAS'!$R$20,INT((ROW()-14)/2),0)),"",OFFSET('9. METAS'!$R$20,INT((ROW()-14)/2),0)))</f>
        <v/>
      </c>
      <c r="L21" s="150" t="str">
        <f ca="1">IF(MOD(ROW()-13,2)=0,IF(ISBLANK(OFFSET('11. SEGUIMIENTO 2026'!$P$14,INT((ROW()-13)/2),0)),"",OFFSET('11. SEGUIMIENTO 2026'!$P$14,INT((ROW()-13)/2),0)),IF(ISBLANK(OFFSET('9. METAS'!$S$20,INT((ROW()-14)/2),0)),"",OFFSET('9. METAS'!$S$20,INT((ROW()-14)/2),0)))</f>
        <v/>
      </c>
      <c r="M21" s="151" t="str">
        <f ca="1">IF(MOD(ROW()-13,2)=0,IF(ISBLANK(OFFSET('11. SEGUIMIENTO 2026'!$Q$14,INT((ROW()-13)/2),0)),"",OFFSET('11. SEGUIMIENTO 2026'!$Q$14,INT((ROW()-13)/2),0)),IF(ISBLANK(OFFSET('9. METAS'!$T$20,INT((ROW()-14)/2),0)),"",OFFSET('9. METAS'!$T$20,INT((ROW()-14)/2),0)))</f>
        <v/>
      </c>
      <c r="N21" s="824">
        <f t="shared" ref="N21" ca="1" si="4">IFERROR(J21/J22,"ND")</f>
        <v>1</v>
      </c>
      <c r="O21" s="826">
        <f t="shared" ref="O21" ca="1" si="5">IFERROR(((J21)/H21),"ND")</f>
        <v>0.26666666666666666</v>
      </c>
      <c r="P21" s="845" t="s">
        <v>688</v>
      </c>
    </row>
    <row r="22" spans="3:16" ht="45" customHeight="1">
      <c r="C22" s="843"/>
      <c r="D22" s="844"/>
      <c r="E22" s="844"/>
      <c r="F22" s="841"/>
      <c r="G22" s="842"/>
      <c r="H22" s="821"/>
      <c r="I22" s="823"/>
      <c r="J22" s="149">
        <f ca="1">IF(MOD(ROW()-13,2)=0,IF(ISBLANK(OFFSET('11. SEGUIMIENTO 2026'!$N$14,INT((ROW()-13)/2),0)),"",OFFSET('11. SEGUIMIENTO 2026'!$N$14,INT((ROW()-13)/2),0)),IF(ISBLANK(OFFSET('9. METAS'!$Q$20,INT((ROW()-14)/2),0)),"",OFFSET('9. METAS'!$Q$20,INT((ROW()-14)/2),0)))</f>
        <v>12</v>
      </c>
      <c r="K22" s="150">
        <f ca="1">IF(MOD(ROW()-13,2)=0,IF(ISBLANK(OFFSET('11. SEGUIMIENTO 2026'!$O$14,INT((ROW()-13)/2),0)),"",OFFSET('11. SEGUIMIENTO 2026'!$O$14,INT((ROW()-13)/2),0)),IF(ISBLANK(OFFSET('9. METAS'!$R$20,INT((ROW()-14)/2),0)),"",OFFSET('9. METAS'!$R$20,INT((ROW()-14)/2),0)))</f>
        <v>11</v>
      </c>
      <c r="L22" s="150">
        <f ca="1">IF(MOD(ROW()-13,2)=0,IF(ISBLANK(OFFSET('11. SEGUIMIENTO 2026'!$P$14,INT((ROW()-13)/2),0)),"",OFFSET('11. SEGUIMIENTO 2026'!$P$14,INT((ROW()-13)/2),0)),IF(ISBLANK(OFFSET('9. METAS'!$S$20,INT((ROW()-14)/2),0)),"",OFFSET('9. METAS'!$S$20,INT((ROW()-14)/2),0)))</f>
        <v>12</v>
      </c>
      <c r="M22" s="151">
        <f ca="1">IF(MOD(ROW()-13,2)=0,IF(ISBLANK(OFFSET('11. SEGUIMIENTO 2026'!$Q$14,INT((ROW()-13)/2),0)),"",OFFSET('11. SEGUIMIENTO 2026'!$Q$14,INT((ROW()-13)/2),0)),IF(ISBLANK(OFFSET('9. METAS'!$T$20,INT((ROW()-14)/2),0)),"",OFFSET('9. METAS'!$T$20,INT((ROW()-14)/2),0)))</f>
        <v>10</v>
      </c>
      <c r="N22" s="825"/>
      <c r="O22" s="827"/>
      <c r="P22" s="846"/>
    </row>
    <row r="23" spans="3:16" ht="54" customHeight="1">
      <c r="C23" s="829" t="str">
        <f ca="1">IF(ISBLANK(OFFSET('5. Pp (3 años)'!$C$46,INT((ROW()-13)/2),0)),"",OFFSET('5. Pp (3 años)'!$C$46,INT((ROW()-13)/2),0))</f>
        <v>Componente</v>
      </c>
      <c r="D23" s="831" t="str">
        <f ca="1">IF(ISBLANK(OFFSET('5. Pp (3 años)'!$D$46,INT((ROW()-13)/2),0)),"",OFFSET('5. Pp (3 años)'!$D$46,INT((ROW()-13)/2),0))</f>
        <v>1.4.1.1.2 Servicios de suministro de recursos materiales y atención de requisiciones gestionados oportunamente a las dependencias municipales conforme a la normatividad aplicable.</v>
      </c>
      <c r="E23" s="831" t="str">
        <f ca="1">IF(ISBLANK(OFFSET('5. Pp (3 años)'!$E$46,INT((ROW()-13)/2),0)),"",OFFSET('5. Pp (3 años)'!$E$46,INT((ROW()-13)/2),0))</f>
        <v>PSGRM: Porcentaje de servicios de recursos materiales gestionados oportunamente</v>
      </c>
      <c r="F23" s="833" t="str">
        <f ca="1">IF(ISBLANK(OFFSET('5. Pp (3 años)'!$K$46,INT((ROW()-13)/2),0)),"",OFFSET('5. Pp (3 años)'!$K$46,INT((ROW()-13)/2),0))</f>
        <v>Ascendente</v>
      </c>
      <c r="G23" s="835" t="str">
        <f ca="1">IF(ISBLANK(OFFSET('5. Pp (3 años)'!$H$46,INT((ROW()-13)/2),0)),"",OFFSET('5. Pp (3 años)'!$H$46,INT((ROW()-13)/2),0))</f>
        <v>Trimestral</v>
      </c>
      <c r="H23" s="849">
        <f ca="1">IF(ISBLANK(OFFSET('9. METAS'!$K$20,INT((ROW()-13)/2),0)),"",OFFSET('9. METAS'!$K$20,INT((ROW()-13)/2),0))</f>
        <v>0.95</v>
      </c>
      <c r="I23" s="822" t="s">
        <v>128</v>
      </c>
      <c r="J23" s="489">
        <f ca="1">IF(MOD(ROW()-13,2)=0,IF(ISBLANK(OFFSET('11. SEGUIMIENTO 2026'!$N$14,INT((ROW()-13)/2),0)),"",OFFSET('11. SEGUIMIENTO 2026'!$N$14,INT((ROW()-13)/2),0)),IF(ISBLANK(OFFSET('9. METAS'!$Q$20,INT((ROW()-14)/2),0)),"",OFFSET('9. METAS'!$Q$20,INT((ROW()-14)/2),0)))</f>
        <v>1.04</v>
      </c>
      <c r="K23" s="150" t="str">
        <f ca="1">IF(MOD(ROW()-13,2)=0,IF(ISBLANK(OFFSET('11. SEGUIMIENTO 2026'!$O$14,INT((ROW()-13)/2),0)),"",OFFSET('11. SEGUIMIENTO 2026'!$O$14,INT((ROW()-13)/2),0)),IF(ISBLANK(OFFSET('9. METAS'!$R$20,INT((ROW()-14)/2),0)),"",OFFSET('9. METAS'!$R$20,INT((ROW()-14)/2),0)))</f>
        <v/>
      </c>
      <c r="L23" s="150" t="str">
        <f ca="1">IF(MOD(ROW()-13,2)=0,IF(ISBLANK(OFFSET('11. SEGUIMIENTO 2026'!$P$14,INT((ROW()-13)/2),0)),"",OFFSET('11. SEGUIMIENTO 2026'!$P$14,INT((ROW()-13)/2),0)),IF(ISBLANK(OFFSET('9. METAS'!$S$20,INT((ROW()-14)/2),0)),"",OFFSET('9. METAS'!$S$20,INT((ROW()-14)/2),0)))</f>
        <v/>
      </c>
      <c r="M23" s="151" t="str">
        <f ca="1">IF(MOD(ROW()-13,2)=0,IF(ISBLANK(OFFSET('11. SEGUIMIENTO 2026'!$Q$14,INT((ROW()-13)/2),0)),"",OFFSET('11. SEGUIMIENTO 2026'!$Q$14,INT((ROW()-13)/2),0)),IF(ISBLANK(OFFSET('9. METAS'!$T$20,INT((ROW()-14)/2),0)),"",OFFSET('9. METAS'!$T$20,INT((ROW()-14)/2),0)))</f>
        <v/>
      </c>
      <c r="N23" s="824">
        <f t="shared" ref="N23" ca="1" si="6">IFERROR(J23/J24,"ND")</f>
        <v>1.0947368421052632</v>
      </c>
      <c r="O23" s="826">
        <f t="shared" ref="O23" ca="1" si="7">IFERROR(((J23)/H23),"ND")</f>
        <v>1.0947368421052632</v>
      </c>
      <c r="P23" s="847" t="s">
        <v>758</v>
      </c>
    </row>
    <row r="24" spans="3:16" ht="54" customHeight="1">
      <c r="C24" s="843"/>
      <c r="D24" s="844"/>
      <c r="E24" s="844"/>
      <c r="F24" s="841"/>
      <c r="G24" s="842"/>
      <c r="H24" s="850"/>
      <c r="I24" s="823"/>
      <c r="J24" s="489">
        <f ca="1">IF(MOD(ROW()-13,2)=0,IF(ISBLANK(OFFSET('11. SEGUIMIENTO 2026'!$N$14,INT((ROW()-13)/2),0)),"",OFFSET('11. SEGUIMIENTO 2026'!$N$14,INT((ROW()-13)/2),0)),IF(ISBLANK(OFFSET('9. METAS'!$Q$20,INT((ROW()-14)/2),0)),"",OFFSET('9. METAS'!$Q$20,INT((ROW()-14)/2),0)))</f>
        <v>0.95</v>
      </c>
      <c r="K24" s="150">
        <f ca="1">IF(MOD(ROW()-13,2)=0,IF(ISBLANK(OFFSET('11. SEGUIMIENTO 2026'!$O$14,INT((ROW()-13)/2),0)),"",OFFSET('11. SEGUIMIENTO 2026'!$O$14,INT((ROW()-13)/2),0)),IF(ISBLANK(OFFSET('9. METAS'!$R$20,INT((ROW()-14)/2),0)),"",OFFSET('9. METAS'!$R$20,INT((ROW()-14)/2),0)))</f>
        <v>0.95</v>
      </c>
      <c r="L24" s="150">
        <f ca="1">IF(MOD(ROW()-13,2)=0,IF(ISBLANK(OFFSET('11. SEGUIMIENTO 2026'!$P$14,INT((ROW()-13)/2),0)),"",OFFSET('11. SEGUIMIENTO 2026'!$P$14,INT((ROW()-13)/2),0)),IF(ISBLANK(OFFSET('9. METAS'!$S$20,INT((ROW()-14)/2),0)),"",OFFSET('9. METAS'!$S$20,INT((ROW()-14)/2),0)))</f>
        <v>0.95</v>
      </c>
      <c r="M24" s="151">
        <f ca="1">IF(MOD(ROW()-13,2)=0,IF(ISBLANK(OFFSET('11. SEGUIMIENTO 2026'!$Q$14,INT((ROW()-13)/2),0)),"",OFFSET('11. SEGUIMIENTO 2026'!$Q$14,INT((ROW()-13)/2),0)),IF(ISBLANK(OFFSET('9. METAS'!$T$20,INT((ROW()-14)/2),0)),"",OFFSET('9. METAS'!$T$20,INT((ROW()-14)/2),0)))</f>
        <v>0.95</v>
      </c>
      <c r="N24" s="825"/>
      <c r="O24" s="827"/>
      <c r="P24" s="863"/>
    </row>
    <row r="25" spans="3:16" ht="36.6" customHeight="1">
      <c r="C25" s="829" t="str">
        <f ca="1">IF(ISBLANK(OFFSET('5. Pp (3 años)'!$C$46,INT((ROW()-13)/2),0)),"",OFFSET('5. Pp (3 años)'!$C$46,INT((ROW()-13)/2),0))</f>
        <v>Actividad</v>
      </c>
      <c r="D25" s="831" t="str">
        <f ca="1">IF(ISBLANK(OFFSET('5. Pp (3 años)'!$D$46,INT((ROW()-13)/2),0)),"",OFFSET('5. Pp (3 años)'!$D$46,INT((ROW()-13)/2),0))</f>
        <v>1.4.1.1.2.1  Tramitación de licitaciones para el suministro de recursos materiales conforme a la normatividad aplicable.</v>
      </c>
      <c r="E25" s="831" t="str">
        <f ca="1">IF(ISBLANK(OFFSET('5. Pp (3 años)'!$E$46,INT((ROW()-13)/2),0)),"",OFFSET('5. Pp (3 años)'!$E$46,INT((ROW()-13)/2),0))</f>
        <v>PLTRM: Porcentaje de licitaciones tramitadas para el suministro de recursos materiales.</v>
      </c>
      <c r="F25" s="833" t="str">
        <f ca="1">IF(ISBLANK(OFFSET('5. Pp (3 años)'!$K$46,INT((ROW()-13)/2),0)),"",OFFSET('5. Pp (3 años)'!$K$46,INT((ROW()-13)/2),0))</f>
        <v>Ascendente</v>
      </c>
      <c r="G25" s="835" t="str">
        <f ca="1">IF(ISBLANK(OFFSET('5. Pp (3 años)'!$H$46,INT((ROW()-13)/2),0)),"",OFFSET('5. Pp (3 años)'!$H$46,INT((ROW()-13)/2),0))</f>
        <v>Trimestral</v>
      </c>
      <c r="H25" s="849">
        <f ca="1">IF(ISBLANK(OFFSET('9. METAS'!$K$20,INT((ROW()-13)/2),0)),"",OFFSET('9. METAS'!$K$20,INT((ROW()-13)/2),0))</f>
        <v>0.95</v>
      </c>
      <c r="I25" s="822" t="s">
        <v>128</v>
      </c>
      <c r="J25" s="489">
        <f ca="1">IF(MOD(ROW()-13,2)=0,IF(ISBLANK(OFFSET('11. SEGUIMIENTO 2026'!$N$14,INT((ROW()-13)/2),0)),"",OFFSET('11. SEGUIMIENTO 2026'!$N$14,INT((ROW()-13)/2),0)),IF(ISBLANK(OFFSET('9. METAS'!$Q$20,INT((ROW()-14)/2),0)),"",OFFSET('9. METAS'!$Q$20,INT((ROW()-14)/2),0)))</f>
        <v>0.98</v>
      </c>
      <c r="K25" s="150" t="str">
        <f ca="1">IF(MOD(ROW()-13,2)=0,IF(ISBLANK(OFFSET('11. SEGUIMIENTO 2026'!$O$14,INT((ROW()-13)/2),0)),"",OFFSET('11. SEGUIMIENTO 2026'!$O$14,INT((ROW()-13)/2),0)),IF(ISBLANK(OFFSET('9. METAS'!$R$20,INT((ROW()-14)/2),0)),"",OFFSET('9. METAS'!$R$20,INT((ROW()-14)/2),0)))</f>
        <v/>
      </c>
      <c r="L25" s="150" t="str">
        <f ca="1">IF(MOD(ROW()-13,2)=0,IF(ISBLANK(OFFSET('11. SEGUIMIENTO 2026'!$P$14,INT((ROW()-13)/2),0)),"",OFFSET('11. SEGUIMIENTO 2026'!$P$14,INT((ROW()-13)/2),0)),IF(ISBLANK(OFFSET('9. METAS'!$S$20,INT((ROW()-14)/2),0)),"",OFFSET('9. METAS'!$S$20,INT((ROW()-14)/2),0)))</f>
        <v/>
      </c>
      <c r="M25" s="151" t="str">
        <f ca="1">IF(MOD(ROW()-13,2)=0,IF(ISBLANK(OFFSET('11. SEGUIMIENTO 2026'!$Q$14,INT((ROW()-13)/2),0)),"",OFFSET('11. SEGUIMIENTO 2026'!$Q$14,INT((ROW()-13)/2),0)),IF(ISBLANK(OFFSET('9. METAS'!$T$20,INT((ROW()-14)/2),0)),"",OFFSET('9. METAS'!$T$20,INT((ROW()-14)/2),0)))</f>
        <v/>
      </c>
      <c r="N25" s="824">
        <f t="shared" ref="N25" ca="1" si="8">IFERROR(J25/J26,"ND")</f>
        <v>1.0315789473684212</v>
      </c>
      <c r="O25" s="826">
        <f t="shared" ref="O25" ca="1" si="9">IFERROR(((J25)/H25),"ND")</f>
        <v>1.0315789473684212</v>
      </c>
      <c r="P25" s="862" t="s">
        <v>689</v>
      </c>
    </row>
    <row r="26" spans="3:16" ht="36.6" customHeight="1">
      <c r="C26" s="843"/>
      <c r="D26" s="844"/>
      <c r="E26" s="844"/>
      <c r="F26" s="841"/>
      <c r="G26" s="842"/>
      <c r="H26" s="850"/>
      <c r="I26" s="823"/>
      <c r="J26" s="489">
        <f ca="1">IF(MOD(ROW()-13,2)=0,IF(ISBLANK(OFFSET('11. SEGUIMIENTO 2026'!$N$14,INT((ROW()-13)/2),0)),"",OFFSET('11. SEGUIMIENTO 2026'!$N$14,INT((ROW()-13)/2),0)),IF(ISBLANK(OFFSET('9. METAS'!$Q$20,INT((ROW()-14)/2),0)),"",OFFSET('9. METAS'!$Q$20,INT((ROW()-14)/2),0)))</f>
        <v>0.95</v>
      </c>
      <c r="K26" s="150">
        <f ca="1">IF(MOD(ROW()-13,2)=0,IF(ISBLANK(OFFSET('11. SEGUIMIENTO 2026'!$O$14,INT((ROW()-13)/2),0)),"",OFFSET('11. SEGUIMIENTO 2026'!$O$14,INT((ROW()-13)/2),0)),IF(ISBLANK(OFFSET('9. METAS'!$R$20,INT((ROW()-14)/2),0)),"",OFFSET('9. METAS'!$R$20,INT((ROW()-14)/2),0)))</f>
        <v>0.95</v>
      </c>
      <c r="L26" s="150">
        <f ca="1">IF(MOD(ROW()-13,2)=0,IF(ISBLANK(OFFSET('11. SEGUIMIENTO 2026'!$P$14,INT((ROW()-13)/2),0)),"",OFFSET('11. SEGUIMIENTO 2026'!$P$14,INT((ROW()-13)/2),0)),IF(ISBLANK(OFFSET('9. METAS'!$S$20,INT((ROW()-14)/2),0)),"",OFFSET('9. METAS'!$S$20,INT((ROW()-14)/2),0)))</f>
        <v>0.95</v>
      </c>
      <c r="M26" s="151">
        <f ca="1">IF(MOD(ROW()-13,2)=0,IF(ISBLANK(OFFSET('11. SEGUIMIENTO 2026'!$Q$14,INT((ROW()-13)/2),0)),"",OFFSET('11. SEGUIMIENTO 2026'!$Q$14,INT((ROW()-13)/2),0)),IF(ISBLANK(OFFSET('9. METAS'!$T$20,INT((ROW()-14)/2),0)),"",OFFSET('9. METAS'!$T$20,INT((ROW()-14)/2),0)))</f>
        <v>0.95</v>
      </c>
      <c r="N26" s="825"/>
      <c r="O26" s="827"/>
      <c r="P26" s="846"/>
    </row>
    <row r="27" spans="3:16" ht="45" customHeight="1">
      <c r="C27" s="829" t="str">
        <f ca="1">IF(ISBLANK(OFFSET('5. Pp (3 años)'!$C$46,INT((ROW()-13)/2),0)),"",OFFSET('5. Pp (3 años)'!$C$46,INT((ROW()-13)/2),0))</f>
        <v>Actividad</v>
      </c>
      <c r="D27" s="831" t="str">
        <f ca="1">IF(ISBLANK(OFFSET('5. Pp (3 años)'!$D$46,INT((ROW()-13)/2),0)),"",OFFSET('5. Pp (3 años)'!$D$46,INT((ROW()-13)/2),0))</f>
        <v>1.4.1.1.2.2 Atención a las requisiciones de los diferentes eventos públicos y privados celebrados por el Municipio de Benito Juárez.</v>
      </c>
      <c r="E27" s="831" t="str">
        <f ca="1">IF(ISBLANK(OFFSET('5. Pp (3 años)'!$E$46,INT((ROW()-13)/2),0)),"",OFFSET('5. Pp (3 años)'!$E$46,INT((ROW()-13)/2),0))</f>
        <v>PREA: Porcentaje de  Requisiciones para Eventos Atendidos.</v>
      </c>
      <c r="F27" s="833" t="str">
        <f ca="1">IF(ISBLANK(OFFSET('5. Pp (3 años)'!$K$46,INT((ROW()-13)/2),0)),"",OFFSET('5. Pp (3 años)'!$K$46,INT((ROW()-13)/2),0))</f>
        <v>Ascendente</v>
      </c>
      <c r="G27" s="835" t="str">
        <f ca="1">IF(ISBLANK(OFFSET('5. Pp (3 años)'!$H$46,INT((ROW()-13)/2),0)),"",OFFSET('5. Pp (3 años)'!$H$46,INT((ROW()-13)/2),0))</f>
        <v>Trimestral</v>
      </c>
      <c r="H27" s="820">
        <f ca="1">IF(ISBLANK(OFFSET('9. METAS'!$K$20,INT((ROW()-13)/2),0)),"",OFFSET('9. METAS'!$K$20,INT((ROW()-13)/2),0))</f>
        <v>180</v>
      </c>
      <c r="I27" s="822" t="s">
        <v>699</v>
      </c>
      <c r="J27" s="149">
        <f ca="1">IF(MOD(ROW()-13,2)=0,IF(ISBLANK(OFFSET('11. SEGUIMIENTO 2026'!$N$14,INT((ROW()-13)/2),0)),"",OFFSET('11. SEGUIMIENTO 2026'!$N$14,INT((ROW()-13)/2),0)),IF(ISBLANK(OFFSET('9. METAS'!$Q$20,INT((ROW()-14)/2),0)),"",OFFSET('9. METAS'!$Q$20,INT((ROW()-14)/2),0)))</f>
        <v>32</v>
      </c>
      <c r="K27" s="150" t="str">
        <f ca="1">IF(MOD(ROW()-13,2)=0,IF(ISBLANK(OFFSET('11. SEGUIMIENTO 2026'!$O$14,INT((ROW()-13)/2),0)),"",OFFSET('11. SEGUIMIENTO 2026'!$O$14,INT((ROW()-13)/2),0)),IF(ISBLANK(OFFSET('9. METAS'!$R$20,INT((ROW()-14)/2),0)),"",OFFSET('9. METAS'!$R$20,INT((ROW()-14)/2),0)))</f>
        <v/>
      </c>
      <c r="L27" s="150" t="str">
        <f ca="1">IF(MOD(ROW()-13,2)=0,IF(ISBLANK(OFFSET('11. SEGUIMIENTO 2026'!$P$14,INT((ROW()-13)/2),0)),"",OFFSET('11. SEGUIMIENTO 2026'!$P$14,INT((ROW()-13)/2),0)),IF(ISBLANK(OFFSET('9. METAS'!$S$20,INT((ROW()-14)/2),0)),"",OFFSET('9. METAS'!$S$20,INT((ROW()-14)/2),0)))</f>
        <v/>
      </c>
      <c r="M27" s="151" t="str">
        <f ca="1">IF(MOD(ROW()-13,2)=0,IF(ISBLANK(OFFSET('11. SEGUIMIENTO 2026'!$Q$14,INT((ROW()-13)/2),0)),"",OFFSET('11. SEGUIMIENTO 2026'!$Q$14,INT((ROW()-13)/2),0)),IF(ISBLANK(OFFSET('9. METAS'!$T$20,INT((ROW()-14)/2),0)),"",OFFSET('9. METAS'!$T$20,INT((ROW()-14)/2),0)))</f>
        <v/>
      </c>
      <c r="N27" s="824">
        <f t="shared" ref="N27" ca="1" si="10">IFERROR(J27/J28,"ND")</f>
        <v>1.0666666666666667</v>
      </c>
      <c r="O27" s="826">
        <f t="shared" ref="O27" ca="1" si="11">IFERROR(((J27)/H27),"ND")</f>
        <v>0.17777777777777778</v>
      </c>
      <c r="P27" s="845" t="s">
        <v>690</v>
      </c>
    </row>
    <row r="28" spans="3:16" ht="45" customHeight="1">
      <c r="C28" s="843"/>
      <c r="D28" s="844"/>
      <c r="E28" s="844"/>
      <c r="F28" s="841"/>
      <c r="G28" s="842"/>
      <c r="H28" s="821"/>
      <c r="I28" s="823"/>
      <c r="J28" s="149">
        <f ca="1">IF(MOD(ROW()-13,2)=0,IF(ISBLANK(OFFSET('11. SEGUIMIENTO 2026'!$N$14,INT((ROW()-13)/2),0)),"",OFFSET('11. SEGUIMIENTO 2026'!$N$14,INT((ROW()-13)/2),0)),IF(ISBLANK(OFFSET('9. METAS'!$Q$20,INT((ROW()-14)/2),0)),"",OFFSET('9. METAS'!$Q$20,INT((ROW()-14)/2),0)))</f>
        <v>30</v>
      </c>
      <c r="K28" s="150">
        <f ca="1">IF(MOD(ROW()-13,2)=0,IF(ISBLANK(OFFSET('11. SEGUIMIENTO 2026'!$O$14,INT((ROW()-13)/2),0)),"",OFFSET('11. SEGUIMIENTO 2026'!$O$14,INT((ROW()-13)/2),0)),IF(ISBLANK(OFFSET('9. METAS'!$R$20,INT((ROW()-14)/2),0)),"",OFFSET('9. METAS'!$R$20,INT((ROW()-14)/2),0)))</f>
        <v>47</v>
      </c>
      <c r="L28" s="150">
        <f ca="1">IF(MOD(ROW()-13,2)=0,IF(ISBLANK(OFFSET('11. SEGUIMIENTO 2026'!$P$14,INT((ROW()-13)/2),0)),"",OFFSET('11. SEGUIMIENTO 2026'!$P$14,INT((ROW()-13)/2),0)),IF(ISBLANK(OFFSET('9. METAS'!$S$20,INT((ROW()-14)/2),0)),"",OFFSET('9. METAS'!$S$20,INT((ROW()-14)/2),0)))</f>
        <v>49</v>
      </c>
      <c r="M28" s="151">
        <f ca="1">IF(MOD(ROW()-13,2)=0,IF(ISBLANK(OFFSET('11. SEGUIMIENTO 2026'!$Q$14,INT((ROW()-13)/2),0)),"",OFFSET('11. SEGUIMIENTO 2026'!$Q$14,INT((ROW()-13)/2),0)),IF(ISBLANK(OFFSET('9. METAS'!$T$20,INT((ROW()-14)/2),0)),"",OFFSET('9. METAS'!$T$20,INT((ROW()-14)/2),0)))</f>
        <v>54</v>
      </c>
      <c r="N28" s="825"/>
      <c r="O28" s="827"/>
      <c r="P28" s="846"/>
    </row>
    <row r="29" spans="3:16" ht="45" customHeight="1">
      <c r="C29" s="829" t="str">
        <f ca="1">IF(ISBLANK(OFFSET('5. Pp (3 años)'!$C$46,INT((ROW()-13)/2),0)),"",OFFSET('5. Pp (3 años)'!$C$46,INT((ROW()-13)/2),0))</f>
        <v>Actividad</v>
      </c>
      <c r="D29" s="831" t="str">
        <f ca="1">IF(ISBLANK(OFFSET('5. Pp (3 años)'!$D$46,INT((ROW()-13)/2),0)),"",OFFSET('5. Pp (3 años)'!$D$46,INT((ROW()-13)/2),0))</f>
        <v>1.4.1.1.2.3 Elaboración de Solicitudes de Pago de los materiales por el área de compras.</v>
      </c>
      <c r="E29" s="831" t="str">
        <f ca="1">IF(ISBLANK(OFFSET('5. Pp (3 años)'!$E$46,INT((ROW()-13)/2),0)),"",OFFSET('5. Pp (3 años)'!$E$46,INT((ROW()-13)/2),0))</f>
        <v xml:space="preserve">PSP: Porcentaje de las Solicitudes de Pago elaboradas. </v>
      </c>
      <c r="F29" s="833" t="str">
        <f ca="1">IF(ISBLANK(OFFSET('5. Pp (3 años)'!$K$46,INT((ROW()-13)/2),0)),"",OFFSET('5. Pp (3 años)'!$K$46,INT((ROW()-13)/2),0))</f>
        <v>Ascendente</v>
      </c>
      <c r="G29" s="835" t="str">
        <f ca="1">IF(ISBLANK(OFFSET('5. Pp (3 años)'!$H$46,INT((ROW()-13)/2),0)),"",OFFSET('5. Pp (3 años)'!$H$46,INT((ROW()-13)/2),0))</f>
        <v>Trimestral</v>
      </c>
      <c r="H29" s="820">
        <f ca="1">IF(ISBLANK(OFFSET('9. METAS'!$K$20,INT((ROW()-13)/2),0)),"",OFFSET('9. METAS'!$K$20,INT((ROW()-13)/2),0))</f>
        <v>395</v>
      </c>
      <c r="I29" s="822" t="s">
        <v>699</v>
      </c>
      <c r="J29" s="149">
        <f ca="1">IF(MOD(ROW()-13,2)=0,IF(ISBLANK(OFFSET('11. SEGUIMIENTO 2026'!$N$14,INT((ROW()-13)/2),0)),"",OFFSET('11. SEGUIMIENTO 2026'!$N$14,INT((ROW()-13)/2),0)),IF(ISBLANK(OFFSET('9. METAS'!$Q$20,INT((ROW()-14)/2),0)),"",OFFSET('9. METAS'!$Q$20,INT((ROW()-14)/2),0)))</f>
        <v>3</v>
      </c>
      <c r="K29" s="150" t="str">
        <f ca="1">IF(MOD(ROW()-13,2)=0,IF(ISBLANK(OFFSET('11. SEGUIMIENTO 2026'!$O$14,INT((ROW()-13)/2),0)),"",OFFSET('11. SEGUIMIENTO 2026'!$O$14,INT((ROW()-13)/2),0)),IF(ISBLANK(OFFSET('9. METAS'!$R$20,INT((ROW()-14)/2),0)),"",OFFSET('9. METAS'!$R$20,INT((ROW()-14)/2),0)))</f>
        <v/>
      </c>
      <c r="L29" s="150" t="str">
        <f ca="1">IF(MOD(ROW()-13,2)=0,IF(ISBLANK(OFFSET('11. SEGUIMIENTO 2026'!$P$14,INT((ROW()-13)/2),0)),"",OFFSET('11. SEGUIMIENTO 2026'!$P$14,INT((ROW()-13)/2),0)),IF(ISBLANK(OFFSET('9. METAS'!$S$20,INT((ROW()-14)/2),0)),"",OFFSET('9. METAS'!$S$20,INT((ROW()-14)/2),0)))</f>
        <v/>
      </c>
      <c r="M29" s="151" t="str">
        <f ca="1">IF(MOD(ROW()-13,2)=0,IF(ISBLANK(OFFSET('11. SEGUIMIENTO 2026'!$Q$14,INT((ROW()-13)/2),0)),"",OFFSET('11. SEGUIMIENTO 2026'!$Q$14,INT((ROW()-13)/2),0)),IF(ISBLANK(OFFSET('9. METAS'!$T$20,INT((ROW()-14)/2),0)),"",OFFSET('9. METAS'!$T$20,INT((ROW()-14)/2),0)))</f>
        <v/>
      </c>
      <c r="N29" s="824">
        <f t="shared" ref="N29" ca="1" si="12">IFERROR(J29/J30,"ND")</f>
        <v>1</v>
      </c>
      <c r="O29" s="826">
        <f t="shared" ref="O29" ca="1" si="13">IFERROR(((J29)/H29),"ND")</f>
        <v>7.5949367088607592E-3</v>
      </c>
      <c r="P29" s="845" t="s">
        <v>691</v>
      </c>
    </row>
    <row r="30" spans="3:16" ht="45" customHeight="1">
      <c r="C30" s="843"/>
      <c r="D30" s="844"/>
      <c r="E30" s="844"/>
      <c r="F30" s="841"/>
      <c r="G30" s="842"/>
      <c r="H30" s="821"/>
      <c r="I30" s="823"/>
      <c r="J30" s="149">
        <f ca="1">IF(MOD(ROW()-13,2)=0,IF(ISBLANK(OFFSET('11. SEGUIMIENTO 2026'!$N$14,INT((ROW()-13)/2),0)),"",OFFSET('11. SEGUIMIENTO 2026'!$N$14,INT((ROW()-13)/2),0)),IF(ISBLANK(OFFSET('9. METAS'!$Q$20,INT((ROW()-14)/2),0)),"",OFFSET('9. METAS'!$Q$20,INT((ROW()-14)/2),0)))</f>
        <v>3</v>
      </c>
      <c r="K30" s="150">
        <f ca="1">IF(MOD(ROW()-13,2)=0,IF(ISBLANK(OFFSET('11. SEGUIMIENTO 2026'!$O$14,INT((ROW()-13)/2),0)),"",OFFSET('11. SEGUIMIENTO 2026'!$O$14,INT((ROW()-13)/2),0)),IF(ISBLANK(OFFSET('9. METAS'!$R$20,INT((ROW()-14)/2),0)),"",OFFSET('9. METAS'!$R$20,INT((ROW()-14)/2),0)))</f>
        <v>168</v>
      </c>
      <c r="L30" s="150">
        <f ca="1">IF(MOD(ROW()-13,2)=0,IF(ISBLANK(OFFSET('11. SEGUIMIENTO 2026'!$P$14,INT((ROW()-13)/2),0)),"",OFFSET('11. SEGUIMIENTO 2026'!$P$14,INT((ROW()-13)/2),0)),IF(ISBLANK(OFFSET('9. METAS'!$S$20,INT((ROW()-14)/2),0)),"",OFFSET('9. METAS'!$S$20,INT((ROW()-14)/2),0)))</f>
        <v>130</v>
      </c>
      <c r="M30" s="151">
        <f ca="1">IF(MOD(ROW()-13,2)=0,IF(ISBLANK(OFFSET('11. SEGUIMIENTO 2026'!$Q$14,INT((ROW()-13)/2),0)),"",OFFSET('11. SEGUIMIENTO 2026'!$Q$14,INT((ROW()-13)/2),0)),IF(ISBLANK(OFFSET('9. METAS'!$T$20,INT((ROW()-14)/2),0)),"",OFFSET('9. METAS'!$T$20,INT((ROW()-14)/2),0)))</f>
        <v>94</v>
      </c>
      <c r="N30" s="825"/>
      <c r="O30" s="827"/>
      <c r="P30" s="846"/>
    </row>
    <row r="31" spans="3:16" ht="45" customHeight="1">
      <c r="C31" s="829" t="str">
        <f ca="1">IF(ISBLANK(OFFSET('5. Pp (3 años)'!$C$46,INT((ROW()-13)/2),0)),"",OFFSET('5. Pp (3 años)'!$C$46,INT((ROW()-13)/2),0))</f>
        <v>Actividad</v>
      </c>
      <c r="D31" s="831" t="str">
        <f ca="1">IF(ISBLANK(OFFSET('5. Pp (3 años)'!$D$46,INT((ROW()-13)/2),0)),"",OFFSET('5. Pp (3 años)'!$D$46,INT((ROW()-13)/2),0))</f>
        <v>1.4.1.1.2.4 Atención a los siniestros reportados por las diferentes dependencias del Municipio de Benito Juárez.</v>
      </c>
      <c r="E31" s="831" t="str">
        <f ca="1">IF(ISBLANK(OFFSET('5. Pp (3 años)'!$E$46,INT((ROW()-13)/2),0)),"",OFFSET('5. Pp (3 años)'!$E$46,INT((ROW()-13)/2),0))</f>
        <v>PASA: Porcentaje de Asistencia de los Siniestros Atendidos.</v>
      </c>
      <c r="F31" s="833" t="str">
        <f ca="1">IF(ISBLANK(OFFSET('5. Pp (3 años)'!$K$46,INT((ROW()-13)/2),0)),"",OFFSET('5. Pp (3 años)'!$K$46,INT((ROW()-13)/2),0))</f>
        <v>Ascendente</v>
      </c>
      <c r="G31" s="835" t="str">
        <f ca="1">IF(ISBLANK(OFFSET('5. Pp (3 años)'!$H$46,INT((ROW()-13)/2),0)),"",OFFSET('5. Pp (3 años)'!$H$46,INT((ROW()-13)/2),0))</f>
        <v>Trimestral</v>
      </c>
      <c r="H31" s="820">
        <f ca="1">IF(ISBLANK(OFFSET('9. METAS'!$K$20,INT((ROW()-13)/2),0)),"",OFFSET('9. METAS'!$K$20,INT((ROW()-13)/2),0))</f>
        <v>276</v>
      </c>
      <c r="I31" s="822" t="s">
        <v>699</v>
      </c>
      <c r="J31" s="149">
        <f ca="1">IF(MOD(ROW()-13,2)=0,IF(ISBLANK(OFFSET('11. SEGUIMIENTO 2026'!$N$14,INT((ROW()-13)/2),0)),"",OFFSET('11. SEGUIMIENTO 2026'!$N$14,INT((ROW()-13)/2),0)),IF(ISBLANK(OFFSET('9. METAS'!$Q$20,INT((ROW()-14)/2),0)),"",OFFSET('9. METAS'!$Q$20,INT((ROW()-14)/2),0)))</f>
        <v>62</v>
      </c>
      <c r="K31" s="150" t="str">
        <f ca="1">IF(MOD(ROW()-13,2)=0,IF(ISBLANK(OFFSET('11. SEGUIMIENTO 2026'!$O$14,INT((ROW()-13)/2),0)),"",OFFSET('11. SEGUIMIENTO 2026'!$O$14,INT((ROW()-13)/2),0)),IF(ISBLANK(OFFSET('9. METAS'!$R$20,INT((ROW()-14)/2),0)),"",OFFSET('9. METAS'!$R$20,INT((ROW()-14)/2),0)))</f>
        <v/>
      </c>
      <c r="L31" s="150" t="str">
        <f ca="1">IF(MOD(ROW()-13,2)=0,IF(ISBLANK(OFFSET('11. SEGUIMIENTO 2026'!$P$14,INT((ROW()-13)/2),0)),"",OFFSET('11. SEGUIMIENTO 2026'!$P$14,INT((ROW()-13)/2),0)),IF(ISBLANK(OFFSET('9. METAS'!$S$20,INT((ROW()-14)/2),0)),"",OFFSET('9. METAS'!$S$20,INT((ROW()-14)/2),0)))</f>
        <v/>
      </c>
      <c r="M31" s="151" t="str">
        <f ca="1">IF(MOD(ROW()-13,2)=0,IF(ISBLANK(OFFSET('11. SEGUIMIENTO 2026'!$Q$14,INT((ROW()-13)/2),0)),"",OFFSET('11. SEGUIMIENTO 2026'!$Q$14,INT((ROW()-13)/2),0)),IF(ISBLANK(OFFSET('9. METAS'!$T$20,INT((ROW()-14)/2),0)),"",OFFSET('9. METAS'!$T$20,INT((ROW()-14)/2),0)))</f>
        <v/>
      </c>
      <c r="N31" s="824">
        <f t="shared" ref="N31" ca="1" si="14">IFERROR(J31/J32,"ND")</f>
        <v>1.0333333333333334</v>
      </c>
      <c r="O31" s="826">
        <f t="shared" ref="O31" ca="1" si="15">IFERROR(((J31)/H31),"ND")</f>
        <v>0.22463768115942029</v>
      </c>
      <c r="P31" s="845" t="s">
        <v>692</v>
      </c>
    </row>
    <row r="32" spans="3:16" ht="45" customHeight="1">
      <c r="C32" s="843"/>
      <c r="D32" s="844"/>
      <c r="E32" s="844"/>
      <c r="F32" s="841"/>
      <c r="G32" s="842"/>
      <c r="H32" s="821"/>
      <c r="I32" s="823"/>
      <c r="J32" s="149">
        <f ca="1">IF(MOD(ROW()-13,2)=0,IF(ISBLANK(OFFSET('11. SEGUIMIENTO 2026'!$N$14,INT((ROW()-13)/2),0)),"",OFFSET('11. SEGUIMIENTO 2026'!$N$14,INT((ROW()-13)/2),0)),IF(ISBLANK(OFFSET('9. METAS'!$Q$20,INT((ROW()-14)/2),0)),"",OFFSET('9. METAS'!$Q$20,INT((ROW()-14)/2),0)))</f>
        <v>60</v>
      </c>
      <c r="K32" s="150">
        <f ca="1">IF(MOD(ROW()-13,2)=0,IF(ISBLANK(OFFSET('11. SEGUIMIENTO 2026'!$O$14,INT((ROW()-13)/2),0)),"",OFFSET('11. SEGUIMIENTO 2026'!$O$14,INT((ROW()-13)/2),0)),IF(ISBLANK(OFFSET('9. METAS'!$R$20,INT((ROW()-14)/2),0)),"",OFFSET('9. METAS'!$R$20,INT((ROW()-14)/2),0)))</f>
        <v>76</v>
      </c>
      <c r="L32" s="150">
        <f ca="1">IF(MOD(ROW()-13,2)=0,IF(ISBLANK(OFFSET('11. SEGUIMIENTO 2026'!$P$14,INT((ROW()-13)/2),0)),"",OFFSET('11. SEGUIMIENTO 2026'!$P$14,INT((ROW()-13)/2),0)),IF(ISBLANK(OFFSET('9. METAS'!$S$20,INT((ROW()-14)/2),0)),"",OFFSET('9. METAS'!$S$20,INT((ROW()-14)/2),0)))</f>
        <v>69</v>
      </c>
      <c r="M32" s="151">
        <f ca="1">IF(MOD(ROW()-13,2)=0,IF(ISBLANK(OFFSET('11. SEGUIMIENTO 2026'!$Q$14,INT((ROW()-13)/2),0)),"",OFFSET('11. SEGUIMIENTO 2026'!$Q$14,INT((ROW()-13)/2),0)),IF(ISBLANK(OFFSET('9. METAS'!$T$20,INT((ROW()-14)/2),0)),"",OFFSET('9. METAS'!$T$20,INT((ROW()-14)/2),0)))</f>
        <v>71</v>
      </c>
      <c r="N32" s="825"/>
      <c r="O32" s="827"/>
      <c r="P32" s="860"/>
    </row>
    <row r="33" spans="3:16" ht="45" customHeight="1">
      <c r="C33" s="829" t="str">
        <f ca="1">IF(ISBLANK(OFFSET('5. Pp (3 años)'!$C$46,INT((ROW()-13)/2),0)),"",OFFSET('5. Pp (3 años)'!$C$46,INT((ROW()-13)/2),0))</f>
        <v>Actividad</v>
      </c>
      <c r="D33" s="831" t="str">
        <f ca="1">IF(ISBLANK(OFFSET('5. Pp (3 años)'!$D$46,INT((ROW()-13)/2),0)),"",OFFSET('5. Pp (3 años)'!$D$46,INT((ROW()-13)/2),0))</f>
        <v>1.4.1.1.2.5 Atención y seguimiento de solicitudes de servicios  de suministro de combustible y mantenimiento vehicular para las dependencias municipales.</v>
      </c>
      <c r="E33" s="831" t="str">
        <f ca="1">IF(ISBLANK(OFFSET('5. Pp (3 años)'!$E$46,INT((ROW()-13)/2),0)),"",OFFSET('5. Pp (3 años)'!$E$46,INT((ROW()-13)/2),0))</f>
        <v>PSSA: Porcentaje de solicitudes de servicios atendidas</v>
      </c>
      <c r="F33" s="833" t="str">
        <f ca="1">IF(ISBLANK(OFFSET('5. Pp (3 años)'!$K$46,INT((ROW()-13)/2),0)),"",OFFSET('5. Pp (3 años)'!$K$46,INT((ROW()-13)/2),0))</f>
        <v>Ascendente</v>
      </c>
      <c r="G33" s="835" t="str">
        <f ca="1">IF(ISBLANK(OFFSET('5. Pp (3 años)'!$H$46,INT((ROW()-13)/2),0)),"",OFFSET('5. Pp (3 años)'!$H$46,INT((ROW()-13)/2),0))</f>
        <v>Trimestral</v>
      </c>
      <c r="H33" s="849">
        <f ca="1">IF(ISBLANK(OFFSET('9. METAS'!$K$20,INT((ROW()-13)/2),0)),"",OFFSET('9. METAS'!$K$20,INT((ROW()-13)/2),0))</f>
        <v>0.95</v>
      </c>
      <c r="I33" s="822" t="s">
        <v>128</v>
      </c>
      <c r="J33" s="489">
        <f ca="1">IF(MOD(ROW()-13,2)=0,IF(ISBLANK(OFFSET('11. SEGUIMIENTO 2026'!$N$14,INT((ROW()-13)/2),0)),"",OFFSET('11. SEGUIMIENTO 2026'!$N$14,INT((ROW()-13)/2),0)),IF(ISBLANK(OFFSET('9. METAS'!$Q$20,INT((ROW()-14)/2),0)),"",OFFSET('9. METAS'!$Q$20,INT((ROW()-14)/2),0)))</f>
        <v>0.96</v>
      </c>
      <c r="K33" s="150" t="str">
        <f ca="1">IF(MOD(ROW()-13,2)=0,IF(ISBLANK(OFFSET('11. SEGUIMIENTO 2026'!$O$14,INT((ROW()-13)/2),0)),"",OFFSET('11. SEGUIMIENTO 2026'!$O$14,INT((ROW()-13)/2),0)),IF(ISBLANK(OFFSET('9. METAS'!$R$20,INT((ROW()-14)/2),0)),"",OFFSET('9. METAS'!$R$20,INT((ROW()-14)/2),0)))</f>
        <v/>
      </c>
      <c r="L33" s="150" t="str">
        <f ca="1">IF(MOD(ROW()-13,2)=0,IF(ISBLANK(OFFSET('11. SEGUIMIENTO 2026'!$P$14,INT((ROW()-13)/2),0)),"",OFFSET('11. SEGUIMIENTO 2026'!$P$14,INT((ROW()-13)/2),0)),IF(ISBLANK(OFFSET('9. METAS'!$S$20,INT((ROW()-14)/2),0)),"",OFFSET('9. METAS'!$S$20,INT((ROW()-14)/2),0)))</f>
        <v/>
      </c>
      <c r="M33" s="151" t="str">
        <f ca="1">IF(MOD(ROW()-13,2)=0,IF(ISBLANK(OFFSET('11. SEGUIMIENTO 2026'!$Q$14,INT((ROW()-13)/2),0)),"",OFFSET('11. SEGUIMIENTO 2026'!$Q$14,INT((ROW()-13)/2),0)),IF(ISBLANK(OFFSET('9. METAS'!$T$20,INT((ROW()-14)/2),0)),"",OFFSET('9. METAS'!$T$20,INT((ROW()-14)/2),0)))</f>
        <v/>
      </c>
      <c r="N33" s="824">
        <f t="shared" ref="N33" ca="1" si="16">IFERROR(J33/J34,"ND")</f>
        <v>1.0105263157894737</v>
      </c>
      <c r="O33" s="826">
        <f t="shared" ref="O33" ca="1" si="17">IFERROR(((J33)/H33),"ND")</f>
        <v>1.0105263157894737</v>
      </c>
      <c r="P33" s="845" t="s">
        <v>693</v>
      </c>
    </row>
    <row r="34" spans="3:16" ht="45" customHeight="1">
      <c r="C34" s="843"/>
      <c r="D34" s="844"/>
      <c r="E34" s="844"/>
      <c r="F34" s="841"/>
      <c r="G34" s="842"/>
      <c r="H34" s="850"/>
      <c r="I34" s="823"/>
      <c r="J34" s="489">
        <f ca="1">IF(MOD(ROW()-13,2)=0,IF(ISBLANK(OFFSET('11. SEGUIMIENTO 2026'!$N$14,INT((ROW()-13)/2),0)),"",OFFSET('11. SEGUIMIENTO 2026'!$N$14,INT((ROW()-13)/2),0)),IF(ISBLANK(OFFSET('9. METAS'!$Q$20,INT((ROW()-14)/2),0)),"",OFFSET('9. METAS'!$Q$20,INT((ROW()-14)/2),0)))</f>
        <v>0.95</v>
      </c>
      <c r="K34" s="150">
        <f ca="1">IF(MOD(ROW()-13,2)=0,IF(ISBLANK(OFFSET('11. SEGUIMIENTO 2026'!$O$14,INT((ROW()-13)/2),0)),"",OFFSET('11. SEGUIMIENTO 2026'!$O$14,INT((ROW()-13)/2),0)),IF(ISBLANK(OFFSET('9. METAS'!$R$20,INT((ROW()-14)/2),0)),"",OFFSET('9. METAS'!$R$20,INT((ROW()-14)/2),0)))</f>
        <v>0.95</v>
      </c>
      <c r="L34" s="150">
        <f ca="1">IF(MOD(ROW()-13,2)=0,IF(ISBLANK(OFFSET('11. SEGUIMIENTO 2026'!$P$14,INT((ROW()-13)/2),0)),"",OFFSET('11. SEGUIMIENTO 2026'!$P$14,INT((ROW()-13)/2),0)),IF(ISBLANK(OFFSET('9. METAS'!$S$20,INT((ROW()-14)/2),0)),"",OFFSET('9. METAS'!$S$20,INT((ROW()-14)/2),0)))</f>
        <v>0.95</v>
      </c>
      <c r="M34" s="151">
        <f ca="1">IF(MOD(ROW()-13,2)=0,IF(ISBLANK(OFFSET('11. SEGUIMIENTO 2026'!$Q$14,INT((ROW()-13)/2),0)),"",OFFSET('11. SEGUIMIENTO 2026'!$Q$14,INT((ROW()-13)/2),0)),IF(ISBLANK(OFFSET('9. METAS'!$T$20,INT((ROW()-14)/2),0)),"",OFFSET('9. METAS'!$T$20,INT((ROW()-14)/2),0)))</f>
        <v>0.95</v>
      </c>
      <c r="N34" s="825"/>
      <c r="O34" s="827"/>
      <c r="P34" s="860"/>
    </row>
    <row r="35" spans="3:16" ht="45" customHeight="1">
      <c r="C35" s="829" t="str">
        <f ca="1">IF(ISBLANK(OFFSET('5. Pp (3 años)'!$C$46,INT((ROW()-13)/2),0)),"",OFFSET('5. Pp (3 años)'!$C$46,INT((ROW()-13)/2),0))</f>
        <v xml:space="preserve">Componente  </v>
      </c>
      <c r="D35" s="831" t="str">
        <f ca="1">IF(ISBLANK(OFFSET('5. Pp (3 años)'!$D$46,INT((ROW()-13)/2),0)),"",OFFSET('5. Pp (3 años)'!$D$46,INT((ROW()-13)/2),0))</f>
        <v>1.4.1.1.3 Bienes patrimoniales del municipio gestionados mediante su registro, actualización, resguardo, verificación y conservación conforme a la normatividad aplicable.</v>
      </c>
      <c r="E35" s="831" t="str">
        <f ca="1">IF(ISBLANK(OFFSET('5. Pp (3 años)'!$E$46,INT((ROW()-13)/2),0)),"",OFFSET('5. Pp (3 años)'!$E$46,INT((ROW()-13)/2),0))</f>
        <v>PBPG: Porcentaje de bienes patrimoniales gestionados conforme a la normatividad.</v>
      </c>
      <c r="F35" s="833" t="str">
        <f ca="1">IF(ISBLANK(OFFSET('5. Pp (3 años)'!$K$46,INT((ROW()-13)/2),0)),"",OFFSET('5. Pp (3 años)'!$K$46,INT((ROW()-13)/2),0))</f>
        <v>Ascendente</v>
      </c>
      <c r="G35" s="835" t="str">
        <f ca="1">IF(ISBLANK(OFFSET('5. Pp (3 años)'!$H$46,INT((ROW()-13)/2),0)),"",OFFSET('5. Pp (3 años)'!$H$46,INT((ROW()-13)/2),0))</f>
        <v>Trimestral</v>
      </c>
      <c r="H35" s="849">
        <f ca="1">IF(ISBLANK(OFFSET('9. METAS'!$K$20,INT((ROW()-13)/2),0)),"",OFFSET('9. METAS'!$K$20,INT((ROW()-13)/2),0))</f>
        <v>0.95</v>
      </c>
      <c r="I35" s="822" t="s">
        <v>128</v>
      </c>
      <c r="J35" s="489">
        <f ca="1">IF(MOD(ROW()-13,2)=0,IF(ISBLANK(OFFSET('11. SEGUIMIENTO 2026'!$N$14,INT((ROW()-13)/2),0)),"",OFFSET('11. SEGUIMIENTO 2026'!$N$14,INT((ROW()-13)/2),0)),IF(ISBLANK(OFFSET('9. METAS'!$Q$20,INT((ROW()-14)/2),0)),"",OFFSET('9. METAS'!$Q$20,INT((ROW()-14)/2),0)))</f>
        <v>1</v>
      </c>
      <c r="K35" s="150" t="str">
        <f ca="1">IF(MOD(ROW()-13,2)=0,IF(ISBLANK(OFFSET('11. SEGUIMIENTO 2026'!$O$14,INT((ROW()-13)/2),0)),"",OFFSET('11. SEGUIMIENTO 2026'!$O$14,INT((ROW()-13)/2),0)),IF(ISBLANK(OFFSET('9. METAS'!$R$20,INT((ROW()-14)/2),0)),"",OFFSET('9. METAS'!$R$20,INT((ROW()-14)/2),0)))</f>
        <v/>
      </c>
      <c r="L35" s="150" t="str">
        <f ca="1">IF(MOD(ROW()-13,2)=0,IF(ISBLANK(OFFSET('11. SEGUIMIENTO 2026'!$P$14,INT((ROW()-13)/2),0)),"",OFFSET('11. SEGUIMIENTO 2026'!$P$14,INT((ROW()-13)/2),0)),IF(ISBLANK(OFFSET('9. METAS'!$S$20,INT((ROW()-14)/2),0)),"",OFFSET('9. METAS'!$S$20,INT((ROW()-14)/2),0)))</f>
        <v/>
      </c>
      <c r="M35" s="151" t="str">
        <f ca="1">IF(MOD(ROW()-13,2)=0,IF(ISBLANK(OFFSET('11. SEGUIMIENTO 2026'!$Q$14,INT((ROW()-13)/2),0)),"",OFFSET('11. SEGUIMIENTO 2026'!$Q$14,INT((ROW()-13)/2),0)),IF(ISBLANK(OFFSET('9. METAS'!$T$20,INT((ROW()-14)/2),0)),"",OFFSET('9. METAS'!$T$20,INT((ROW()-14)/2),0)))</f>
        <v/>
      </c>
      <c r="N35" s="824">
        <f t="shared" ref="N35" ca="1" si="18">IFERROR(J35/J36,"ND")</f>
        <v>1.0526315789473684</v>
      </c>
      <c r="O35" s="826">
        <f t="shared" ref="O35" ca="1" si="19">IFERROR(((J35)/H35),"ND")</f>
        <v>1.0526315789473684</v>
      </c>
      <c r="P35" s="861" t="s">
        <v>761</v>
      </c>
    </row>
    <row r="36" spans="3:16" ht="45" customHeight="1">
      <c r="C36" s="843"/>
      <c r="D36" s="844"/>
      <c r="E36" s="844"/>
      <c r="F36" s="841"/>
      <c r="G36" s="842"/>
      <c r="H36" s="850"/>
      <c r="I36" s="823"/>
      <c r="J36" s="489">
        <f ca="1">IF(MOD(ROW()-13,2)=0,IF(ISBLANK(OFFSET('11. SEGUIMIENTO 2026'!$N$14,INT((ROW()-13)/2),0)),"",OFFSET('11. SEGUIMIENTO 2026'!$N$14,INT((ROW()-13)/2),0)),IF(ISBLANK(OFFSET('9. METAS'!$Q$20,INT((ROW()-14)/2),0)),"",OFFSET('9. METAS'!$Q$20,INT((ROW()-14)/2),0)))</f>
        <v>0.95</v>
      </c>
      <c r="K36" s="150">
        <f ca="1">IF(MOD(ROW()-13,2)=0,IF(ISBLANK(OFFSET('11. SEGUIMIENTO 2026'!$O$14,INT((ROW()-13)/2),0)),"",OFFSET('11. SEGUIMIENTO 2026'!$O$14,INT((ROW()-13)/2),0)),IF(ISBLANK(OFFSET('9. METAS'!$R$20,INT((ROW()-14)/2),0)),"",OFFSET('9. METAS'!$R$20,INT((ROW()-14)/2),0)))</f>
        <v>0.95</v>
      </c>
      <c r="L36" s="150">
        <f ca="1">IF(MOD(ROW()-13,2)=0,IF(ISBLANK(OFFSET('11. SEGUIMIENTO 2026'!$P$14,INT((ROW()-13)/2),0)),"",OFFSET('11. SEGUIMIENTO 2026'!$P$14,INT((ROW()-13)/2),0)),IF(ISBLANK(OFFSET('9. METAS'!$S$20,INT((ROW()-14)/2),0)),"",OFFSET('9. METAS'!$S$20,INT((ROW()-14)/2),0)))</f>
        <v>0.95</v>
      </c>
      <c r="M36" s="151">
        <f ca="1">IF(MOD(ROW()-13,2)=0,IF(ISBLANK(OFFSET('11. SEGUIMIENTO 2026'!$Q$14,INT((ROW()-13)/2),0)),"",OFFSET('11. SEGUIMIENTO 2026'!$Q$14,INT((ROW()-13)/2),0)),IF(ISBLANK(OFFSET('9. METAS'!$T$20,INT((ROW()-14)/2),0)),"",OFFSET('9. METAS'!$T$20,INT((ROW()-14)/2),0)))</f>
        <v>0.95</v>
      </c>
      <c r="N36" s="825"/>
      <c r="O36" s="827"/>
      <c r="P36" s="848"/>
    </row>
    <row r="37" spans="3:16" ht="45" customHeight="1">
      <c r="C37" s="829" t="str">
        <f ca="1">IF(ISBLANK(OFFSET('5. Pp (3 años)'!$C$46,INT((ROW()-13)/2),0)),"",OFFSET('5. Pp (3 años)'!$C$46,INT((ROW()-13)/2),0))</f>
        <v>Actividad</v>
      </c>
      <c r="D37" s="831" t="str">
        <f ca="1">IF(ISBLANK(OFFSET('5. Pp (3 años)'!$D$46,INT((ROW()-13)/2),0)),"",OFFSET('5. Pp (3 años)'!$D$46,INT((ROW()-13)/2),0))</f>
        <v>1.4.1.1.3.1 Mantenimiento del área de trabajo y mercados a cargo de la Dirección General de Patrimonio Municipal.</v>
      </c>
      <c r="E37" s="831" t="str">
        <f ca="1">IF(ISBLANK(OFFSET('5. Pp (3 años)'!$E$46,INT((ROW()-13)/2),0)),"",OFFSET('5. Pp (3 años)'!$E$46,INT((ROW()-13)/2),0))</f>
        <v>PAMA= Porcentaje de acciones de Mantenimiento de las Áreas.</v>
      </c>
      <c r="F37" s="833" t="str">
        <f ca="1">IF(ISBLANK(OFFSET('5. Pp (3 años)'!$K$46,INT((ROW()-13)/2),0)),"",OFFSET('5. Pp (3 años)'!$K$46,INT((ROW()-13)/2),0))</f>
        <v>Ascendente</v>
      </c>
      <c r="G37" s="835" t="str">
        <f ca="1">IF(ISBLANK(OFFSET('5. Pp (3 años)'!$H$46,INT((ROW()-13)/2),0)),"",OFFSET('5. Pp (3 años)'!$H$46,INT((ROW()-13)/2),0))</f>
        <v>Trimestral</v>
      </c>
      <c r="H37" s="820">
        <f ca="1">IF(ISBLANK(OFFSET('9. METAS'!$K$20,INT((ROW()-13)/2),0)),"",OFFSET('9. METAS'!$K$20,INT((ROW()-13)/2),0))</f>
        <v>4</v>
      </c>
      <c r="I37" s="822" t="s">
        <v>699</v>
      </c>
      <c r="J37" s="149">
        <f ca="1">IF(MOD(ROW()-13,2)=0,IF(ISBLANK(OFFSET('11. SEGUIMIENTO 2026'!$N$14,INT((ROW()-13)/2),0)),"",OFFSET('11. SEGUIMIENTO 2026'!$N$14,INT((ROW()-13)/2),0)),IF(ISBLANK(OFFSET('9. METAS'!$Q$20,INT((ROW()-14)/2),0)),"",OFFSET('9. METAS'!$Q$20,INT((ROW()-14)/2),0)))</f>
        <v>1</v>
      </c>
      <c r="K37" s="150" t="str">
        <f ca="1">IF(MOD(ROW()-13,2)=0,IF(ISBLANK(OFFSET('11. SEGUIMIENTO 2026'!$O$14,INT((ROW()-13)/2),0)),"",OFFSET('11. SEGUIMIENTO 2026'!$O$14,INT((ROW()-13)/2),0)),IF(ISBLANK(OFFSET('9. METAS'!$R$20,INT((ROW()-14)/2),0)),"",OFFSET('9. METAS'!$R$20,INT((ROW()-14)/2),0)))</f>
        <v/>
      </c>
      <c r="L37" s="150" t="str">
        <f ca="1">IF(MOD(ROW()-13,2)=0,IF(ISBLANK(OFFSET('11. SEGUIMIENTO 2026'!$P$14,INT((ROW()-13)/2),0)),"",OFFSET('11. SEGUIMIENTO 2026'!$P$14,INT((ROW()-13)/2),0)),IF(ISBLANK(OFFSET('9. METAS'!$S$20,INT((ROW()-14)/2),0)),"",OFFSET('9. METAS'!$S$20,INT((ROW()-14)/2),0)))</f>
        <v/>
      </c>
      <c r="M37" s="151" t="str">
        <f ca="1">IF(MOD(ROW()-13,2)=0,IF(ISBLANK(OFFSET('11. SEGUIMIENTO 2026'!$Q$14,INT((ROW()-13)/2),0)),"",OFFSET('11. SEGUIMIENTO 2026'!$Q$14,INT((ROW()-13)/2),0)),IF(ISBLANK(OFFSET('9. METAS'!$T$20,INT((ROW()-14)/2),0)),"",OFFSET('9. METAS'!$T$20,INT((ROW()-14)/2),0)))</f>
        <v/>
      </c>
      <c r="N37" s="824">
        <f t="shared" ref="N37" ca="1" si="20">IFERROR(J37/J38,"ND")</f>
        <v>1</v>
      </c>
      <c r="O37" s="826">
        <f t="shared" ref="O37" ca="1" si="21">IFERROR(((J37)/H37),"ND")</f>
        <v>0.25</v>
      </c>
      <c r="P37" s="845" t="s">
        <v>700</v>
      </c>
    </row>
    <row r="38" spans="3:16" ht="45" customHeight="1">
      <c r="C38" s="843"/>
      <c r="D38" s="844"/>
      <c r="E38" s="844"/>
      <c r="F38" s="841"/>
      <c r="G38" s="842"/>
      <c r="H38" s="821"/>
      <c r="I38" s="823"/>
      <c r="J38" s="149">
        <f ca="1">IF(MOD(ROW()-13,2)=0,IF(ISBLANK(OFFSET('11. SEGUIMIENTO 2026'!$N$14,INT((ROW()-13)/2),0)),"",OFFSET('11. SEGUIMIENTO 2026'!$N$14,INT((ROW()-13)/2),0)),IF(ISBLANK(OFFSET('9. METAS'!$Q$20,INT((ROW()-14)/2),0)),"",OFFSET('9. METAS'!$Q$20,INT((ROW()-14)/2),0)))</f>
        <v>1</v>
      </c>
      <c r="K38" s="150">
        <f ca="1">IF(MOD(ROW()-13,2)=0,IF(ISBLANK(OFFSET('11. SEGUIMIENTO 2026'!$O$14,INT((ROW()-13)/2),0)),"",OFFSET('11. SEGUIMIENTO 2026'!$O$14,INT((ROW()-13)/2),0)),IF(ISBLANK(OFFSET('9. METAS'!$R$20,INT((ROW()-14)/2),0)),"",OFFSET('9. METAS'!$R$20,INT((ROW()-14)/2),0)))</f>
        <v>1</v>
      </c>
      <c r="L38" s="150">
        <f ca="1">IF(MOD(ROW()-13,2)=0,IF(ISBLANK(OFFSET('11. SEGUIMIENTO 2026'!$P$14,INT((ROW()-13)/2),0)),"",OFFSET('11. SEGUIMIENTO 2026'!$P$14,INT((ROW()-13)/2),0)),IF(ISBLANK(OFFSET('9. METAS'!$S$20,INT((ROW()-14)/2),0)),"",OFFSET('9. METAS'!$S$20,INT((ROW()-14)/2),0)))</f>
        <v>1</v>
      </c>
      <c r="M38" s="151">
        <f ca="1">IF(MOD(ROW()-13,2)=0,IF(ISBLANK(OFFSET('11. SEGUIMIENTO 2026'!$Q$14,INT((ROW()-13)/2),0)),"",OFFSET('11. SEGUIMIENTO 2026'!$Q$14,INT((ROW()-13)/2),0)),IF(ISBLANK(OFFSET('9. METAS'!$T$20,INT((ROW()-14)/2),0)),"",OFFSET('9. METAS'!$T$20,INT((ROW()-14)/2),0)))</f>
        <v>1</v>
      </c>
      <c r="N38" s="825"/>
      <c r="O38" s="827"/>
      <c r="P38" s="846"/>
    </row>
    <row r="39" spans="3:16" ht="45" customHeight="1">
      <c r="C39" s="829" t="str">
        <f ca="1">IF(ISBLANK(OFFSET('5. Pp (3 años)'!$C$46,INT((ROW()-13)/2),0)),"",OFFSET('5. Pp (3 años)'!$C$46,INT((ROW()-13)/2),0))</f>
        <v>Actividad</v>
      </c>
      <c r="D39" s="831" t="str">
        <f ca="1">IF(ISBLANK(OFFSET('5. Pp (3 años)'!$D$46,INT((ROW()-13)/2),0)),"",OFFSET('5. Pp (3 años)'!$D$46,INT((ROW()-13)/2),0))</f>
        <v>1.4.1.1.3.2 Actualización y regularización de expedientes de bienes inmuebles del patrimonio municipal.</v>
      </c>
      <c r="E39" s="831" t="str">
        <f ca="1">IF(ISBLANK(OFFSET('5. Pp (3 años)'!$E$46,INT((ROW()-13)/2),0)),"",OFFSET('5. Pp (3 años)'!$E$46,INT((ROW()-13)/2),0))</f>
        <v>PAER: Porcentaje de expedientes actualizados y regularizados.</v>
      </c>
      <c r="F39" s="833" t="str">
        <f ca="1">IF(ISBLANK(OFFSET('5. Pp (3 años)'!$K$46,INT((ROW()-13)/2),0)),"",OFFSET('5. Pp (3 años)'!$K$46,INT((ROW()-13)/2),0))</f>
        <v>Ascendente</v>
      </c>
      <c r="G39" s="835" t="str">
        <f ca="1">IF(ISBLANK(OFFSET('5. Pp (3 años)'!$H$46,INT((ROW()-13)/2),0)),"",OFFSET('5. Pp (3 años)'!$H$46,INT((ROW()-13)/2),0))</f>
        <v>Trimestral</v>
      </c>
      <c r="H39" s="820">
        <f ca="1">IF(ISBLANK(OFFSET('9. METAS'!$K$20,INT((ROW()-13)/2),0)),"",OFFSET('9. METAS'!$K$20,INT((ROW()-13)/2),0))</f>
        <v>2878</v>
      </c>
      <c r="I39" s="822" t="s">
        <v>699</v>
      </c>
      <c r="J39" s="149">
        <f ca="1">IF(MOD(ROW()-13,2)=0,IF(ISBLANK(OFFSET('11. SEGUIMIENTO 2026'!$N$14,INT((ROW()-13)/2),0)),"",OFFSET('11. SEGUIMIENTO 2026'!$N$14,INT((ROW()-13)/2),0)),IF(ISBLANK(OFFSET('9. METAS'!$Q$20,INT((ROW()-14)/2),0)),"",OFFSET('9. METAS'!$Q$20,INT((ROW()-14)/2),0)))</f>
        <v>450</v>
      </c>
      <c r="K39" s="150" t="str">
        <f ca="1">IF(MOD(ROW()-13,2)=0,IF(ISBLANK(OFFSET('11. SEGUIMIENTO 2026'!$O$14,INT((ROW()-13)/2),0)),"",OFFSET('11. SEGUIMIENTO 2026'!$O$14,INT((ROW()-13)/2),0)),IF(ISBLANK(OFFSET('9. METAS'!$R$20,INT((ROW()-14)/2),0)),"",OFFSET('9. METAS'!$R$20,INT((ROW()-14)/2),0)))</f>
        <v/>
      </c>
      <c r="L39" s="150" t="str">
        <f ca="1">IF(MOD(ROW()-13,2)=0,IF(ISBLANK(OFFSET('11. SEGUIMIENTO 2026'!$P$14,INT((ROW()-13)/2),0)),"",OFFSET('11. SEGUIMIENTO 2026'!$P$14,INT((ROW()-13)/2),0)),IF(ISBLANK(OFFSET('9. METAS'!$S$20,INT((ROW()-14)/2),0)),"",OFFSET('9. METAS'!$S$20,INT((ROW()-14)/2),0)))</f>
        <v/>
      </c>
      <c r="M39" s="151" t="str">
        <f ca="1">IF(MOD(ROW()-13,2)=0,IF(ISBLANK(OFFSET('11. SEGUIMIENTO 2026'!$Q$14,INT((ROW()-13)/2),0)),"",OFFSET('11. SEGUIMIENTO 2026'!$Q$14,INT((ROW()-13)/2),0)),IF(ISBLANK(OFFSET('9. METAS'!$T$20,INT((ROW()-14)/2),0)),"",OFFSET('9. METAS'!$T$20,INT((ROW()-14)/2),0)))</f>
        <v/>
      </c>
      <c r="N39" s="824">
        <f t="shared" ref="N39" ca="1" si="22">IFERROR(J39/J40,"ND")</f>
        <v>1</v>
      </c>
      <c r="O39" s="826">
        <f t="shared" ref="O39" ca="1" si="23">IFERROR(((J39)/H39),"ND")</f>
        <v>0.15635858234885336</v>
      </c>
      <c r="P39" s="845" t="s">
        <v>701</v>
      </c>
    </row>
    <row r="40" spans="3:16" ht="45" customHeight="1">
      <c r="C40" s="843"/>
      <c r="D40" s="844"/>
      <c r="E40" s="844"/>
      <c r="F40" s="841"/>
      <c r="G40" s="842"/>
      <c r="H40" s="821"/>
      <c r="I40" s="823"/>
      <c r="J40" s="149">
        <f ca="1">IF(MOD(ROW()-13,2)=0,IF(ISBLANK(OFFSET('11. SEGUIMIENTO 2026'!$N$14,INT((ROW()-13)/2),0)),"",OFFSET('11. SEGUIMIENTO 2026'!$N$14,INT((ROW()-13)/2),0)),IF(ISBLANK(OFFSET('9. METAS'!$Q$20,INT((ROW()-14)/2),0)),"",OFFSET('9. METAS'!$Q$20,INT((ROW()-14)/2),0)))</f>
        <v>450</v>
      </c>
      <c r="K40" s="150">
        <f ca="1">IF(MOD(ROW()-13,2)=0,IF(ISBLANK(OFFSET('11. SEGUIMIENTO 2026'!$O$14,INT((ROW()-13)/2),0)),"",OFFSET('11. SEGUIMIENTO 2026'!$O$14,INT((ROW()-13)/2),0)),IF(ISBLANK(OFFSET('9. METAS'!$R$20,INT((ROW()-14)/2),0)),"",OFFSET('9. METAS'!$R$20,INT((ROW()-14)/2),0)))</f>
        <v>989</v>
      </c>
      <c r="L40" s="150">
        <f ca="1">IF(MOD(ROW()-13,2)=0,IF(ISBLANK(OFFSET('11. SEGUIMIENTO 2026'!$P$14,INT((ROW()-13)/2),0)),"",OFFSET('11. SEGUIMIENTO 2026'!$P$14,INT((ROW()-13)/2),0)),IF(ISBLANK(OFFSET('9. METAS'!$S$20,INT((ROW()-14)/2),0)),"",OFFSET('9. METAS'!$S$20,INT((ROW()-14)/2),0)))</f>
        <v>989</v>
      </c>
      <c r="M40" s="151">
        <f ca="1">IF(MOD(ROW()-13,2)=0,IF(ISBLANK(OFFSET('11. SEGUIMIENTO 2026'!$Q$14,INT((ROW()-13)/2),0)),"",OFFSET('11. SEGUIMIENTO 2026'!$Q$14,INT((ROW()-13)/2),0)),IF(ISBLANK(OFFSET('9. METAS'!$T$20,INT((ROW()-14)/2),0)),"",OFFSET('9. METAS'!$T$20,INT((ROW()-14)/2),0)))</f>
        <v>450</v>
      </c>
      <c r="N40" s="825"/>
      <c r="O40" s="827"/>
      <c r="P40" s="846"/>
    </row>
    <row r="41" spans="3:16" ht="45" customHeight="1">
      <c r="C41" s="829" t="str">
        <f ca="1">IF(ISBLANK(OFFSET('5. Pp (3 años)'!$C$46,INT((ROW()-13)/2),0)),"",OFFSET('5. Pp (3 años)'!$C$46,INT((ROW()-13)/2),0))</f>
        <v>Actividad</v>
      </c>
      <c r="D41" s="831" t="str">
        <f ca="1">IF(ISBLANK(OFFSET('5. Pp (3 años)'!$D$46,INT((ROW()-13)/2),0)),"",OFFSET('5. Pp (3 años)'!$D$46,INT((ROW()-13)/2),0))</f>
        <v>1.4.1.1.3.3 Generación de claves y elaboración de resguardos e inventarios de bienes muebles derivados de su adquisición.</v>
      </c>
      <c r="E41" s="831" t="str">
        <f ca="1">IF(ISBLANK(OFFSET('5. Pp (3 años)'!$E$46,INT((ROW()-13)/2),0)),"",OFFSET('5. Pp (3 años)'!$E$46,INT((ROW()-13)/2),0))</f>
        <v>PACRIM: Porcentaje de avance en la generación de claves y elaboración de resguardos e inventarios de bienes muebles</v>
      </c>
      <c r="F41" s="833" t="str">
        <f ca="1">IF(ISBLANK(OFFSET('5. Pp (3 años)'!$K$46,INT((ROW()-13)/2),0)),"",OFFSET('5. Pp (3 años)'!$K$46,INT((ROW()-13)/2),0))</f>
        <v>Ascendente</v>
      </c>
      <c r="G41" s="835" t="str">
        <f ca="1">IF(ISBLANK(OFFSET('5. Pp (3 años)'!$H$46,INT((ROW()-13)/2),0)),"",OFFSET('5. Pp (3 años)'!$H$46,INT((ROW()-13)/2),0))</f>
        <v>Trimestral</v>
      </c>
      <c r="H41" s="849">
        <f ca="1">IF(ISBLANK(OFFSET('9. METAS'!$K$20,INT((ROW()-13)/2),0)),"",OFFSET('9. METAS'!$K$20,INT((ROW()-13)/2),0))</f>
        <v>0.95</v>
      </c>
      <c r="I41" s="822" t="s">
        <v>128</v>
      </c>
      <c r="J41" s="489">
        <f ca="1">IF(MOD(ROW()-13,2)=0,IF(ISBLANK(OFFSET('11. SEGUIMIENTO 2026'!$N$14,INT((ROW()-13)/2),0)),"",OFFSET('11. SEGUIMIENTO 2026'!$N$14,INT((ROW()-13)/2),0)),IF(ISBLANK(OFFSET('9. METAS'!$Q$20,INT((ROW()-14)/2),0)),"",OFFSET('9. METAS'!$Q$20,INT((ROW()-14)/2),0)))</f>
        <v>1.0349999999999999</v>
      </c>
      <c r="K41" s="150" t="str">
        <f ca="1">IF(MOD(ROW()-13,2)=0,IF(ISBLANK(OFFSET('11. SEGUIMIENTO 2026'!$O$14,INT((ROW()-13)/2),0)),"",OFFSET('11. SEGUIMIENTO 2026'!$O$14,INT((ROW()-13)/2),0)),IF(ISBLANK(OFFSET('9. METAS'!$R$20,INT((ROW()-14)/2),0)),"",OFFSET('9. METAS'!$R$20,INT((ROW()-14)/2),0)))</f>
        <v/>
      </c>
      <c r="L41" s="150" t="str">
        <f ca="1">IF(MOD(ROW()-13,2)=0,IF(ISBLANK(OFFSET('11. SEGUIMIENTO 2026'!$P$14,INT((ROW()-13)/2),0)),"",OFFSET('11. SEGUIMIENTO 2026'!$P$14,INT((ROW()-13)/2),0)),IF(ISBLANK(OFFSET('9. METAS'!$S$20,INT((ROW()-14)/2),0)),"",OFFSET('9. METAS'!$S$20,INT((ROW()-14)/2),0)))</f>
        <v/>
      </c>
      <c r="M41" s="151" t="str">
        <f ca="1">IF(MOD(ROW()-13,2)=0,IF(ISBLANK(OFFSET('11. SEGUIMIENTO 2026'!$Q$14,INT((ROW()-13)/2),0)),"",OFFSET('11. SEGUIMIENTO 2026'!$Q$14,INT((ROW()-13)/2),0)),IF(ISBLANK(OFFSET('9. METAS'!$T$20,INT((ROW()-14)/2),0)),"",OFFSET('9. METAS'!$T$20,INT((ROW()-14)/2),0)))</f>
        <v/>
      </c>
      <c r="N41" s="824">
        <f t="shared" ref="N41" ca="1" si="24">IFERROR(J41/J42,"ND")</f>
        <v>1.0894736842105264</v>
      </c>
      <c r="O41" s="826">
        <f t="shared" ref="O41" ca="1" si="25">IFERROR(((J41)/H41),"ND")</f>
        <v>1.0894736842105264</v>
      </c>
      <c r="P41" s="845" t="s">
        <v>702</v>
      </c>
    </row>
    <row r="42" spans="3:16" ht="45" customHeight="1">
      <c r="C42" s="843"/>
      <c r="D42" s="844"/>
      <c r="E42" s="844"/>
      <c r="F42" s="841"/>
      <c r="G42" s="842"/>
      <c r="H42" s="850"/>
      <c r="I42" s="823"/>
      <c r="J42" s="489">
        <f ca="1">IF(MOD(ROW()-13,2)=0,IF(ISBLANK(OFFSET('11. SEGUIMIENTO 2026'!$N$14,INT((ROW()-13)/2),0)),"",OFFSET('11. SEGUIMIENTO 2026'!$N$14,INT((ROW()-13)/2),0)),IF(ISBLANK(OFFSET('9. METAS'!$Q$20,INT((ROW()-14)/2),0)),"",OFFSET('9. METAS'!$Q$20,INT((ROW()-14)/2),0)))</f>
        <v>0.95</v>
      </c>
      <c r="K42" s="150">
        <f ca="1">IF(MOD(ROW()-13,2)=0,IF(ISBLANK(OFFSET('11. SEGUIMIENTO 2026'!$O$14,INT((ROW()-13)/2),0)),"",OFFSET('11. SEGUIMIENTO 2026'!$O$14,INT((ROW()-13)/2),0)),IF(ISBLANK(OFFSET('9. METAS'!$R$20,INT((ROW()-14)/2),0)),"",OFFSET('9. METAS'!$R$20,INT((ROW()-14)/2),0)))</f>
        <v>0.95</v>
      </c>
      <c r="L42" s="150">
        <f ca="1">IF(MOD(ROW()-13,2)=0,IF(ISBLANK(OFFSET('11. SEGUIMIENTO 2026'!$P$14,INT((ROW()-13)/2),0)),"",OFFSET('11. SEGUIMIENTO 2026'!$P$14,INT((ROW()-13)/2),0)),IF(ISBLANK(OFFSET('9. METAS'!$S$20,INT((ROW()-14)/2),0)),"",OFFSET('9. METAS'!$S$20,INT((ROW()-14)/2),0)))</f>
        <v>0.95</v>
      </c>
      <c r="M42" s="151">
        <f ca="1">IF(MOD(ROW()-13,2)=0,IF(ISBLANK(OFFSET('11. SEGUIMIENTO 2026'!$Q$14,INT((ROW()-13)/2),0)),"",OFFSET('11. SEGUIMIENTO 2026'!$Q$14,INT((ROW()-13)/2),0)),IF(ISBLANK(OFFSET('9. METAS'!$T$20,INT((ROW()-14)/2),0)),"",OFFSET('9. METAS'!$T$20,INT((ROW()-14)/2),0)))</f>
        <v>0.95</v>
      </c>
      <c r="N42" s="825"/>
      <c r="O42" s="827"/>
      <c r="P42" s="846"/>
    </row>
    <row r="43" spans="3:16" ht="45" customHeight="1">
      <c r="C43" s="829" t="str">
        <f ca="1">IF(ISBLANK(OFFSET('5. Pp (3 años)'!$C$46,INT((ROW()-13)/2),0)),"",OFFSET('5. Pp (3 años)'!$C$46,INT((ROW()-13)/2),0))</f>
        <v>Actividad</v>
      </c>
      <c r="D43" s="831" t="str">
        <f ca="1">IF(ISBLANK(OFFSET('5. Pp (3 años)'!$D$46,INT((ROW()-13)/2),0)),"",OFFSET('5. Pp (3 años)'!$D$46,INT((ROW()-13)/2),0))</f>
        <v>1.4.1.1.3.4  Revisión física de bienes muebles del patrimonio del H. Ayuntamiento de Benito Juárez.</v>
      </c>
      <c r="E43" s="831" t="str">
        <f ca="1">IF(ISBLANK(OFFSET('5. Pp (3 años)'!$E$46,INT((ROW()-13)/2),0)),"",OFFSET('5. Pp (3 años)'!$E$46,INT((ROW()-13)/2),0))</f>
        <v>PRFBM: Porcentaje de revisiones físicas de bienes muebles realizadas.</v>
      </c>
      <c r="F43" s="833" t="str">
        <f ca="1">IF(ISBLANK(OFFSET('5. Pp (3 años)'!$K$46,INT((ROW()-13)/2),0)),"",OFFSET('5. Pp (3 años)'!$K$46,INT((ROW()-13)/2),0))</f>
        <v>Ascendente</v>
      </c>
      <c r="G43" s="835" t="str">
        <f ca="1">IF(ISBLANK(OFFSET('5. Pp (3 años)'!$H$46,INT((ROW()-13)/2),0)),"",OFFSET('5. Pp (3 años)'!$H$46,INT((ROW()-13)/2),0))</f>
        <v>Trimestral</v>
      </c>
      <c r="H43" s="820">
        <f ca="1">IF(ISBLANK(OFFSET('9. METAS'!$K$20,INT((ROW()-13)/2),0)),"",OFFSET('9. METAS'!$K$20,INT((ROW()-13)/2),0))</f>
        <v>126</v>
      </c>
      <c r="I43" s="822" t="s">
        <v>699</v>
      </c>
      <c r="J43" s="149">
        <f ca="1">IF(MOD(ROW()-13,2)=0,IF(ISBLANK(OFFSET('11. SEGUIMIENTO 2026'!$N$14,INT((ROW()-13)/2),0)),"",OFFSET('11. SEGUIMIENTO 2026'!$N$14,INT((ROW()-13)/2),0)),IF(ISBLANK(OFFSET('9. METAS'!$Q$20,INT((ROW()-14)/2),0)),"",OFFSET('9. METAS'!$Q$20,INT((ROW()-14)/2),0)))</f>
        <v>26</v>
      </c>
      <c r="K43" s="150" t="str">
        <f ca="1">IF(MOD(ROW()-13,2)=0,IF(ISBLANK(OFFSET('11. SEGUIMIENTO 2026'!$O$14,INT((ROW()-13)/2),0)),"",OFFSET('11. SEGUIMIENTO 2026'!$O$14,INT((ROW()-13)/2),0)),IF(ISBLANK(OFFSET('9. METAS'!$R$20,INT((ROW()-14)/2),0)),"",OFFSET('9. METAS'!$R$20,INT((ROW()-14)/2),0)))</f>
        <v/>
      </c>
      <c r="L43" s="150" t="str">
        <f ca="1">IF(MOD(ROW()-13,2)=0,IF(ISBLANK(OFFSET('11. SEGUIMIENTO 2026'!$P$14,INT((ROW()-13)/2),0)),"",OFFSET('11. SEGUIMIENTO 2026'!$P$14,INT((ROW()-13)/2),0)),IF(ISBLANK(OFFSET('9. METAS'!$S$20,INT((ROW()-14)/2),0)),"",OFFSET('9. METAS'!$S$20,INT((ROW()-14)/2),0)))</f>
        <v/>
      </c>
      <c r="M43" s="151" t="str">
        <f ca="1">IF(MOD(ROW()-13,2)=0,IF(ISBLANK(OFFSET('11. SEGUIMIENTO 2026'!$Q$14,INT((ROW()-13)/2),0)),"",OFFSET('11. SEGUIMIENTO 2026'!$Q$14,INT((ROW()-13)/2),0)),IF(ISBLANK(OFFSET('9. METAS'!$T$20,INT((ROW()-14)/2),0)),"",OFFSET('9. METAS'!$T$20,INT((ROW()-14)/2),0)))</f>
        <v/>
      </c>
      <c r="N43" s="824">
        <f t="shared" ref="N43" ca="1" si="26">IFERROR(J43/J44,"ND")</f>
        <v>0.8666666666666667</v>
      </c>
      <c r="O43" s="826">
        <f t="shared" ref="O43" ca="1" si="27">IFERROR(((J43)/H43),"ND")</f>
        <v>0.20634920634920634</v>
      </c>
      <c r="P43" s="845" t="s">
        <v>703</v>
      </c>
    </row>
    <row r="44" spans="3:16" ht="45" customHeight="1">
      <c r="C44" s="843"/>
      <c r="D44" s="844"/>
      <c r="E44" s="844"/>
      <c r="F44" s="841"/>
      <c r="G44" s="842"/>
      <c r="H44" s="821"/>
      <c r="I44" s="823"/>
      <c r="J44" s="149">
        <f ca="1">IF(MOD(ROW()-13,2)=0,IF(ISBLANK(OFFSET('11. SEGUIMIENTO 2026'!$N$14,INT((ROW()-13)/2),0)),"",OFFSET('11. SEGUIMIENTO 2026'!$N$14,INT((ROW()-13)/2),0)),IF(ISBLANK(OFFSET('9. METAS'!$Q$20,INT((ROW()-14)/2),0)),"",OFFSET('9. METAS'!$Q$20,INT((ROW()-14)/2),0)))</f>
        <v>30</v>
      </c>
      <c r="K44" s="150">
        <f ca="1">IF(MOD(ROW()-13,2)=0,IF(ISBLANK(OFFSET('11. SEGUIMIENTO 2026'!$O$14,INT((ROW()-13)/2),0)),"",OFFSET('11. SEGUIMIENTO 2026'!$O$14,INT((ROW()-13)/2),0)),IF(ISBLANK(OFFSET('9. METAS'!$R$20,INT((ROW()-14)/2),0)),"",OFFSET('9. METAS'!$R$20,INT((ROW()-14)/2),0)))</f>
        <v>32</v>
      </c>
      <c r="L44" s="150">
        <f ca="1">IF(MOD(ROW()-13,2)=0,IF(ISBLANK(OFFSET('11. SEGUIMIENTO 2026'!$P$14,INT((ROW()-13)/2),0)),"",OFFSET('11. SEGUIMIENTO 2026'!$P$14,INT((ROW()-13)/2),0)),IF(ISBLANK(OFFSET('9. METAS'!$S$20,INT((ROW()-14)/2),0)),"",OFFSET('9. METAS'!$S$20,INT((ROW()-14)/2),0)))</f>
        <v>32</v>
      </c>
      <c r="M44" s="151">
        <f ca="1">IF(MOD(ROW()-13,2)=0,IF(ISBLANK(OFFSET('11. SEGUIMIENTO 2026'!$Q$14,INT((ROW()-13)/2),0)),"",OFFSET('11. SEGUIMIENTO 2026'!$Q$14,INT((ROW()-13)/2),0)),IF(ISBLANK(OFFSET('9. METAS'!$T$20,INT((ROW()-14)/2),0)),"",OFFSET('9. METAS'!$T$20,INT((ROW()-14)/2),0)))</f>
        <v>32</v>
      </c>
      <c r="N44" s="825"/>
      <c r="O44" s="827"/>
      <c r="P44" s="860"/>
    </row>
    <row r="45" spans="3:16" ht="45" customHeight="1">
      <c r="C45" s="829" t="str">
        <f ca="1">IF(ISBLANK(OFFSET('5. Pp (3 años)'!$C$46,INT((ROW()-13)/2),0)),"",OFFSET('5. Pp (3 años)'!$C$46,INT((ROW()-13)/2),0))</f>
        <v>Componente</v>
      </c>
      <c r="D45" s="831" t="str">
        <f ca="1">IF(ISBLANK(OFFSET('5. Pp (3 años)'!$D$46,INT((ROW()-13)/2),0)),"",OFFSET('5. Pp (3 años)'!$D$46,INT((ROW()-13)/2),0))</f>
        <v xml:space="preserve">1.4.1.1.4 Personal municipal con competencias fortalecidas a través de procesos de capacitación.
</v>
      </c>
      <c r="E45" s="831" t="str">
        <f ca="1">IF(ISBLANK(OFFSET('5. Pp (3 años)'!$E$46,INT((ROW()-13)/2),0)),"",OFFSET('5. Pp (3 años)'!$E$46,INT((ROW()-13)/2),0))</f>
        <v xml:space="preserve">PPMP: Porcentaje de integrantes del personal municipal profesionalizado. </v>
      </c>
      <c r="F45" s="833" t="str">
        <f ca="1">IF(ISBLANK(OFFSET('5. Pp (3 años)'!$K$46,INT((ROW()-13)/2),0)),"",OFFSET('5. Pp (3 años)'!$K$46,INT((ROW()-13)/2),0))</f>
        <v>Ascendente</v>
      </c>
      <c r="G45" s="835" t="str">
        <f ca="1">IF(ISBLANK(OFFSET('5. Pp (3 años)'!$H$46,INT((ROW()-13)/2),0)),"",OFFSET('5. Pp (3 años)'!$H$46,INT((ROW()-13)/2),0))</f>
        <v>Trimestral</v>
      </c>
      <c r="H45" s="820">
        <f ca="1">IF(ISBLANK(OFFSET('9. METAS'!$K$20,INT((ROW()-13)/2),0)),"",OFFSET('9. METAS'!$K$20,INT((ROW()-13)/2),0))</f>
        <v>2580</v>
      </c>
      <c r="I45" s="822" t="s">
        <v>699</v>
      </c>
      <c r="J45" s="149">
        <f ca="1">IF(MOD(ROW()-13,2)=0,IF(ISBLANK(OFFSET('11. SEGUIMIENTO 2026'!$N$14,INT((ROW()-13)/2),0)),"",OFFSET('11. SEGUIMIENTO 2026'!$N$14,INT((ROW()-13)/2),0)),IF(ISBLANK(OFFSET('9. METAS'!$Q$20,INT((ROW()-14)/2),0)),"",OFFSET('9. METAS'!$Q$20,INT((ROW()-14)/2),0)))</f>
        <v>1110</v>
      </c>
      <c r="K45" s="150" t="str">
        <f ca="1">IF(MOD(ROW()-13,2)=0,IF(ISBLANK(OFFSET('11. SEGUIMIENTO 2026'!$O$14,INT((ROW()-13)/2),0)),"",OFFSET('11. SEGUIMIENTO 2026'!$O$14,INT((ROW()-13)/2),0)),IF(ISBLANK(OFFSET('9. METAS'!$R$20,INT((ROW()-14)/2),0)),"",OFFSET('9. METAS'!$R$20,INT((ROW()-14)/2),0)))</f>
        <v/>
      </c>
      <c r="L45" s="150" t="str">
        <f ca="1">IF(MOD(ROW()-13,2)=0,IF(ISBLANK(OFFSET('11. SEGUIMIENTO 2026'!$P$14,INT((ROW()-13)/2),0)),"",OFFSET('11. SEGUIMIENTO 2026'!$P$14,INT((ROW()-13)/2),0)),IF(ISBLANK(OFFSET('9. METAS'!$S$20,INT((ROW()-14)/2),0)),"",OFFSET('9. METAS'!$S$20,INT((ROW()-14)/2),0)))</f>
        <v/>
      </c>
      <c r="M45" s="151" t="str">
        <f ca="1">IF(MOD(ROW()-13,2)=0,IF(ISBLANK(OFFSET('11. SEGUIMIENTO 2026'!$Q$14,INT((ROW()-13)/2),0)),"",OFFSET('11. SEGUIMIENTO 2026'!$Q$14,INT((ROW()-13)/2),0)),IF(ISBLANK(OFFSET('9. METAS'!$T$20,INT((ROW()-14)/2),0)),"",OFFSET('9. METAS'!$T$20,INT((ROW()-14)/2),0)))</f>
        <v/>
      </c>
      <c r="N45" s="824">
        <f t="shared" ref="N45" ca="1" si="28">IFERROR(J45/J46,"ND")</f>
        <v>2.7749999999999999</v>
      </c>
      <c r="O45" s="826">
        <f t="shared" ref="O45" ca="1" si="29">IFERROR(((J45)/H45),"ND")</f>
        <v>0.43023255813953487</v>
      </c>
      <c r="P45" s="857" t="s">
        <v>752</v>
      </c>
    </row>
    <row r="46" spans="3:16" ht="60.6" customHeight="1">
      <c r="C46" s="843"/>
      <c r="D46" s="844"/>
      <c r="E46" s="844"/>
      <c r="F46" s="841"/>
      <c r="G46" s="842"/>
      <c r="H46" s="821"/>
      <c r="I46" s="823"/>
      <c r="J46" s="149">
        <f ca="1">IF(MOD(ROW()-13,2)=0,IF(ISBLANK(OFFSET('11. SEGUIMIENTO 2026'!$N$14,INT((ROW()-13)/2),0)),"",OFFSET('11. SEGUIMIENTO 2026'!$N$14,INT((ROW()-13)/2),0)),IF(ISBLANK(OFFSET('9. METAS'!$Q$20,INT((ROW()-14)/2),0)),"",OFFSET('9. METAS'!$Q$20,INT((ROW()-14)/2),0)))</f>
        <v>400</v>
      </c>
      <c r="K46" s="150">
        <f ca="1">IF(MOD(ROW()-13,2)=0,IF(ISBLANK(OFFSET('11. SEGUIMIENTO 2026'!$O$14,INT((ROW()-13)/2),0)),"",OFFSET('11. SEGUIMIENTO 2026'!$O$14,INT((ROW()-13)/2),0)),IF(ISBLANK(OFFSET('9. METAS'!$R$20,INT((ROW()-14)/2),0)),"",OFFSET('9. METAS'!$R$20,INT((ROW()-14)/2),0)))</f>
        <v>900</v>
      </c>
      <c r="L46" s="150">
        <f ca="1">IF(MOD(ROW()-13,2)=0,IF(ISBLANK(OFFSET('11. SEGUIMIENTO 2026'!$P$14,INT((ROW()-13)/2),0)),"",OFFSET('11. SEGUIMIENTO 2026'!$P$14,INT((ROW()-13)/2),0)),IF(ISBLANK(OFFSET('9. METAS'!$S$20,INT((ROW()-14)/2),0)),"",OFFSET('9. METAS'!$S$20,INT((ROW()-14)/2),0)))</f>
        <v>880</v>
      </c>
      <c r="M46" s="151">
        <f ca="1">IF(MOD(ROW()-13,2)=0,IF(ISBLANK(OFFSET('11. SEGUIMIENTO 2026'!$Q$14,INT((ROW()-13)/2),0)),"",OFFSET('11. SEGUIMIENTO 2026'!$Q$14,INT((ROW()-13)/2),0)),IF(ISBLANK(OFFSET('9. METAS'!$T$20,INT((ROW()-14)/2),0)),"",OFFSET('9. METAS'!$T$20,INT((ROW()-14)/2),0)))</f>
        <v>400</v>
      </c>
      <c r="N46" s="825"/>
      <c r="O46" s="827"/>
      <c r="P46" s="858"/>
    </row>
    <row r="47" spans="3:16" ht="45" customHeight="1">
      <c r="C47" s="829" t="str">
        <f ca="1">IF(ISBLANK(OFFSET('5. Pp (3 años)'!$C$46,INT((ROW()-13)/2),0)),"",OFFSET('5. Pp (3 años)'!$C$46,INT((ROW()-13)/2),0))</f>
        <v>Actividad</v>
      </c>
      <c r="D47" s="831" t="str">
        <f ca="1">IF(ISBLANK(OFFSET('5. Pp (3 años)'!$D$46,INT((ROW()-13)/2),0)),"",OFFSET('5. Pp (3 años)'!$D$46,INT((ROW()-13)/2),0))</f>
        <v>1.4.1.1.4.1. Impartición de  Cursos de Capacitación Integral Institucional</v>
      </c>
      <c r="E47" s="831" t="str">
        <f ca="1">IF(ISBLANK(OFFSET('5. Pp (3 años)'!$E$46,INT((ROW()-13)/2),0)),"",OFFSET('5. Pp (3 años)'!$E$46,INT((ROW()-13)/2),0))</f>
        <v>PPCI: Porcentaje de Cursos de Capacitación Integral Institucional impartidos</v>
      </c>
      <c r="F47" s="833" t="str">
        <f ca="1">IF(ISBLANK(OFFSET('5. Pp (3 años)'!$K$46,INT((ROW()-13)/2),0)),"",OFFSET('5. Pp (3 años)'!$K$46,INT((ROW()-13)/2),0))</f>
        <v>Ascendente</v>
      </c>
      <c r="G47" s="835" t="str">
        <f ca="1">IF(ISBLANK(OFFSET('5. Pp (3 años)'!$H$46,INT((ROW()-13)/2),0)),"",OFFSET('5. Pp (3 años)'!$H$46,INT((ROW()-13)/2),0))</f>
        <v>Trimestral</v>
      </c>
      <c r="H47" s="820">
        <f ca="1">IF(ISBLANK(OFFSET('9. METAS'!$K$20,INT((ROW()-13)/2),0)),"",OFFSET('9. METAS'!$K$20,INT((ROW()-13)/2),0))</f>
        <v>200</v>
      </c>
      <c r="I47" s="822" t="s">
        <v>699</v>
      </c>
      <c r="J47" s="149">
        <f ca="1">IF(MOD(ROW()-13,2)=0,IF(ISBLANK(OFFSET('11. SEGUIMIENTO 2026'!$N$14,INT((ROW()-13)/2),0)),"",OFFSET('11. SEGUIMIENTO 2026'!$N$14,INT((ROW()-13)/2),0)),IF(ISBLANK(OFFSET('9. METAS'!$Q$20,INT((ROW()-14)/2),0)),"",OFFSET('9. METAS'!$Q$20,INT((ROW()-14)/2),0)))</f>
        <v>62</v>
      </c>
      <c r="K47" s="150" t="str">
        <f ca="1">IF(MOD(ROW()-13,2)=0,IF(ISBLANK(OFFSET('11. SEGUIMIENTO 2026'!$O$14,INT((ROW()-13)/2),0)),"",OFFSET('11. SEGUIMIENTO 2026'!$O$14,INT((ROW()-13)/2),0)),IF(ISBLANK(OFFSET('9. METAS'!$R$20,INT((ROW()-14)/2),0)),"",OFFSET('9. METAS'!$R$20,INT((ROW()-14)/2),0)))</f>
        <v/>
      </c>
      <c r="L47" s="150" t="str">
        <f ca="1">IF(MOD(ROW()-13,2)=0,IF(ISBLANK(OFFSET('11. SEGUIMIENTO 2026'!$P$14,INT((ROW()-13)/2),0)),"",OFFSET('11. SEGUIMIENTO 2026'!$P$14,INT((ROW()-13)/2),0)),IF(ISBLANK(OFFSET('9. METAS'!$S$20,INT((ROW()-14)/2),0)),"",OFFSET('9. METAS'!$S$20,INT((ROW()-14)/2),0)))</f>
        <v/>
      </c>
      <c r="M47" s="151" t="str">
        <f ca="1">IF(MOD(ROW()-13,2)=0,IF(ISBLANK(OFFSET('11. SEGUIMIENTO 2026'!$Q$14,INT((ROW()-13)/2),0)),"",OFFSET('11. SEGUIMIENTO 2026'!$Q$14,INT((ROW()-13)/2),0)),IF(ISBLANK(OFFSET('9. METAS'!$T$20,INT((ROW()-14)/2),0)),"",OFFSET('9. METAS'!$T$20,INT((ROW()-14)/2),0)))</f>
        <v/>
      </c>
      <c r="N47" s="824">
        <f t="shared" ref="N47" ca="1" si="30">IFERROR(J47/J48,"ND")</f>
        <v>1.55</v>
      </c>
      <c r="O47" s="826">
        <f t="shared" ref="O47" ca="1" si="31">IFERROR(((J47)/H47),"ND")</f>
        <v>0.31</v>
      </c>
      <c r="P47" s="859" t="s">
        <v>753</v>
      </c>
    </row>
    <row r="48" spans="3:16" ht="45" customHeight="1">
      <c r="C48" s="843"/>
      <c r="D48" s="844"/>
      <c r="E48" s="844"/>
      <c r="F48" s="841"/>
      <c r="G48" s="842"/>
      <c r="H48" s="821"/>
      <c r="I48" s="823"/>
      <c r="J48" s="149">
        <f ca="1">IF(MOD(ROW()-13,2)=0,IF(ISBLANK(OFFSET('11. SEGUIMIENTO 2026'!$N$14,INT((ROW()-13)/2),0)),"",OFFSET('11. SEGUIMIENTO 2026'!$N$14,INT((ROW()-13)/2),0)),IF(ISBLANK(OFFSET('9. METAS'!$Q$20,INT((ROW()-14)/2),0)),"",OFFSET('9. METAS'!$Q$20,INT((ROW()-14)/2),0)))</f>
        <v>40</v>
      </c>
      <c r="K48" s="150">
        <f ca="1">IF(MOD(ROW()-13,2)=0,IF(ISBLANK(OFFSET('11. SEGUIMIENTO 2026'!$O$14,INT((ROW()-13)/2),0)),"",OFFSET('11. SEGUIMIENTO 2026'!$O$14,INT((ROW()-13)/2),0)),IF(ISBLANK(OFFSET('9. METAS'!$R$20,INT((ROW()-14)/2),0)),"",OFFSET('9. METAS'!$R$20,INT((ROW()-14)/2),0)))</f>
        <v>60</v>
      </c>
      <c r="L48" s="150">
        <f ca="1">IF(MOD(ROW()-13,2)=0,IF(ISBLANK(OFFSET('11. SEGUIMIENTO 2026'!$P$14,INT((ROW()-13)/2),0)),"",OFFSET('11. SEGUIMIENTO 2026'!$P$14,INT((ROW()-13)/2),0)),IF(ISBLANK(OFFSET('9. METAS'!$S$20,INT((ROW()-14)/2),0)),"",OFFSET('9. METAS'!$S$20,INT((ROW()-14)/2),0)))</f>
        <v>60</v>
      </c>
      <c r="M48" s="151">
        <f ca="1">IF(MOD(ROW()-13,2)=0,IF(ISBLANK(OFFSET('11. SEGUIMIENTO 2026'!$Q$14,INT((ROW()-13)/2),0)),"",OFFSET('11. SEGUIMIENTO 2026'!$Q$14,INT((ROW()-13)/2),0)),IF(ISBLANK(OFFSET('9. METAS'!$T$20,INT((ROW()-14)/2),0)),"",OFFSET('9. METAS'!$T$20,INT((ROW()-14)/2),0)))</f>
        <v>40</v>
      </c>
      <c r="N48" s="825"/>
      <c r="O48" s="827"/>
      <c r="P48" s="858"/>
    </row>
    <row r="49" spans="3:16" ht="45" customHeight="1">
      <c r="C49" s="829" t="str">
        <f ca="1">IF(ISBLANK(OFFSET('5. Pp (3 años)'!$C$46,INT((ROW()-13)/2),0)),"",OFFSET('5. Pp (3 años)'!$C$46,INT((ROW()-13)/2),0))</f>
        <v>Actividad</v>
      </c>
      <c r="D49" s="831" t="str">
        <f ca="1">IF(ISBLANK(OFFSET('5. Pp (3 años)'!$D$46,INT((ROW()-13)/2),0)),"",OFFSET('5. Pp (3 años)'!$D$46,INT((ROW()-13)/2),0))</f>
        <v>1.4.1.1.4.2 Formalización de convenios de colaboración para la capacitación.</v>
      </c>
      <c r="E49" s="831" t="str">
        <f ca="1">IF(ISBLANK(OFFSET('5. Pp (3 años)'!$E$46,INT((ROW()-13)/2),0)),"",OFFSET('5. Pp (3 años)'!$E$46,INT((ROW()-13)/2),0))</f>
        <v>PCC: Porcentaje de convenios de colaboración para la capacitación formalizados.</v>
      </c>
      <c r="F49" s="833" t="str">
        <f ca="1">IF(ISBLANK(OFFSET('5. Pp (3 años)'!$K$46,INT((ROW()-13)/2),0)),"",OFFSET('5. Pp (3 años)'!$K$46,INT((ROW()-13)/2),0))</f>
        <v>Ascendente</v>
      </c>
      <c r="G49" s="835" t="str">
        <f ca="1">IF(ISBLANK(OFFSET('5. Pp (3 años)'!$H$46,INT((ROW()-13)/2),0)),"",OFFSET('5. Pp (3 años)'!$H$46,INT((ROW()-13)/2),0))</f>
        <v>Trimestral</v>
      </c>
      <c r="H49" s="820">
        <f ca="1">IF(ISBLANK(OFFSET('9. METAS'!$K$20,INT((ROW()-13)/2),0)),"",OFFSET('9. METAS'!$K$20,INT((ROW()-13)/2),0))</f>
        <v>12</v>
      </c>
      <c r="I49" s="822" t="s">
        <v>699</v>
      </c>
      <c r="J49" s="149">
        <f ca="1">IF(MOD(ROW()-13,2)=0,IF(ISBLANK(OFFSET('11. SEGUIMIENTO 2026'!$N$14,INT((ROW()-13)/2),0)),"",OFFSET('11. SEGUIMIENTO 2026'!$N$14,INT((ROW()-13)/2),0)),IF(ISBLANK(OFFSET('9. METAS'!$Q$20,INT((ROW()-14)/2),0)),"",OFFSET('9. METAS'!$Q$20,INT((ROW()-14)/2),0)))</f>
        <v>0</v>
      </c>
      <c r="K49" s="150" t="str">
        <f ca="1">IF(MOD(ROW()-13,2)=0,IF(ISBLANK(OFFSET('11. SEGUIMIENTO 2026'!$O$14,INT((ROW()-13)/2),0)),"",OFFSET('11. SEGUIMIENTO 2026'!$O$14,INT((ROW()-13)/2),0)),IF(ISBLANK(OFFSET('9. METAS'!$R$20,INT((ROW()-14)/2),0)),"",OFFSET('9. METAS'!$R$20,INT((ROW()-14)/2),0)))</f>
        <v/>
      </c>
      <c r="L49" s="150" t="str">
        <f ca="1">IF(MOD(ROW()-13,2)=0,IF(ISBLANK(OFFSET('11. SEGUIMIENTO 2026'!$P$14,INT((ROW()-13)/2),0)),"",OFFSET('11. SEGUIMIENTO 2026'!$P$14,INT((ROW()-13)/2),0)),IF(ISBLANK(OFFSET('9. METAS'!$S$20,INT((ROW()-14)/2),0)),"",OFFSET('9. METAS'!$S$20,INT((ROW()-14)/2),0)))</f>
        <v/>
      </c>
      <c r="M49" s="151" t="str">
        <f ca="1">IF(MOD(ROW()-13,2)=0,IF(ISBLANK(OFFSET('11. SEGUIMIENTO 2026'!$Q$14,INT((ROW()-13)/2),0)),"",OFFSET('11. SEGUIMIENTO 2026'!$Q$14,INT((ROW()-13)/2),0)),IF(ISBLANK(OFFSET('9. METAS'!$T$20,INT((ROW()-14)/2),0)),"",OFFSET('9. METAS'!$T$20,INT((ROW()-14)/2),0)))</f>
        <v/>
      </c>
      <c r="N49" s="824">
        <f t="shared" ref="N49" ca="1" si="32">IFERROR(J49/J50,"ND")</f>
        <v>0</v>
      </c>
      <c r="O49" s="826">
        <f t="shared" ref="O49" ca="1" si="33">IFERROR(((J49)/H49),"ND")</f>
        <v>0</v>
      </c>
      <c r="P49" s="855" t="s">
        <v>646</v>
      </c>
    </row>
    <row r="50" spans="3:16" ht="45" customHeight="1">
      <c r="C50" s="843"/>
      <c r="D50" s="844"/>
      <c r="E50" s="844"/>
      <c r="F50" s="841"/>
      <c r="G50" s="842"/>
      <c r="H50" s="821"/>
      <c r="I50" s="823"/>
      <c r="J50" s="149">
        <f ca="1">IF(MOD(ROW()-13,2)=0,IF(ISBLANK(OFFSET('11. SEGUIMIENTO 2026'!$N$14,INT((ROW()-13)/2),0)),"",OFFSET('11. SEGUIMIENTO 2026'!$N$14,INT((ROW()-13)/2),0)),IF(ISBLANK(OFFSET('9. METAS'!$Q$20,INT((ROW()-14)/2),0)),"",OFFSET('9. METAS'!$Q$20,INT((ROW()-14)/2),0)))</f>
        <v>2</v>
      </c>
      <c r="K50" s="150">
        <f ca="1">IF(MOD(ROW()-13,2)=0,IF(ISBLANK(OFFSET('11. SEGUIMIENTO 2026'!$O$14,INT((ROW()-13)/2),0)),"",OFFSET('11. SEGUIMIENTO 2026'!$O$14,INT((ROW()-13)/2),0)),IF(ISBLANK(OFFSET('9. METAS'!$R$20,INT((ROW()-14)/2),0)),"",OFFSET('9. METAS'!$R$20,INT((ROW()-14)/2),0)))</f>
        <v>4</v>
      </c>
      <c r="L50" s="150">
        <f ca="1">IF(MOD(ROW()-13,2)=0,IF(ISBLANK(OFFSET('11. SEGUIMIENTO 2026'!$P$14,INT((ROW()-13)/2),0)),"",OFFSET('11. SEGUIMIENTO 2026'!$P$14,INT((ROW()-13)/2),0)),IF(ISBLANK(OFFSET('9. METAS'!$S$20,INT((ROW()-14)/2),0)),"",OFFSET('9. METAS'!$S$20,INT((ROW()-14)/2),0)))</f>
        <v>4</v>
      </c>
      <c r="M50" s="151">
        <f ca="1">IF(MOD(ROW()-13,2)=0,IF(ISBLANK(OFFSET('11. SEGUIMIENTO 2026'!$Q$14,INT((ROW()-13)/2),0)),"",OFFSET('11. SEGUIMIENTO 2026'!$Q$14,INT((ROW()-13)/2),0)),IF(ISBLANK(OFFSET('9. METAS'!$T$20,INT((ROW()-14)/2),0)),"",OFFSET('9. METAS'!$T$20,INT((ROW()-14)/2),0)))</f>
        <v>2</v>
      </c>
      <c r="N50" s="825"/>
      <c r="O50" s="827"/>
      <c r="P50" s="856"/>
    </row>
    <row r="51" spans="3:16" ht="45" customHeight="1">
      <c r="C51" s="829" t="str">
        <f ca="1">IF(ISBLANK(OFFSET('5. Pp (3 años)'!$C$46,INT((ROW()-13)/2),0)),"",OFFSET('5. Pp (3 años)'!$C$46,INT((ROW()-13)/2),0))</f>
        <v>Actividad</v>
      </c>
      <c r="D51" s="831" t="str">
        <f ca="1">IF(ISBLANK(OFFSET('5. Pp (3 años)'!$D$46,INT((ROW()-13)/2),0)),"",OFFSET('5. Pp (3 años)'!$D$46,INT((ROW()-13)/2),0))</f>
        <v>1.4.1.1.4.3 Evaluación al desempeño laboral hacia servidores(as) públicos(as).</v>
      </c>
      <c r="E51" s="831" t="str">
        <f ca="1">IF(ISBLANK(OFFSET('5. Pp (3 años)'!$E$46,INT((ROW()-13)/2),0)),"",OFFSET('5. Pp (3 años)'!$E$46,INT((ROW()-13)/2),0))</f>
        <v>PSPE: Porcentaje de servidores(as) públicos(as) evaluados(as)</v>
      </c>
      <c r="F51" s="833" t="str">
        <f ca="1">IF(ISBLANK(OFFSET('5. Pp (3 años)'!$K$46,INT((ROW()-13)/2),0)),"",OFFSET('5. Pp (3 años)'!$K$46,INT((ROW()-13)/2),0))</f>
        <v>Ascendente</v>
      </c>
      <c r="G51" s="835" t="str">
        <f ca="1">IF(ISBLANK(OFFSET('5. Pp (3 años)'!$H$46,INT((ROW()-13)/2),0)),"",OFFSET('5. Pp (3 años)'!$H$46,INT((ROW()-13)/2),0))</f>
        <v>Trimestral</v>
      </c>
      <c r="H51" s="820">
        <f ca="1">IF(ISBLANK(OFFSET('9. METAS'!$K$20,INT((ROW()-13)/2),0)),"",OFFSET('9. METAS'!$K$20,INT((ROW()-13)/2),0))</f>
        <v>1000</v>
      </c>
      <c r="I51" s="822" t="s">
        <v>699</v>
      </c>
      <c r="J51" s="149">
        <f ca="1">IF(MOD(ROW()-13,2)=0,IF(ISBLANK(OFFSET('11. SEGUIMIENTO 2026'!$N$14,INT((ROW()-13)/2),0)),"",OFFSET('11. SEGUIMIENTO 2026'!$N$14,INT((ROW()-13)/2),0)),IF(ISBLANK(OFFSET('9. METAS'!$Q$20,INT((ROW()-14)/2),0)),"",OFFSET('9. METAS'!$Q$20,INT((ROW()-14)/2),0)))</f>
        <v>223</v>
      </c>
      <c r="K51" s="150" t="str">
        <f ca="1">IF(MOD(ROW()-13,2)=0,IF(ISBLANK(OFFSET('11. SEGUIMIENTO 2026'!$O$14,INT((ROW()-13)/2),0)),"",OFFSET('11. SEGUIMIENTO 2026'!$O$14,INT((ROW()-13)/2),0)),IF(ISBLANK(OFFSET('9. METAS'!$R$20,INT((ROW()-14)/2),0)),"",OFFSET('9. METAS'!$R$20,INT((ROW()-14)/2),0)))</f>
        <v/>
      </c>
      <c r="L51" s="150" t="str">
        <f ca="1">IF(MOD(ROW()-13,2)=0,IF(ISBLANK(OFFSET('11. SEGUIMIENTO 2026'!$P$14,INT((ROW()-13)/2),0)),"",OFFSET('11. SEGUIMIENTO 2026'!$P$14,INT((ROW()-13)/2),0)),IF(ISBLANK(OFFSET('9. METAS'!$S$20,INT((ROW()-14)/2),0)),"",OFFSET('9. METAS'!$S$20,INT((ROW()-14)/2),0)))</f>
        <v/>
      </c>
      <c r="M51" s="151" t="str">
        <f ca="1">IF(MOD(ROW()-13,2)=0,IF(ISBLANK(OFFSET('11. SEGUIMIENTO 2026'!$Q$14,INT((ROW()-13)/2),0)),"",OFFSET('11. SEGUIMIENTO 2026'!$Q$14,INT((ROW()-13)/2),0)),IF(ISBLANK(OFFSET('9. METAS'!$T$20,INT((ROW()-14)/2),0)),"",OFFSET('9. METAS'!$T$20,INT((ROW()-14)/2),0)))</f>
        <v/>
      </c>
      <c r="N51" s="824">
        <f t="shared" ref="N51" ca="1" si="34">IFERROR(J51/J52,"ND")</f>
        <v>0.89200000000000002</v>
      </c>
      <c r="O51" s="826">
        <f t="shared" ref="O51" ca="1" si="35">IFERROR(((J51)/H51),"ND")</f>
        <v>0.223</v>
      </c>
      <c r="P51" s="854" t="s">
        <v>645</v>
      </c>
    </row>
    <row r="52" spans="3:16" ht="45" customHeight="1">
      <c r="C52" s="843"/>
      <c r="D52" s="844"/>
      <c r="E52" s="844"/>
      <c r="F52" s="841"/>
      <c r="G52" s="842"/>
      <c r="H52" s="821"/>
      <c r="I52" s="823"/>
      <c r="J52" s="149">
        <f ca="1">IF(MOD(ROW()-13,2)=0,IF(ISBLANK(OFFSET('11. SEGUIMIENTO 2026'!$N$14,INT((ROW()-13)/2),0)),"",OFFSET('11. SEGUIMIENTO 2026'!$N$14,INT((ROW()-13)/2),0)),IF(ISBLANK(OFFSET('9. METAS'!$Q$20,INT((ROW()-14)/2),0)),"",OFFSET('9. METAS'!$Q$20,INT((ROW()-14)/2),0)))</f>
        <v>250</v>
      </c>
      <c r="K52" s="150">
        <f ca="1">IF(MOD(ROW()-13,2)=0,IF(ISBLANK(OFFSET('11. SEGUIMIENTO 2026'!$O$14,INT((ROW()-13)/2),0)),"",OFFSET('11. SEGUIMIENTO 2026'!$O$14,INT((ROW()-13)/2),0)),IF(ISBLANK(OFFSET('9. METAS'!$R$20,INT((ROW()-14)/2),0)),"",OFFSET('9. METAS'!$R$20,INT((ROW()-14)/2),0)))</f>
        <v>250</v>
      </c>
      <c r="L52" s="150">
        <f ca="1">IF(MOD(ROW()-13,2)=0,IF(ISBLANK(OFFSET('11. SEGUIMIENTO 2026'!$P$14,INT((ROW()-13)/2),0)),"",OFFSET('11. SEGUIMIENTO 2026'!$P$14,INT((ROW()-13)/2),0)),IF(ISBLANK(OFFSET('9. METAS'!$S$20,INT((ROW()-14)/2),0)),"",OFFSET('9. METAS'!$S$20,INT((ROW()-14)/2),0)))</f>
        <v>250</v>
      </c>
      <c r="M52" s="151">
        <f ca="1">IF(MOD(ROW()-13,2)=0,IF(ISBLANK(OFFSET('11. SEGUIMIENTO 2026'!$Q$14,INT((ROW()-13)/2),0)),"",OFFSET('11. SEGUIMIENTO 2026'!$Q$14,INT((ROW()-13)/2),0)),IF(ISBLANK(OFFSET('9. METAS'!$T$20,INT((ROW()-14)/2),0)),"",OFFSET('9. METAS'!$T$20,INT((ROW()-14)/2),0)))</f>
        <v>250</v>
      </c>
      <c r="N52" s="825"/>
      <c r="O52" s="827"/>
      <c r="P52" s="848"/>
    </row>
    <row r="53" spans="3:16" ht="45" customHeight="1">
      <c r="C53" s="829" t="str">
        <f ca="1">IF(ISBLANK(OFFSET('5. Pp (3 años)'!$C$46,INT((ROW()-13)/2),0)),"",OFFSET('5. Pp (3 años)'!$C$46,INT((ROW()-13)/2),0))</f>
        <v>Componente</v>
      </c>
      <c r="D53" s="831" t="str">
        <f ca="1">IF(ISBLANK(OFFSET('5. Pp (3 años)'!$D$46,INT((ROW()-13)/2),0)),"",OFFSET('5. Pp (3 años)'!$D$46,INT((ROW()-13)/2),0))</f>
        <v>1.4.1.1.5 Servicios de tecnologías de la información y telecomunicaciones gestionados y proporcionados oportunamente a las dependencias municipales conforme a la normatividad aplicable.</v>
      </c>
      <c r="E53" s="831" t="str">
        <f ca="1">IF(ISBLANK(OFFSET('5. Pp (3 años)'!$E$46,INT((ROW()-13)/2),0)),"",OFFSET('5. Pp (3 años)'!$E$46,INT((ROW()-13)/2),0))</f>
        <v>PSTIC: Porcentaje de servicios de tecnologías de la información y comunicación proporcionados.</v>
      </c>
      <c r="F53" s="833" t="str">
        <f ca="1">IF(ISBLANK(OFFSET('5. Pp (3 años)'!$K$46,INT((ROW()-13)/2),0)),"",OFFSET('5. Pp (3 años)'!$K$46,INT((ROW()-13)/2),0))</f>
        <v>Ascendente</v>
      </c>
      <c r="G53" s="835" t="str">
        <f ca="1">IF(ISBLANK(OFFSET('5. Pp (3 años)'!$H$46,INT((ROW()-13)/2),0)),"",OFFSET('5. Pp (3 años)'!$H$46,INT((ROW()-13)/2),0))</f>
        <v>Trimestral</v>
      </c>
      <c r="H53" s="849">
        <f ca="1">IF(ISBLANK(OFFSET('9. METAS'!$K$20,INT((ROW()-13)/2),0)),"",OFFSET('9. METAS'!$K$20,INT((ROW()-13)/2),0))</f>
        <v>0.95</v>
      </c>
      <c r="I53" s="822" t="s">
        <v>128</v>
      </c>
      <c r="J53" s="489">
        <f ca="1">IF(MOD(ROW()-13,2)=0,IF(ISBLANK(OFFSET('11. SEGUIMIENTO 2026'!$N$14,INT((ROW()-13)/2),0)),"",OFFSET('11. SEGUIMIENTO 2026'!$N$14,INT((ROW()-13)/2),0)),IF(ISBLANK(OFFSET('9. METAS'!$Q$20,INT((ROW()-14)/2),0)),"",OFFSET('9. METAS'!$Q$20,INT((ROW()-14)/2),0)))</f>
        <v>1.0478000000000001</v>
      </c>
      <c r="K53" s="150" t="str">
        <f ca="1">IF(MOD(ROW()-13,2)=0,IF(ISBLANK(OFFSET('11. SEGUIMIENTO 2026'!$O$14,INT((ROW()-13)/2),0)),"",OFFSET('11. SEGUIMIENTO 2026'!$O$14,INT((ROW()-13)/2),0)),IF(ISBLANK(OFFSET('9. METAS'!$R$20,INT((ROW()-14)/2),0)),"",OFFSET('9. METAS'!$R$20,INT((ROW()-14)/2),0)))</f>
        <v/>
      </c>
      <c r="L53" s="150" t="str">
        <f ca="1">IF(MOD(ROW()-13,2)=0,IF(ISBLANK(OFFSET('11. SEGUIMIENTO 2026'!$P$14,INT((ROW()-13)/2),0)),"",OFFSET('11. SEGUIMIENTO 2026'!$P$14,INT((ROW()-13)/2),0)),IF(ISBLANK(OFFSET('9. METAS'!$S$20,INT((ROW()-14)/2),0)),"",OFFSET('9. METAS'!$S$20,INT((ROW()-14)/2),0)))</f>
        <v/>
      </c>
      <c r="M53" s="151" t="str">
        <f ca="1">IF(MOD(ROW()-13,2)=0,IF(ISBLANK(OFFSET('11. SEGUIMIENTO 2026'!$Q$14,INT((ROW()-13)/2),0)),"",OFFSET('11. SEGUIMIENTO 2026'!$Q$14,INT((ROW()-13)/2),0)),IF(ISBLANK(OFFSET('9. METAS'!$T$20,INT((ROW()-14)/2),0)),"",OFFSET('9. METAS'!$T$20,INT((ROW()-14)/2),0)))</f>
        <v/>
      </c>
      <c r="N53" s="824">
        <f t="shared" ref="N53" ca="1" si="36">IFERROR(J53/J54,"ND")</f>
        <v>1.1029473684210527</v>
      </c>
      <c r="O53" s="826">
        <f t="shared" ref="O53" ca="1" si="37">IFERROR(((J53)/H53),"ND")</f>
        <v>1.1029473684210527</v>
      </c>
      <c r="P53" s="854" t="s">
        <v>704</v>
      </c>
    </row>
    <row r="54" spans="3:16" ht="45" customHeight="1">
      <c r="C54" s="843"/>
      <c r="D54" s="844"/>
      <c r="E54" s="844"/>
      <c r="F54" s="841"/>
      <c r="G54" s="842"/>
      <c r="H54" s="850"/>
      <c r="I54" s="823"/>
      <c r="J54" s="489">
        <f ca="1">IF(MOD(ROW()-13,2)=0,IF(ISBLANK(OFFSET('11. SEGUIMIENTO 2026'!$N$14,INT((ROW()-13)/2),0)),"",OFFSET('11. SEGUIMIENTO 2026'!$N$14,INT((ROW()-13)/2),0)),IF(ISBLANK(OFFSET('9. METAS'!$Q$20,INT((ROW()-14)/2),0)),"",OFFSET('9. METAS'!$Q$20,INT((ROW()-14)/2),0)))</f>
        <v>0.95</v>
      </c>
      <c r="K54" s="150">
        <f ca="1">IF(MOD(ROW()-13,2)=0,IF(ISBLANK(OFFSET('11. SEGUIMIENTO 2026'!$O$14,INT((ROW()-13)/2),0)),"",OFFSET('11. SEGUIMIENTO 2026'!$O$14,INT((ROW()-13)/2),0)),IF(ISBLANK(OFFSET('9. METAS'!$R$20,INT((ROW()-14)/2),0)),"",OFFSET('9. METAS'!$R$20,INT((ROW()-14)/2),0)))</f>
        <v>0.95</v>
      </c>
      <c r="L54" s="150">
        <f ca="1">IF(MOD(ROW()-13,2)=0,IF(ISBLANK(OFFSET('11. SEGUIMIENTO 2026'!$P$14,INT((ROW()-13)/2),0)),"",OFFSET('11. SEGUIMIENTO 2026'!$P$14,INT((ROW()-13)/2),0)),IF(ISBLANK(OFFSET('9. METAS'!$S$20,INT((ROW()-14)/2),0)),"",OFFSET('9. METAS'!$S$20,INT((ROW()-14)/2),0)))</f>
        <v>0.95</v>
      </c>
      <c r="M54" s="151">
        <f ca="1">IF(MOD(ROW()-13,2)=0,IF(ISBLANK(OFFSET('11. SEGUIMIENTO 2026'!$Q$14,INT((ROW()-13)/2),0)),"",OFFSET('11. SEGUIMIENTO 2026'!$Q$14,INT((ROW()-13)/2),0)),IF(ISBLANK(OFFSET('9. METAS'!$T$20,INT((ROW()-14)/2),0)),"",OFFSET('9. METAS'!$T$20,INT((ROW()-14)/2),0)))</f>
        <v>0.95</v>
      </c>
      <c r="N54" s="825"/>
      <c r="O54" s="827"/>
      <c r="P54" s="848"/>
    </row>
    <row r="55" spans="3:16" ht="45" customHeight="1">
      <c r="C55" s="829" t="str">
        <f ca="1">IF(ISBLANK(OFFSET('5. Pp (3 años)'!$C$46,INT((ROW()-13)/2),0)),"",OFFSET('5. Pp (3 años)'!$C$46,INT((ROW()-13)/2),0))</f>
        <v>Actividad</v>
      </c>
      <c r="D55" s="831" t="str">
        <f ca="1">IF(ISBLANK(OFFSET('5. Pp (3 años)'!$D$46,INT((ROW()-13)/2),0)),"",OFFSET('5. Pp (3 años)'!$D$46,INT((ROW()-13)/2),0))</f>
        <v xml:space="preserve">1.4.1.1.5.1 Desarrollo y mantenimiento de sistemas informáticos para las dependencias municipales. </v>
      </c>
      <c r="E55" s="831" t="str">
        <f ca="1">IF(ISBLANK(OFFSET('5. Pp (3 años)'!$E$46,INT((ROW()-13)/2),0)),"",OFFSET('5. Pp (3 años)'!$E$46,INT((ROW()-13)/2),0))</f>
        <v>PSDMA= Porcentaje de servicios de desarrollo y mantenimiento de sistemas informáticos atendidos</v>
      </c>
      <c r="F55" s="833" t="str">
        <f ca="1">IF(ISBLANK(OFFSET('5. Pp (3 años)'!$K$46,INT((ROW()-13)/2),0)),"",OFFSET('5. Pp (3 años)'!$K$46,INT((ROW()-13)/2),0))</f>
        <v>Ascendente</v>
      </c>
      <c r="G55" s="835" t="str">
        <f ca="1">IF(ISBLANK(OFFSET('5. Pp (3 años)'!$H$46,INT((ROW()-13)/2),0)),"",OFFSET('5. Pp (3 años)'!$H$46,INT((ROW()-13)/2),0))</f>
        <v>Trimestral</v>
      </c>
      <c r="H55" s="820">
        <f ca="1">IF(ISBLANK(OFFSET('9. METAS'!$K$20,INT((ROW()-13)/2),0)),"",OFFSET('9. METAS'!$K$20,INT((ROW()-13)/2),0))</f>
        <v>800</v>
      </c>
      <c r="I55" s="822" t="s">
        <v>699</v>
      </c>
      <c r="J55" s="149">
        <f ca="1">IF(MOD(ROW()-13,2)=0,IF(ISBLANK(OFFSET('11. SEGUIMIENTO 2026'!$N$14,INT((ROW()-13)/2),0)),"",OFFSET('11. SEGUIMIENTO 2026'!$N$14,INT((ROW()-13)/2),0)),IF(ISBLANK(OFFSET('9. METAS'!$Q$20,INT((ROW()-14)/2),0)),"",OFFSET('9. METAS'!$Q$20,INT((ROW()-14)/2),0)))</f>
        <v>166</v>
      </c>
      <c r="K55" s="150" t="str">
        <f ca="1">IF(MOD(ROW()-13,2)=0,IF(ISBLANK(OFFSET('11. SEGUIMIENTO 2026'!$O$14,INT((ROW()-13)/2),0)),"",OFFSET('11. SEGUIMIENTO 2026'!$O$14,INT((ROW()-13)/2),0)),IF(ISBLANK(OFFSET('9. METAS'!$R$20,INT((ROW()-14)/2),0)),"",OFFSET('9. METAS'!$R$20,INT((ROW()-14)/2),0)))</f>
        <v/>
      </c>
      <c r="L55" s="150" t="str">
        <f ca="1">IF(MOD(ROW()-13,2)=0,IF(ISBLANK(OFFSET('11. SEGUIMIENTO 2026'!$P$14,INT((ROW()-13)/2),0)),"",OFFSET('11. SEGUIMIENTO 2026'!$P$14,INT((ROW()-13)/2),0)),IF(ISBLANK(OFFSET('9. METAS'!$S$20,INT((ROW()-14)/2),0)),"",OFFSET('9. METAS'!$S$20,INT((ROW()-14)/2),0)))</f>
        <v/>
      </c>
      <c r="M55" s="151" t="str">
        <f ca="1">IF(MOD(ROW()-13,2)=0,IF(ISBLANK(OFFSET('11. SEGUIMIENTO 2026'!$Q$14,INT((ROW()-13)/2),0)),"",OFFSET('11. SEGUIMIENTO 2026'!$Q$14,INT((ROW()-13)/2),0)),IF(ISBLANK(OFFSET('9. METAS'!$T$20,INT((ROW()-14)/2),0)),"",OFFSET('9. METAS'!$T$20,INT((ROW()-14)/2),0)))</f>
        <v/>
      </c>
      <c r="N55" s="824">
        <f t="shared" ref="N55" ca="1" si="38">IFERROR(J55/J56,"ND")</f>
        <v>0.83</v>
      </c>
      <c r="O55" s="826">
        <f t="shared" ref="O55" ca="1" si="39">IFERROR(((J55)/H55),"ND")</f>
        <v>0.20749999999999999</v>
      </c>
      <c r="P55" s="845" t="s">
        <v>705</v>
      </c>
    </row>
    <row r="56" spans="3:16" ht="45" customHeight="1">
      <c r="C56" s="843"/>
      <c r="D56" s="844"/>
      <c r="E56" s="844"/>
      <c r="F56" s="841"/>
      <c r="G56" s="842"/>
      <c r="H56" s="821"/>
      <c r="I56" s="823"/>
      <c r="J56" s="149">
        <f ca="1">IF(MOD(ROW()-13,2)=0,IF(ISBLANK(OFFSET('11. SEGUIMIENTO 2026'!$N$14,INT((ROW()-13)/2),0)),"",OFFSET('11. SEGUIMIENTO 2026'!$N$14,INT((ROW()-13)/2),0)),IF(ISBLANK(OFFSET('9. METAS'!$Q$20,INT((ROW()-14)/2),0)),"",OFFSET('9. METAS'!$Q$20,INT((ROW()-14)/2),0)))</f>
        <v>200</v>
      </c>
      <c r="K56" s="150">
        <f ca="1">IF(MOD(ROW()-13,2)=0,IF(ISBLANK(OFFSET('11. SEGUIMIENTO 2026'!$O$14,INT((ROW()-13)/2),0)),"",OFFSET('11. SEGUIMIENTO 2026'!$O$14,INT((ROW()-13)/2),0)),IF(ISBLANK(OFFSET('9. METAS'!$R$20,INT((ROW()-14)/2),0)),"",OFFSET('9. METAS'!$R$20,INT((ROW()-14)/2),0)))</f>
        <v>200</v>
      </c>
      <c r="L56" s="150">
        <f ca="1">IF(MOD(ROW()-13,2)=0,IF(ISBLANK(OFFSET('11. SEGUIMIENTO 2026'!$P$14,INT((ROW()-13)/2),0)),"",OFFSET('11. SEGUIMIENTO 2026'!$P$14,INT((ROW()-13)/2),0)),IF(ISBLANK(OFFSET('9. METAS'!$S$20,INT((ROW()-14)/2),0)),"",OFFSET('9. METAS'!$S$20,INT((ROW()-14)/2),0)))</f>
        <v>200</v>
      </c>
      <c r="M56" s="151">
        <f ca="1">IF(MOD(ROW()-13,2)=0,IF(ISBLANK(OFFSET('11. SEGUIMIENTO 2026'!$Q$14,INT((ROW()-13)/2),0)),"",OFFSET('11. SEGUIMIENTO 2026'!$Q$14,INT((ROW()-13)/2),0)),IF(ISBLANK(OFFSET('9. METAS'!$T$20,INT((ROW()-14)/2),0)),"",OFFSET('9. METAS'!$T$20,INT((ROW()-14)/2),0)))</f>
        <v>200</v>
      </c>
      <c r="N56" s="825"/>
      <c r="O56" s="827"/>
      <c r="P56" s="853"/>
    </row>
    <row r="57" spans="3:16" ht="45" customHeight="1">
      <c r="C57" s="829" t="str">
        <f ca="1">IF(ISBLANK(OFFSET('5. Pp (3 años)'!$C$46,INT((ROW()-13)/2),0)),"",OFFSET('5. Pp (3 años)'!$C$46,INT((ROW()-13)/2),0))</f>
        <v>Actividad</v>
      </c>
      <c r="D57" s="831" t="str">
        <f ca="1">IF(ISBLANK(OFFSET('5. Pp (3 años)'!$D$46,INT((ROW()-13)/2),0)),"",OFFSET('5. Pp (3 años)'!$D$46,INT((ROW()-13)/2),0))</f>
        <v>1.4.1.1.5.2 Atención de  servicios de telecomunicaciones para las dependencias municipales.</v>
      </c>
      <c r="E57" s="831" t="str">
        <f ca="1">IF(ISBLANK(OFFSET('5. Pp (3 años)'!$E$46,INT((ROW()-13)/2),0)),"",OFFSET('5. Pp (3 años)'!$E$46,INT((ROW()-13)/2),0))</f>
        <v>PSTA: Porcentaje de servicios de telecomunicaciones atendidos.</v>
      </c>
      <c r="F57" s="833" t="str">
        <f ca="1">IF(ISBLANK(OFFSET('5. Pp (3 años)'!$K$46,INT((ROW()-13)/2),0)),"",OFFSET('5. Pp (3 años)'!$K$46,INT((ROW()-13)/2),0))</f>
        <v>Ascendente</v>
      </c>
      <c r="G57" s="835" t="str">
        <f ca="1">IF(ISBLANK(OFFSET('5. Pp (3 años)'!$H$46,INT((ROW()-13)/2),0)),"",OFFSET('5. Pp (3 años)'!$H$46,INT((ROW()-13)/2),0))</f>
        <v>Trimestral</v>
      </c>
      <c r="H57" s="820">
        <f ca="1">IF(ISBLANK(OFFSET('9. METAS'!$K$20,INT((ROW()-13)/2),0)),"",OFFSET('9. METAS'!$K$20,INT((ROW()-13)/2),0))</f>
        <v>600</v>
      </c>
      <c r="I57" s="822" t="s">
        <v>699</v>
      </c>
      <c r="J57" s="149">
        <f ca="1">IF(MOD(ROW()-13,2)=0,IF(ISBLANK(OFFSET('11. SEGUIMIENTO 2026'!$N$14,INT((ROW()-13)/2),0)),"",OFFSET('11. SEGUIMIENTO 2026'!$N$14,INT((ROW()-13)/2),0)),IF(ISBLANK(OFFSET('9. METAS'!$Q$20,INT((ROW()-14)/2),0)),"",OFFSET('9. METAS'!$Q$20,INT((ROW()-14)/2),0)))</f>
        <v>271</v>
      </c>
      <c r="K57" s="150" t="str">
        <f ca="1">IF(MOD(ROW()-13,2)=0,IF(ISBLANK(OFFSET('11. SEGUIMIENTO 2026'!$O$14,INT((ROW()-13)/2),0)),"",OFFSET('11. SEGUIMIENTO 2026'!$O$14,INT((ROW()-13)/2),0)),IF(ISBLANK(OFFSET('9. METAS'!$R$20,INT((ROW()-14)/2),0)),"",OFFSET('9. METAS'!$R$20,INT((ROW()-14)/2),0)))</f>
        <v/>
      </c>
      <c r="L57" s="150" t="str">
        <f ca="1">IF(MOD(ROW()-13,2)=0,IF(ISBLANK(OFFSET('11. SEGUIMIENTO 2026'!$P$14,INT((ROW()-13)/2),0)),"",OFFSET('11. SEGUIMIENTO 2026'!$P$14,INT((ROW()-13)/2),0)),IF(ISBLANK(OFFSET('9. METAS'!$S$20,INT((ROW()-14)/2),0)),"",OFFSET('9. METAS'!$S$20,INT((ROW()-14)/2),0)))</f>
        <v/>
      </c>
      <c r="M57" s="151" t="str">
        <f ca="1">IF(MOD(ROW()-13,2)=0,IF(ISBLANK(OFFSET('11. SEGUIMIENTO 2026'!$Q$14,INT((ROW()-13)/2),0)),"",OFFSET('11. SEGUIMIENTO 2026'!$Q$14,INT((ROW()-13)/2),0)),IF(ISBLANK(OFFSET('9. METAS'!$T$20,INT((ROW()-14)/2),0)),"",OFFSET('9. METAS'!$T$20,INT((ROW()-14)/2),0)))</f>
        <v/>
      </c>
      <c r="N57" s="824">
        <f t="shared" ref="N57" ca="1" si="40">IFERROR(J57/J58,"ND")</f>
        <v>1.8066666666666666</v>
      </c>
      <c r="O57" s="826">
        <f t="shared" ref="O57" ca="1" si="41">IFERROR(((J57)/H57),"ND")</f>
        <v>0.45166666666666666</v>
      </c>
      <c r="P57" s="852" t="s">
        <v>706</v>
      </c>
    </row>
    <row r="58" spans="3:16" ht="45" customHeight="1">
      <c r="C58" s="843"/>
      <c r="D58" s="844"/>
      <c r="E58" s="844"/>
      <c r="F58" s="841"/>
      <c r="G58" s="842"/>
      <c r="H58" s="821"/>
      <c r="I58" s="823"/>
      <c r="J58" s="149">
        <f ca="1">IF(MOD(ROW()-13,2)=0,IF(ISBLANK(OFFSET('11. SEGUIMIENTO 2026'!$N$14,INT((ROW()-13)/2),0)),"",OFFSET('11. SEGUIMIENTO 2026'!$N$14,INT((ROW()-13)/2),0)),IF(ISBLANK(OFFSET('9. METAS'!$Q$20,INT((ROW()-14)/2),0)),"",OFFSET('9. METAS'!$Q$20,INT((ROW()-14)/2),0)))</f>
        <v>150</v>
      </c>
      <c r="K58" s="150">
        <f ca="1">IF(MOD(ROW()-13,2)=0,IF(ISBLANK(OFFSET('11. SEGUIMIENTO 2026'!$O$14,INT((ROW()-13)/2),0)),"",OFFSET('11. SEGUIMIENTO 2026'!$O$14,INT((ROW()-13)/2),0)),IF(ISBLANK(OFFSET('9. METAS'!$R$20,INT((ROW()-14)/2),0)),"",OFFSET('9. METAS'!$R$20,INT((ROW()-14)/2),0)))</f>
        <v>150</v>
      </c>
      <c r="L58" s="150">
        <f ca="1">IF(MOD(ROW()-13,2)=0,IF(ISBLANK(OFFSET('11. SEGUIMIENTO 2026'!$P$14,INT((ROW()-13)/2),0)),"",OFFSET('11. SEGUIMIENTO 2026'!$P$14,INT((ROW()-13)/2),0)),IF(ISBLANK(OFFSET('9. METAS'!$S$20,INT((ROW()-14)/2),0)),"",OFFSET('9. METAS'!$S$20,INT((ROW()-14)/2),0)))</f>
        <v>150</v>
      </c>
      <c r="M58" s="151">
        <f ca="1">IF(MOD(ROW()-13,2)=0,IF(ISBLANK(OFFSET('11. SEGUIMIENTO 2026'!$Q$14,INT((ROW()-13)/2),0)),"",OFFSET('11. SEGUIMIENTO 2026'!$Q$14,INT((ROW()-13)/2),0)),IF(ISBLANK(OFFSET('9. METAS'!$T$20,INT((ROW()-14)/2),0)),"",OFFSET('9. METAS'!$T$20,INT((ROW()-14)/2),0)))</f>
        <v>150</v>
      </c>
      <c r="N58" s="825"/>
      <c r="O58" s="827"/>
      <c r="P58" s="853"/>
    </row>
    <row r="59" spans="3:16" ht="45" customHeight="1">
      <c r="C59" s="829" t="str">
        <f ca="1">IF(ISBLANK(OFFSET('5. Pp (3 años)'!$C$46,INT((ROW()-13)/2),0)),"",OFFSET('5. Pp (3 años)'!$C$46,INT((ROW()-13)/2),0))</f>
        <v>Actividad</v>
      </c>
      <c r="D59" s="831" t="str">
        <f ca="1">IF(ISBLANK(OFFSET('5. Pp (3 años)'!$D$46,INT((ROW()-13)/2),0)),"",OFFSET('5. Pp (3 años)'!$D$46,INT((ROW()-13)/2),0))</f>
        <v>1.4.1.1.5.3 Atención de servicios de soporte técnico para las dependencias municipales.</v>
      </c>
      <c r="E59" s="831" t="str">
        <f ca="1">IF(ISBLANK(OFFSET('5. Pp (3 años)'!$E$46,INT((ROW()-13)/2),0)),"",OFFSET('5. Pp (3 años)'!$E$46,INT((ROW()-13)/2),0))</f>
        <v>PSSTA= Porcentaje de servicios de soporte técnico atendidos.</v>
      </c>
      <c r="F59" s="833" t="str">
        <f ca="1">IF(ISBLANK(OFFSET('5. Pp (3 años)'!$K$46,INT((ROW()-13)/2),0)),"",OFFSET('5. Pp (3 años)'!$K$46,INT((ROW()-13)/2),0))</f>
        <v>Ascendente</v>
      </c>
      <c r="G59" s="835" t="str">
        <f ca="1">IF(ISBLANK(OFFSET('5. Pp (3 años)'!$H$46,INT((ROW()-13)/2),0)),"",OFFSET('5. Pp (3 años)'!$H$46,INT((ROW()-13)/2),0))</f>
        <v>Trimestral</v>
      </c>
      <c r="H59" s="820">
        <f ca="1">IF(ISBLANK(OFFSET('9. METAS'!$K$20,INT((ROW()-13)/2),0)),"",OFFSET('9. METAS'!$K$20,INT((ROW()-13)/2),0))</f>
        <v>3200</v>
      </c>
      <c r="I59" s="822" t="s">
        <v>699</v>
      </c>
      <c r="J59" s="149">
        <f ca="1">IF(MOD(ROW()-13,2)=0,IF(ISBLANK(OFFSET('11. SEGUIMIENTO 2026'!$N$14,INT((ROW()-13)/2),0)),"",OFFSET('11. SEGUIMIENTO 2026'!$N$14,INT((ROW()-13)/2),0)),IF(ISBLANK(OFFSET('9. METAS'!$Q$20,INT((ROW()-14)/2),0)),"",OFFSET('9. METAS'!$Q$20,INT((ROW()-14)/2),0)))</f>
        <v>768</v>
      </c>
      <c r="K59" s="150" t="str">
        <f ca="1">IF(MOD(ROW()-13,2)=0,IF(ISBLANK(OFFSET('11. SEGUIMIENTO 2026'!$O$14,INT((ROW()-13)/2),0)),"",OFFSET('11. SEGUIMIENTO 2026'!$O$14,INT((ROW()-13)/2),0)),IF(ISBLANK(OFFSET('9. METAS'!$R$20,INT((ROW()-14)/2),0)),"",OFFSET('9. METAS'!$R$20,INT((ROW()-14)/2),0)))</f>
        <v/>
      </c>
      <c r="L59" s="150" t="str">
        <f ca="1">IF(MOD(ROW()-13,2)=0,IF(ISBLANK(OFFSET('11. SEGUIMIENTO 2026'!$P$14,INT((ROW()-13)/2),0)),"",OFFSET('11. SEGUIMIENTO 2026'!$P$14,INT((ROW()-13)/2),0)),IF(ISBLANK(OFFSET('9. METAS'!$S$20,INT((ROW()-14)/2),0)),"",OFFSET('9. METAS'!$S$20,INT((ROW()-14)/2),0)))</f>
        <v/>
      </c>
      <c r="M59" s="151" t="str">
        <f ca="1">IF(MOD(ROW()-13,2)=0,IF(ISBLANK(OFFSET('11. SEGUIMIENTO 2026'!$Q$14,INT((ROW()-13)/2),0)),"",OFFSET('11. SEGUIMIENTO 2026'!$Q$14,INT((ROW()-13)/2),0)),IF(ISBLANK(OFFSET('9. METAS'!$T$20,INT((ROW()-14)/2),0)),"",OFFSET('9. METAS'!$T$20,INT((ROW()-14)/2),0)))</f>
        <v/>
      </c>
      <c r="N59" s="824">
        <f t="shared" ref="N59" ca="1" si="42">IFERROR(J59/J60,"ND")</f>
        <v>0.96</v>
      </c>
      <c r="O59" s="826">
        <f t="shared" ref="O59" ca="1" si="43">IFERROR(((J59)/H59),"ND")</f>
        <v>0.24</v>
      </c>
      <c r="P59" s="852" t="s">
        <v>707</v>
      </c>
    </row>
    <row r="60" spans="3:16" ht="45" customHeight="1">
      <c r="C60" s="843"/>
      <c r="D60" s="844"/>
      <c r="E60" s="844"/>
      <c r="F60" s="841"/>
      <c r="G60" s="842"/>
      <c r="H60" s="821"/>
      <c r="I60" s="823"/>
      <c r="J60" s="149">
        <f ca="1">IF(MOD(ROW()-13,2)=0,IF(ISBLANK(OFFSET('11. SEGUIMIENTO 2026'!$N$14,INT((ROW()-13)/2),0)),"",OFFSET('11. SEGUIMIENTO 2026'!$N$14,INT((ROW()-13)/2),0)),IF(ISBLANK(OFFSET('9. METAS'!$Q$20,INT((ROW()-14)/2),0)),"",OFFSET('9. METAS'!$Q$20,INT((ROW()-14)/2),0)))</f>
        <v>800</v>
      </c>
      <c r="K60" s="150">
        <f ca="1">IF(MOD(ROW()-13,2)=0,IF(ISBLANK(OFFSET('11. SEGUIMIENTO 2026'!$O$14,INT((ROW()-13)/2),0)),"",OFFSET('11. SEGUIMIENTO 2026'!$O$14,INT((ROW()-13)/2),0)),IF(ISBLANK(OFFSET('9. METAS'!$R$20,INT((ROW()-14)/2),0)),"",OFFSET('9. METAS'!$R$20,INT((ROW()-14)/2),0)))</f>
        <v>800</v>
      </c>
      <c r="L60" s="150">
        <f ca="1">IF(MOD(ROW()-13,2)=0,IF(ISBLANK(OFFSET('11. SEGUIMIENTO 2026'!$P$14,INT((ROW()-13)/2),0)),"",OFFSET('11. SEGUIMIENTO 2026'!$P$14,INT((ROW()-13)/2),0)),IF(ISBLANK(OFFSET('9. METAS'!$S$20,INT((ROW()-14)/2),0)),"",OFFSET('9. METAS'!$S$20,INT((ROW()-14)/2),0)))</f>
        <v>800</v>
      </c>
      <c r="M60" s="151">
        <f ca="1">IF(MOD(ROW()-13,2)=0,IF(ISBLANK(OFFSET('11. SEGUIMIENTO 2026'!$Q$14,INT((ROW()-13)/2),0)),"",OFFSET('11. SEGUIMIENTO 2026'!$Q$14,INT((ROW()-13)/2),0)),IF(ISBLANK(OFFSET('9. METAS'!$T$20,INT((ROW()-14)/2),0)),"",OFFSET('9. METAS'!$T$20,INT((ROW()-14)/2),0)))</f>
        <v>800</v>
      </c>
      <c r="N60" s="825"/>
      <c r="O60" s="827"/>
      <c r="P60" s="853"/>
    </row>
    <row r="61" spans="3:16" ht="45" customHeight="1">
      <c r="C61" s="829" t="str">
        <f ca="1">IF(ISBLANK(OFFSET('5. Pp (3 años)'!$C$46,INT((ROW()-13)/2),0)),"",OFFSET('5. Pp (3 años)'!$C$46,INT((ROW()-13)/2),0))</f>
        <v>Componente</v>
      </c>
      <c r="D61" s="831" t="str">
        <f ca="1">IF(ISBLANK(OFFSET('5. Pp (3 años)'!$D$46,INT((ROW()-13)/2),0)),"",OFFSET('5. Pp (3 años)'!$D$46,INT((ROW()-13)/2),0))</f>
        <v>1.4.1.1.6 Servicios de mantenimiento y logística brindados a las dependencias municipales conforme a la normatividad aplicable</v>
      </c>
      <c r="E61" s="831" t="str">
        <f ca="1">IF(ISBLANK(OFFSET('5. Pp (3 años)'!$E$46,INT((ROW()-13)/2),0)),"",OFFSET('5. Pp (3 años)'!$E$46,INT((ROW()-13)/2),0))</f>
        <v xml:space="preserve">PSML=Porcentaje de Servicios de mantenimiento y logística proporcionados. </v>
      </c>
      <c r="F61" s="833" t="str">
        <f ca="1">IF(ISBLANK(OFFSET('5. Pp (3 años)'!$K$46,INT((ROW()-13)/2),0)),"",OFFSET('5. Pp (3 años)'!$K$46,INT((ROW()-13)/2),0))</f>
        <v>Ascendente</v>
      </c>
      <c r="G61" s="835" t="str">
        <f ca="1">IF(ISBLANK(OFFSET('5. Pp (3 años)'!$H$46,INT((ROW()-13)/2),0)),"",OFFSET('5. Pp (3 años)'!$H$46,INT((ROW()-13)/2),0))</f>
        <v>Trimestral</v>
      </c>
      <c r="H61" s="849">
        <f ca="1">IF(ISBLANK(OFFSET('9. METAS'!$K$20,INT((ROW()-13)/2),0)),"",OFFSET('9. METAS'!$K$20,INT((ROW()-13)/2),0))</f>
        <v>0.95</v>
      </c>
      <c r="I61" s="822" t="s">
        <v>128</v>
      </c>
      <c r="J61" s="489">
        <f ca="1">IF(MOD(ROW()-13,2)=0,IF(ISBLANK(OFFSET('11. SEGUIMIENTO 2026'!$N$14,INT((ROW()-13)/2),0)),"",OFFSET('11. SEGUIMIENTO 2026'!$N$14,INT((ROW()-13)/2),0)),IF(ISBLANK(OFFSET('9. METAS'!$Q$20,INT((ROW()-14)/2),0)),"",OFFSET('9. METAS'!$Q$20,INT((ROW()-14)/2),0)))</f>
        <v>1.1297999999999999</v>
      </c>
      <c r="K61" s="150" t="str">
        <f ca="1">IF(MOD(ROW()-13,2)=0,IF(ISBLANK(OFFSET('11. SEGUIMIENTO 2026'!$O$14,INT((ROW()-13)/2),0)),"",OFFSET('11. SEGUIMIENTO 2026'!$O$14,INT((ROW()-13)/2),0)),IF(ISBLANK(OFFSET('9. METAS'!$R$20,INT((ROW()-14)/2),0)),"",OFFSET('9. METAS'!$R$20,INT((ROW()-14)/2),0)))</f>
        <v/>
      </c>
      <c r="L61" s="150" t="str">
        <f ca="1">IF(MOD(ROW()-13,2)=0,IF(ISBLANK(OFFSET('11. SEGUIMIENTO 2026'!$P$14,INT((ROW()-13)/2),0)),"",OFFSET('11. SEGUIMIENTO 2026'!$P$14,INT((ROW()-13)/2),0)),IF(ISBLANK(OFFSET('9. METAS'!$S$20,INT((ROW()-14)/2),0)),"",OFFSET('9. METAS'!$S$20,INT((ROW()-14)/2),0)))</f>
        <v/>
      </c>
      <c r="M61" s="151" t="str">
        <f ca="1">IF(MOD(ROW()-13,2)=0,IF(ISBLANK(OFFSET('11. SEGUIMIENTO 2026'!$Q$14,INT((ROW()-13)/2),0)),"",OFFSET('11. SEGUIMIENTO 2026'!$Q$14,INT((ROW()-13)/2),0)),IF(ISBLANK(OFFSET('9. METAS'!$T$20,INT((ROW()-14)/2),0)),"",OFFSET('9. METAS'!$T$20,INT((ROW()-14)/2),0)))</f>
        <v/>
      </c>
      <c r="N61" s="824">
        <f t="shared" ref="N61" ca="1" si="44">IFERROR(J61/J62,"ND")</f>
        <v>1.1892631578947368</v>
      </c>
      <c r="O61" s="826">
        <f t="shared" ref="O61" ca="1" si="45">IFERROR(((J61)/H61),"ND")</f>
        <v>1.1892631578947368</v>
      </c>
      <c r="P61" s="851" t="s">
        <v>708</v>
      </c>
    </row>
    <row r="62" spans="3:16" ht="45" customHeight="1">
      <c r="C62" s="843"/>
      <c r="D62" s="844"/>
      <c r="E62" s="844"/>
      <c r="F62" s="841"/>
      <c r="G62" s="842"/>
      <c r="H62" s="850"/>
      <c r="I62" s="823"/>
      <c r="J62" s="489">
        <f ca="1">IF(MOD(ROW()-13,2)=0,IF(ISBLANK(OFFSET('11. SEGUIMIENTO 2026'!$N$14,INT((ROW()-13)/2),0)),"",OFFSET('11. SEGUIMIENTO 2026'!$N$14,INT((ROW()-13)/2),0)),IF(ISBLANK(OFFSET('9. METAS'!$Q$20,INT((ROW()-14)/2),0)),"",OFFSET('9. METAS'!$Q$20,INT((ROW()-14)/2),0)))</f>
        <v>0.95</v>
      </c>
      <c r="K62" s="150">
        <f ca="1">IF(MOD(ROW()-13,2)=0,IF(ISBLANK(OFFSET('11. SEGUIMIENTO 2026'!$O$14,INT((ROW()-13)/2),0)),"",OFFSET('11. SEGUIMIENTO 2026'!$O$14,INT((ROW()-13)/2),0)),IF(ISBLANK(OFFSET('9. METAS'!$R$20,INT((ROW()-14)/2),0)),"",OFFSET('9. METAS'!$R$20,INT((ROW()-14)/2),0)))</f>
        <v>0.95</v>
      </c>
      <c r="L62" s="150">
        <f ca="1">IF(MOD(ROW()-13,2)=0,IF(ISBLANK(OFFSET('11. SEGUIMIENTO 2026'!$P$14,INT((ROW()-13)/2),0)),"",OFFSET('11. SEGUIMIENTO 2026'!$P$14,INT((ROW()-13)/2),0)),IF(ISBLANK(OFFSET('9. METAS'!$S$20,INT((ROW()-14)/2),0)),"",OFFSET('9. METAS'!$S$20,INT((ROW()-14)/2),0)))</f>
        <v>0.95</v>
      </c>
      <c r="M62" s="151">
        <f ca="1">IF(MOD(ROW()-13,2)=0,IF(ISBLANK(OFFSET('11. SEGUIMIENTO 2026'!$Q$14,INT((ROW()-13)/2),0)),"",OFFSET('11. SEGUIMIENTO 2026'!$Q$14,INT((ROW()-13)/2),0)),IF(ISBLANK(OFFSET('9. METAS'!$T$20,INT((ROW()-14)/2),0)),"",OFFSET('9. METAS'!$T$20,INT((ROW()-14)/2),0)))</f>
        <v>0.95</v>
      </c>
      <c r="N62" s="825"/>
      <c r="O62" s="827"/>
      <c r="P62" s="848"/>
    </row>
    <row r="63" spans="3:16" ht="45" customHeight="1">
      <c r="C63" s="829" t="str">
        <f ca="1">IF(ISBLANK(OFFSET('5. Pp (3 años)'!$C$46,INT((ROW()-13)/2),0)),"",OFFSET('5. Pp (3 años)'!$C$46,INT((ROW()-13)/2),0))</f>
        <v>Actividad</v>
      </c>
      <c r="D63" s="831" t="str">
        <f ca="1">IF(ISBLANK(OFFSET('5. Pp (3 años)'!$D$46,INT((ROW()-13)/2),0)),"",OFFSET('5. Pp (3 años)'!$D$46,INT((ROW()-13)/2),0))</f>
        <v>1.4.1.1.6.1 Realización del mantenimiento del Edificio del Palacio Municipal y áreas comúnes.</v>
      </c>
      <c r="E63" s="831" t="str">
        <f ca="1">IF(ISBLANK(OFFSET('5. Pp (3 años)'!$E$46,INT((ROW()-13)/2),0)),"",OFFSET('5. Pp (3 años)'!$E$46,INT((ROW()-13)/2),0))</f>
        <v xml:space="preserve">PSMR=Porcentaje de servicios de mantenimiento municipal realizados. </v>
      </c>
      <c r="F63" s="833" t="str">
        <f ca="1">IF(ISBLANK(OFFSET('5. Pp (3 años)'!$K$46,INT((ROW()-13)/2),0)),"",OFFSET('5. Pp (3 años)'!$K$46,INT((ROW()-13)/2),0))</f>
        <v>Ascendente</v>
      </c>
      <c r="G63" s="835" t="str">
        <f ca="1">IF(ISBLANK(OFFSET('5. Pp (3 años)'!$H$46,INT((ROW()-13)/2),0)),"",OFFSET('5. Pp (3 años)'!$H$46,INT((ROW()-13)/2),0))</f>
        <v>Trimestral</v>
      </c>
      <c r="H63" s="820">
        <f ca="1">IF(ISBLANK(OFFSET('9. METAS'!$K$20,INT((ROW()-13)/2),0)),"",OFFSET('9. METAS'!$K$20,INT((ROW()-13)/2),0))</f>
        <v>2400</v>
      </c>
      <c r="I63" s="822" t="s">
        <v>699</v>
      </c>
      <c r="J63" s="149">
        <f ca="1">IF(MOD(ROW()-13,2)=0,IF(ISBLANK(OFFSET('11. SEGUIMIENTO 2026'!$N$14,INT((ROW()-13)/2),0)),"",OFFSET('11. SEGUIMIENTO 2026'!$N$14,INT((ROW()-13)/2),0)),IF(ISBLANK(OFFSET('9. METAS'!$Q$20,INT((ROW()-14)/2),0)),"",OFFSET('9. METAS'!$Q$20,INT((ROW()-14)/2),0)))</f>
        <v>704</v>
      </c>
      <c r="K63" s="150" t="str">
        <f ca="1">IF(MOD(ROW()-13,2)=0,IF(ISBLANK(OFFSET('11. SEGUIMIENTO 2026'!$O$14,INT((ROW()-13)/2),0)),"",OFFSET('11. SEGUIMIENTO 2026'!$O$14,INT((ROW()-13)/2),0)),IF(ISBLANK(OFFSET('9. METAS'!$R$20,INT((ROW()-14)/2),0)),"",OFFSET('9. METAS'!$R$20,INT((ROW()-14)/2),0)))</f>
        <v/>
      </c>
      <c r="L63" s="150" t="str">
        <f ca="1">IF(MOD(ROW()-13,2)=0,IF(ISBLANK(OFFSET('11. SEGUIMIENTO 2026'!$P$14,INT((ROW()-13)/2),0)),"",OFFSET('11. SEGUIMIENTO 2026'!$P$14,INT((ROW()-13)/2),0)),IF(ISBLANK(OFFSET('9. METAS'!$S$20,INT((ROW()-14)/2),0)),"",OFFSET('9. METAS'!$S$20,INT((ROW()-14)/2),0)))</f>
        <v/>
      </c>
      <c r="M63" s="151" t="str">
        <f ca="1">IF(MOD(ROW()-13,2)=0,IF(ISBLANK(OFFSET('11. SEGUIMIENTO 2026'!$Q$14,INT((ROW()-13)/2),0)),"",OFFSET('11. SEGUIMIENTO 2026'!$Q$14,INT((ROW()-13)/2),0)),IF(ISBLANK(OFFSET('9. METAS'!$T$20,INT((ROW()-14)/2),0)),"",OFFSET('9. METAS'!$T$20,INT((ROW()-14)/2),0)))</f>
        <v/>
      </c>
      <c r="N63" s="824">
        <f t="shared" ref="N63" ca="1" si="46">IFERROR(J63/J64,"ND")</f>
        <v>1.1733333333333333</v>
      </c>
      <c r="O63" s="826">
        <f t="shared" ref="O63" ca="1" si="47">IFERROR(((J63)/H63),"ND")</f>
        <v>0.29333333333333333</v>
      </c>
      <c r="P63" s="845" t="s">
        <v>709</v>
      </c>
    </row>
    <row r="64" spans="3:16" ht="45" customHeight="1">
      <c r="C64" s="843"/>
      <c r="D64" s="844"/>
      <c r="E64" s="844"/>
      <c r="F64" s="841"/>
      <c r="G64" s="842"/>
      <c r="H64" s="821"/>
      <c r="I64" s="823"/>
      <c r="J64" s="149">
        <f ca="1">IF(MOD(ROW()-13,2)=0,IF(ISBLANK(OFFSET('11. SEGUIMIENTO 2026'!$N$14,INT((ROW()-13)/2),0)),"",OFFSET('11. SEGUIMIENTO 2026'!$N$14,INT((ROW()-13)/2),0)),IF(ISBLANK(OFFSET('9. METAS'!$Q$20,INT((ROW()-14)/2),0)),"",OFFSET('9. METAS'!$Q$20,INT((ROW()-14)/2),0)))</f>
        <v>600</v>
      </c>
      <c r="K64" s="150">
        <f ca="1">IF(MOD(ROW()-13,2)=0,IF(ISBLANK(OFFSET('11. SEGUIMIENTO 2026'!$O$14,INT((ROW()-13)/2),0)),"",OFFSET('11. SEGUIMIENTO 2026'!$O$14,INT((ROW()-13)/2),0)),IF(ISBLANK(OFFSET('9. METAS'!$R$20,INT((ROW()-14)/2),0)),"",OFFSET('9. METAS'!$R$20,INT((ROW()-14)/2),0)))</f>
        <v>600</v>
      </c>
      <c r="L64" s="150">
        <f ca="1">IF(MOD(ROW()-13,2)=0,IF(ISBLANK(OFFSET('11. SEGUIMIENTO 2026'!$P$14,INT((ROW()-13)/2),0)),"",OFFSET('11. SEGUIMIENTO 2026'!$P$14,INT((ROW()-13)/2),0)),IF(ISBLANK(OFFSET('9. METAS'!$S$20,INT((ROW()-14)/2),0)),"",OFFSET('9. METAS'!$S$20,INT((ROW()-14)/2),0)))</f>
        <v>600</v>
      </c>
      <c r="M64" s="151">
        <f ca="1">IF(MOD(ROW()-13,2)=0,IF(ISBLANK(OFFSET('11. SEGUIMIENTO 2026'!$Q$14,INT((ROW()-13)/2),0)),"",OFFSET('11. SEGUIMIENTO 2026'!$Q$14,INT((ROW()-13)/2),0)),IF(ISBLANK(OFFSET('9. METAS'!$T$20,INT((ROW()-14)/2),0)),"",OFFSET('9. METAS'!$T$20,INT((ROW()-14)/2),0)))</f>
        <v>600</v>
      </c>
      <c r="N64" s="825"/>
      <c r="O64" s="827"/>
      <c r="P64" s="846"/>
    </row>
    <row r="65" spans="3:16" ht="45" customHeight="1">
      <c r="C65" s="829" t="str">
        <f ca="1">IF(ISBLANK(OFFSET('5. Pp (3 años)'!$C$46,INT((ROW()-13)/2),0)),"",OFFSET('5. Pp (3 años)'!$C$46,INT((ROW()-13)/2),0))</f>
        <v>Actividad</v>
      </c>
      <c r="D65" s="831" t="str">
        <f ca="1">IF(ISBLANK(OFFSET('5. Pp (3 años)'!$D$46,INT((ROW()-13)/2),0)),"",OFFSET('5. Pp (3 años)'!$D$46,INT((ROW()-13)/2),0))</f>
        <v>1.4.1.1.6.2 Brindar servicios de logística para la realización de eventos oficiales especiales.</v>
      </c>
      <c r="E65" s="831" t="str">
        <f ca="1">IF(ISBLANK(OFFSET('5. Pp (3 años)'!$E$46,INT((ROW()-13)/2),0)),"",OFFSET('5. Pp (3 años)'!$E$46,INT((ROW()-13)/2),0))</f>
        <v>PLEO= Porcentaje de servicios de logística de los eventos oficiales especiales brindados</v>
      </c>
      <c r="F65" s="833" t="str">
        <f ca="1">IF(ISBLANK(OFFSET('5. Pp (3 años)'!$K$46,INT((ROW()-13)/2),0)),"",OFFSET('5. Pp (3 años)'!$K$46,INT((ROW()-13)/2),0))</f>
        <v>Ascendente</v>
      </c>
      <c r="G65" s="835" t="str">
        <f ca="1">IF(ISBLANK(OFFSET('5. Pp (3 años)'!$H$46,INT((ROW()-13)/2),0)),"",OFFSET('5. Pp (3 años)'!$H$46,INT((ROW()-13)/2),0))</f>
        <v>Trimestral</v>
      </c>
      <c r="H65" s="820">
        <f ca="1">IF(ISBLANK(OFFSET('9. METAS'!$K$20,INT((ROW()-13)/2),0)),"",OFFSET('9. METAS'!$K$20,INT((ROW()-13)/2),0))</f>
        <v>6</v>
      </c>
      <c r="I65" s="822" t="s">
        <v>699</v>
      </c>
      <c r="J65" s="149">
        <f ca="1">IF(MOD(ROW()-13,2)=0,IF(ISBLANK(OFFSET('11. SEGUIMIENTO 2026'!$N$14,INT((ROW()-13)/2),0)),"",OFFSET('11. SEGUIMIENTO 2026'!$N$14,INT((ROW()-13)/2),0)),IF(ISBLANK(OFFSET('9. METAS'!$Q$20,INT((ROW()-14)/2),0)),"",OFFSET('9. METAS'!$Q$20,INT((ROW()-14)/2),0)))</f>
        <v>1</v>
      </c>
      <c r="K65" s="150" t="str">
        <f ca="1">IF(MOD(ROW()-13,2)=0,IF(ISBLANK(OFFSET('11. SEGUIMIENTO 2026'!$O$14,INT((ROW()-13)/2),0)),"",OFFSET('11. SEGUIMIENTO 2026'!$O$14,INT((ROW()-13)/2),0)),IF(ISBLANK(OFFSET('9. METAS'!$R$20,INT((ROW()-14)/2),0)),"",OFFSET('9. METAS'!$R$20,INT((ROW()-14)/2),0)))</f>
        <v/>
      </c>
      <c r="L65" s="150" t="str">
        <f ca="1">IF(MOD(ROW()-13,2)=0,IF(ISBLANK(OFFSET('11. SEGUIMIENTO 2026'!$P$14,INT((ROW()-13)/2),0)),"",OFFSET('11. SEGUIMIENTO 2026'!$P$14,INT((ROW()-13)/2),0)),IF(ISBLANK(OFFSET('9. METAS'!$S$20,INT((ROW()-14)/2),0)),"",OFFSET('9. METAS'!$S$20,INT((ROW()-14)/2),0)))</f>
        <v/>
      </c>
      <c r="M65" s="151" t="str">
        <f ca="1">IF(MOD(ROW()-13,2)=0,IF(ISBLANK(OFFSET('11. SEGUIMIENTO 2026'!$Q$14,INT((ROW()-13)/2),0)),"",OFFSET('11. SEGUIMIENTO 2026'!$Q$14,INT((ROW()-13)/2),0)),IF(ISBLANK(OFFSET('9. METAS'!$T$20,INT((ROW()-14)/2),0)),"",OFFSET('9. METAS'!$T$20,INT((ROW()-14)/2),0)))</f>
        <v/>
      </c>
      <c r="N65" s="824">
        <f t="shared" ref="N65" ca="1" si="48">IFERROR(J65/J66,"ND")</f>
        <v>1</v>
      </c>
      <c r="O65" s="826">
        <f t="shared" ref="O65" ca="1" si="49">IFERROR(((J65)/H65),"ND")</f>
        <v>0.16666666666666666</v>
      </c>
      <c r="P65" s="845" t="s">
        <v>710</v>
      </c>
    </row>
    <row r="66" spans="3:16" ht="45" customHeight="1">
      <c r="C66" s="843"/>
      <c r="D66" s="844"/>
      <c r="E66" s="844"/>
      <c r="F66" s="841"/>
      <c r="G66" s="842"/>
      <c r="H66" s="821"/>
      <c r="I66" s="823"/>
      <c r="J66" s="149">
        <f ca="1">IF(MOD(ROW()-13,2)=0,IF(ISBLANK(OFFSET('11. SEGUIMIENTO 2026'!$N$14,INT((ROW()-13)/2),0)),"",OFFSET('11. SEGUIMIENTO 2026'!$N$14,INT((ROW()-13)/2),0)),IF(ISBLANK(OFFSET('9. METAS'!$Q$20,INT((ROW()-14)/2),0)),"",OFFSET('9. METAS'!$Q$20,INT((ROW()-14)/2),0)))</f>
        <v>1</v>
      </c>
      <c r="K66" s="150">
        <f ca="1">IF(MOD(ROW()-13,2)=0,IF(ISBLANK(OFFSET('11. SEGUIMIENTO 2026'!$O$14,INT((ROW()-13)/2),0)),"",OFFSET('11. SEGUIMIENTO 2026'!$O$14,INT((ROW()-13)/2),0)),IF(ISBLANK(OFFSET('9. METAS'!$R$20,INT((ROW()-14)/2),0)),"",OFFSET('9. METAS'!$R$20,INT((ROW()-14)/2),0)))</f>
        <v>1</v>
      </c>
      <c r="L66" s="150">
        <f ca="1">IF(MOD(ROW()-13,2)=0,IF(ISBLANK(OFFSET('11. SEGUIMIENTO 2026'!$P$14,INT((ROW()-13)/2),0)),"",OFFSET('11. SEGUIMIENTO 2026'!$P$14,INT((ROW()-13)/2),0)),IF(ISBLANK(OFFSET('9. METAS'!$S$20,INT((ROW()-14)/2),0)),"",OFFSET('9. METAS'!$S$20,INT((ROW()-14)/2),0)))</f>
        <v>2</v>
      </c>
      <c r="M66" s="151">
        <f ca="1">IF(MOD(ROW()-13,2)=0,IF(ISBLANK(OFFSET('11. SEGUIMIENTO 2026'!$Q$14,INT((ROW()-13)/2),0)),"",OFFSET('11. SEGUIMIENTO 2026'!$Q$14,INT((ROW()-13)/2),0)),IF(ISBLANK(OFFSET('9. METAS'!$T$20,INT((ROW()-14)/2),0)),"",OFFSET('9. METAS'!$T$20,INT((ROW()-14)/2),0)))</f>
        <v>2</v>
      </c>
      <c r="N66" s="825"/>
      <c r="O66" s="827"/>
      <c r="P66" s="846"/>
    </row>
    <row r="67" spans="3:16" ht="45" customHeight="1">
      <c r="C67" s="829" t="str">
        <f ca="1">IF(ISBLANK(OFFSET('5. Pp (3 años)'!$C$46,INT((ROW()-13)/2),0)),"",OFFSET('5. Pp (3 años)'!$C$46,INT((ROW()-13)/2),0))</f>
        <v>Actividad</v>
      </c>
      <c r="D67" s="831" t="str">
        <f ca="1">IF(ISBLANK(OFFSET('5. Pp (3 años)'!$D$46,INT((ROW()-13)/2),0)),"",OFFSET('5. Pp (3 años)'!$D$46,INT((ROW()-13)/2),0))</f>
        <v>1.4.1.1.6.3 Atención de solicitudes de servicios de logística para eventos institucionales ordinarios solicitados por las dependencias municipales.</v>
      </c>
      <c r="E67" s="831" t="str">
        <f ca="1">IF(ISBLANK(OFFSET('5. Pp (3 años)'!$E$46,INT((ROW()-13)/2),0)),"",OFFSET('5. Pp (3 años)'!$E$46,INT((ROW()-13)/2),0))</f>
        <v>PSLA= Porcentaje de solicitudes de servicios de logística para eventos ordinarios atendidos.</v>
      </c>
      <c r="F67" s="833" t="str">
        <f ca="1">IF(ISBLANK(OFFSET('5. Pp (3 años)'!$K$46,INT((ROW()-13)/2),0)),"",OFFSET('5. Pp (3 años)'!$K$46,INT((ROW()-13)/2),0))</f>
        <v>Ascendente</v>
      </c>
      <c r="G67" s="835" t="str">
        <f ca="1">IF(ISBLANK(OFFSET('5. Pp (3 años)'!$H$46,INT((ROW()-13)/2),0)),"",OFFSET('5. Pp (3 años)'!$H$46,INT((ROW()-13)/2),0))</f>
        <v>Trimestral</v>
      </c>
      <c r="H67" s="820">
        <f ca="1">IF(ISBLANK(OFFSET('9. METAS'!$K$20,INT((ROW()-13)/2),0)),"",OFFSET('9. METAS'!$K$20,INT((ROW()-13)/2),0))</f>
        <v>2000</v>
      </c>
      <c r="I67" s="822" t="s">
        <v>699</v>
      </c>
      <c r="J67" s="149">
        <f ca="1">IF(MOD(ROW()-13,2)=0,IF(ISBLANK(OFFSET('11. SEGUIMIENTO 2026'!$N$14,INT((ROW()-13)/2),0)),"",OFFSET('11. SEGUIMIENTO 2026'!$N$14,INT((ROW()-13)/2),0)),IF(ISBLANK(OFFSET('9. METAS'!$Q$20,INT((ROW()-14)/2),0)),"",OFFSET('9. METAS'!$Q$20,INT((ROW()-14)/2),0)))</f>
        <v>539</v>
      </c>
      <c r="K67" s="150" t="str">
        <f ca="1">IF(MOD(ROW()-13,2)=0,IF(ISBLANK(OFFSET('11. SEGUIMIENTO 2026'!$O$14,INT((ROW()-13)/2),0)),"",OFFSET('11. SEGUIMIENTO 2026'!$O$14,INT((ROW()-13)/2),0)),IF(ISBLANK(OFFSET('9. METAS'!$R$20,INT((ROW()-14)/2),0)),"",OFFSET('9. METAS'!$R$20,INT((ROW()-14)/2),0)))</f>
        <v/>
      </c>
      <c r="L67" s="150" t="str">
        <f ca="1">IF(MOD(ROW()-13,2)=0,IF(ISBLANK(OFFSET('11. SEGUIMIENTO 2026'!$P$14,INT((ROW()-13)/2),0)),"",OFFSET('11. SEGUIMIENTO 2026'!$P$14,INT((ROW()-13)/2),0)),IF(ISBLANK(OFFSET('9. METAS'!$S$20,INT((ROW()-14)/2),0)),"",OFFSET('9. METAS'!$S$20,INT((ROW()-14)/2),0)))</f>
        <v/>
      </c>
      <c r="M67" s="151" t="str">
        <f ca="1">IF(MOD(ROW()-13,2)=0,IF(ISBLANK(OFFSET('11. SEGUIMIENTO 2026'!$Q$14,INT((ROW()-13)/2),0)),"",OFFSET('11. SEGUIMIENTO 2026'!$Q$14,INT((ROW()-13)/2),0)),IF(ISBLANK(OFFSET('9. METAS'!$T$20,INT((ROW()-14)/2),0)),"",OFFSET('9. METAS'!$T$20,INT((ROW()-14)/2),0)))</f>
        <v/>
      </c>
      <c r="N67" s="824">
        <f t="shared" ref="N67" ca="1" si="50">IFERROR(J67/J68,"ND")</f>
        <v>1.0780000000000001</v>
      </c>
      <c r="O67" s="826">
        <f t="shared" ref="O67" ca="1" si="51">IFERROR(((J67)/H67),"ND")</f>
        <v>0.26950000000000002</v>
      </c>
      <c r="P67" s="845" t="s">
        <v>711</v>
      </c>
    </row>
    <row r="68" spans="3:16" ht="45" customHeight="1">
      <c r="C68" s="843"/>
      <c r="D68" s="844"/>
      <c r="E68" s="844"/>
      <c r="F68" s="841"/>
      <c r="G68" s="842"/>
      <c r="H68" s="821"/>
      <c r="I68" s="823"/>
      <c r="J68" s="149">
        <f ca="1">IF(MOD(ROW()-13,2)=0,IF(ISBLANK(OFFSET('11. SEGUIMIENTO 2026'!$N$14,INT((ROW()-13)/2),0)),"",OFFSET('11. SEGUIMIENTO 2026'!$N$14,INT((ROW()-13)/2),0)),IF(ISBLANK(OFFSET('9. METAS'!$Q$20,INT((ROW()-14)/2),0)),"",OFFSET('9. METAS'!$Q$20,INT((ROW()-14)/2),0)))</f>
        <v>500</v>
      </c>
      <c r="K68" s="150">
        <f ca="1">IF(MOD(ROW()-13,2)=0,IF(ISBLANK(OFFSET('11. SEGUIMIENTO 2026'!$O$14,INT((ROW()-13)/2),0)),"",OFFSET('11. SEGUIMIENTO 2026'!$O$14,INT((ROW()-13)/2),0)),IF(ISBLANK(OFFSET('9. METAS'!$R$20,INT((ROW()-14)/2),0)),"",OFFSET('9. METAS'!$R$20,INT((ROW()-14)/2),0)))</f>
        <v>500</v>
      </c>
      <c r="L68" s="150">
        <f ca="1">IF(MOD(ROW()-13,2)=0,IF(ISBLANK(OFFSET('11. SEGUIMIENTO 2026'!$P$14,INT((ROW()-13)/2),0)),"",OFFSET('11. SEGUIMIENTO 2026'!$P$14,INT((ROW()-13)/2),0)),IF(ISBLANK(OFFSET('9. METAS'!$S$20,INT((ROW()-14)/2),0)),"",OFFSET('9. METAS'!$S$20,INT((ROW()-14)/2),0)))</f>
        <v>500</v>
      </c>
      <c r="M68" s="151">
        <f ca="1">IF(MOD(ROW()-13,2)=0,IF(ISBLANK(OFFSET('11. SEGUIMIENTO 2026'!$Q$14,INT((ROW()-13)/2),0)),"",OFFSET('11. SEGUIMIENTO 2026'!$Q$14,INT((ROW()-13)/2),0)),IF(ISBLANK(OFFSET('9. METAS'!$T$20,INT((ROW()-14)/2),0)),"",OFFSET('9. METAS'!$T$20,INT((ROW()-14)/2),0)))</f>
        <v>500</v>
      </c>
      <c r="N68" s="825"/>
      <c r="O68" s="827"/>
      <c r="P68" s="846"/>
    </row>
    <row r="69" spans="3:16" ht="45" customHeight="1">
      <c r="C69" s="829" t="str">
        <f ca="1">IF(ISBLANK(OFFSET('5. Pp (3 años)'!$C$46,INT((ROW()-13)/2),0)),"",OFFSET('5. Pp (3 años)'!$C$46,INT((ROW()-13)/2),0))</f>
        <v>Componente</v>
      </c>
      <c r="D69" s="831" t="str">
        <f ca="1">IF(ISBLANK(OFFSET('5. Pp (3 años)'!$D$46,INT((ROW()-13)/2),0)),"",OFFSET('5. Pp (3 años)'!$D$46,INT((ROW()-13)/2),0))</f>
        <v xml:space="preserve">1.4.1.1.7 Eventos cívicos y culturales realizados y apoyos proporcionados a instituciones externas.
</v>
      </c>
      <c r="E69" s="831" t="str">
        <f ca="1">IF(ISBLANK(OFFSET('5. Pp (3 años)'!$E$46,INT((ROW()-13)/2),0)),"",OFFSET('5. Pp (3 años)'!$E$46,INT((ROW()-13)/2),0))</f>
        <v xml:space="preserve">PECR= Porcentaje de Eventos Cívicos y Culturales realizados   </v>
      </c>
      <c r="F69" s="833" t="str">
        <f ca="1">IF(ISBLANK(OFFSET('5. Pp (3 años)'!$K$46,INT((ROW()-13)/2),0)),"",OFFSET('5. Pp (3 años)'!$K$46,INT((ROW()-13)/2),0))</f>
        <v>Ascendente</v>
      </c>
      <c r="G69" s="835" t="str">
        <f ca="1">IF(ISBLANK(OFFSET('5. Pp (3 años)'!$H$46,INT((ROW()-13)/2),0)),"",OFFSET('5. Pp (3 años)'!$H$46,INT((ROW()-13)/2),0))</f>
        <v>Trimestral</v>
      </c>
      <c r="H69" s="849">
        <f ca="1">IF(ISBLANK(OFFSET('9. METAS'!$K$20,INT((ROW()-13)/2),0)),"",OFFSET('9. METAS'!$K$20,INT((ROW()-13)/2),0))</f>
        <v>0.95</v>
      </c>
      <c r="I69" s="822" t="s">
        <v>128</v>
      </c>
      <c r="J69" s="489">
        <f ca="1">IF(MOD(ROW()-13,2)=0,IF(ISBLANK(OFFSET('11. SEGUIMIENTO 2026'!$N$14,INT((ROW()-13)/2),0)),"",OFFSET('11. SEGUIMIENTO 2026'!$N$14,INT((ROW()-13)/2),0)),IF(ISBLANK(OFFSET('9. METAS'!$Q$20,INT((ROW()-14)/2),0)),"",OFFSET('9. METAS'!$Q$20,INT((ROW()-14)/2),0)))</f>
        <v>1.4</v>
      </c>
      <c r="K69" s="150" t="str">
        <f ca="1">IF(MOD(ROW()-13,2)=0,IF(ISBLANK(OFFSET('11. SEGUIMIENTO 2026'!$O$14,INT((ROW()-13)/2),0)),"",OFFSET('11. SEGUIMIENTO 2026'!$O$14,INT((ROW()-13)/2),0)),IF(ISBLANK(OFFSET('9. METAS'!$R$20,INT((ROW()-14)/2),0)),"",OFFSET('9. METAS'!$R$20,INT((ROW()-14)/2),0)))</f>
        <v/>
      </c>
      <c r="L69" s="150" t="str">
        <f ca="1">IF(MOD(ROW()-13,2)=0,IF(ISBLANK(OFFSET('11. SEGUIMIENTO 2026'!$P$14,INT((ROW()-13)/2),0)),"",OFFSET('11. SEGUIMIENTO 2026'!$P$14,INT((ROW()-13)/2),0)),IF(ISBLANK(OFFSET('9. METAS'!$S$20,INT((ROW()-14)/2),0)),"",OFFSET('9. METAS'!$S$20,INT((ROW()-14)/2),0)))</f>
        <v/>
      </c>
      <c r="M69" s="151" t="str">
        <f ca="1">IF(MOD(ROW()-13,2)=0,IF(ISBLANK(OFFSET('11. SEGUIMIENTO 2026'!$Q$14,INT((ROW()-13)/2),0)),"",OFFSET('11. SEGUIMIENTO 2026'!$Q$14,INT((ROW()-13)/2),0)),IF(ISBLANK(OFFSET('9. METAS'!$T$20,INT((ROW()-14)/2),0)),"",OFFSET('9. METAS'!$T$20,INT((ROW()-14)/2),0)))</f>
        <v/>
      </c>
      <c r="N69" s="824">
        <f t="shared" ref="N69" ca="1" si="52">IFERROR(J69/J70,"ND")</f>
        <v>1.4736842105263157</v>
      </c>
      <c r="O69" s="826">
        <f t="shared" ref="O69" ca="1" si="53">IFERROR(((J69)/H69),"ND")</f>
        <v>1.4736842105263157</v>
      </c>
      <c r="P69" s="847" t="s">
        <v>712</v>
      </c>
    </row>
    <row r="70" spans="3:16" ht="45" customHeight="1">
      <c r="C70" s="843"/>
      <c r="D70" s="844"/>
      <c r="E70" s="844"/>
      <c r="F70" s="841"/>
      <c r="G70" s="842"/>
      <c r="H70" s="850"/>
      <c r="I70" s="823"/>
      <c r="J70" s="489">
        <f ca="1">IF(MOD(ROW()-13,2)=0,IF(ISBLANK(OFFSET('11. SEGUIMIENTO 2026'!$N$14,INT((ROW()-13)/2),0)),"",OFFSET('11. SEGUIMIENTO 2026'!$N$14,INT((ROW()-13)/2),0)),IF(ISBLANK(OFFSET('9. METAS'!$Q$20,INT((ROW()-14)/2),0)),"",OFFSET('9. METAS'!$Q$20,INT((ROW()-14)/2),0)))</f>
        <v>0.95</v>
      </c>
      <c r="K70" s="150">
        <f ca="1">IF(MOD(ROW()-13,2)=0,IF(ISBLANK(OFFSET('11. SEGUIMIENTO 2026'!$O$14,INT((ROW()-13)/2),0)),"",OFFSET('11. SEGUIMIENTO 2026'!$O$14,INT((ROW()-13)/2),0)),IF(ISBLANK(OFFSET('9. METAS'!$R$20,INT((ROW()-14)/2),0)),"",OFFSET('9. METAS'!$R$20,INT((ROW()-14)/2),0)))</f>
        <v>0.95</v>
      </c>
      <c r="L70" s="150">
        <f ca="1">IF(MOD(ROW()-13,2)=0,IF(ISBLANK(OFFSET('11. SEGUIMIENTO 2026'!$P$14,INT((ROW()-13)/2),0)),"",OFFSET('11. SEGUIMIENTO 2026'!$P$14,INT((ROW()-13)/2),0)),IF(ISBLANK(OFFSET('9. METAS'!$S$20,INT((ROW()-14)/2),0)),"",OFFSET('9. METAS'!$S$20,INT((ROW()-14)/2),0)))</f>
        <v>0.95</v>
      </c>
      <c r="M70" s="151">
        <f ca="1">IF(MOD(ROW()-13,2)=0,IF(ISBLANK(OFFSET('11. SEGUIMIENTO 2026'!$Q$14,INT((ROW()-13)/2),0)),"",OFFSET('11. SEGUIMIENTO 2026'!$Q$14,INT((ROW()-13)/2),0)),IF(ISBLANK(OFFSET('9. METAS'!$T$20,INT((ROW()-14)/2),0)),"",OFFSET('9. METAS'!$T$20,INT((ROW()-14)/2),0)))</f>
        <v>0.95</v>
      </c>
      <c r="N70" s="825"/>
      <c r="O70" s="827"/>
      <c r="P70" s="848"/>
    </row>
    <row r="71" spans="3:16" ht="45" customHeight="1">
      <c r="C71" s="829" t="str">
        <f ca="1">IF(ISBLANK(OFFSET('5. Pp (3 años)'!$C$46,INT((ROW()-13)/2),0)),"",OFFSET('5. Pp (3 años)'!$C$46,INT((ROW()-13)/2),0))</f>
        <v>Actividad</v>
      </c>
      <c r="D71" s="831" t="str">
        <f ca="1">IF(ISBLANK(OFFSET('5. Pp (3 años)'!$D$46,INT((ROW()-13)/2),0)),"",OFFSET('5. Pp (3 años)'!$D$46,INT((ROW()-13)/2),0))</f>
        <v>1.4.1.1.7.1 Realización de conmemoraciones y celebraciones cívicas.</v>
      </c>
      <c r="E71" s="831" t="str">
        <f ca="1">IF(ISBLANK(OFFSET('5. Pp (3 años)'!$E$46,INT((ROW()-13)/2),0)),"",OFFSET('5. Pp (3 años)'!$E$46,INT((ROW()-13)/2),0))</f>
        <v xml:space="preserve">PCCR=   Porcentaje de Conmemoraciones y Celebraciones Cívicas realizadas    </v>
      </c>
      <c r="F71" s="833" t="str">
        <f ca="1">IF(ISBLANK(OFFSET('5. Pp (3 años)'!$K$46,INT((ROW()-13)/2),0)),"",OFFSET('5. Pp (3 años)'!$K$46,INT((ROW()-13)/2),0))</f>
        <v>Ascendente</v>
      </c>
      <c r="G71" s="835" t="str">
        <f ca="1">IF(ISBLANK(OFFSET('5. Pp (3 años)'!$H$46,INT((ROW()-13)/2),0)),"",OFFSET('5. Pp (3 años)'!$H$46,INT((ROW()-13)/2),0))</f>
        <v>Trimestral</v>
      </c>
      <c r="H71" s="820">
        <f ca="1">IF(ISBLANK(OFFSET('9. METAS'!$K$20,INT((ROW()-13)/2),0)),"",OFFSET('9. METAS'!$K$20,INT((ROW()-13)/2),0))</f>
        <v>80</v>
      </c>
      <c r="I71" s="822" t="s">
        <v>699</v>
      </c>
      <c r="J71" s="149">
        <f ca="1">IF(MOD(ROW()-13,2)=0,IF(ISBLANK(OFFSET('11. SEGUIMIENTO 2026'!$N$14,INT((ROW()-13)/2),0)),"",OFFSET('11. SEGUIMIENTO 2026'!$N$14,INT((ROW()-13)/2),0)),IF(ISBLANK(OFFSET('9. METAS'!$Q$20,INT((ROW()-14)/2),0)),"",OFFSET('9. METAS'!$Q$20,INT((ROW()-14)/2),0)))</f>
        <v>25</v>
      </c>
      <c r="K71" s="150" t="str">
        <f ca="1">IF(MOD(ROW()-13,2)=0,IF(ISBLANK(OFFSET('11. SEGUIMIENTO 2026'!$O$14,INT((ROW()-13)/2),0)),"",OFFSET('11. SEGUIMIENTO 2026'!$O$14,INT((ROW()-13)/2),0)),IF(ISBLANK(OFFSET('9. METAS'!$R$20,INT((ROW()-14)/2),0)),"",OFFSET('9. METAS'!$R$20,INT((ROW()-14)/2),0)))</f>
        <v/>
      </c>
      <c r="L71" s="150" t="str">
        <f ca="1">IF(MOD(ROW()-13,2)=0,IF(ISBLANK(OFFSET('11. SEGUIMIENTO 2026'!$P$14,INT((ROW()-13)/2),0)),"",OFFSET('11. SEGUIMIENTO 2026'!$P$14,INT((ROW()-13)/2),0)),IF(ISBLANK(OFFSET('9. METAS'!$S$20,INT((ROW()-14)/2),0)),"",OFFSET('9. METAS'!$S$20,INT((ROW()-14)/2),0)))</f>
        <v/>
      </c>
      <c r="M71" s="151" t="str">
        <f ca="1">IF(MOD(ROW()-13,2)=0,IF(ISBLANK(OFFSET('11. SEGUIMIENTO 2026'!$Q$14,INT((ROW()-13)/2),0)),"",OFFSET('11. SEGUIMIENTO 2026'!$Q$14,INT((ROW()-13)/2),0)),IF(ISBLANK(OFFSET('9. METAS'!$T$20,INT((ROW()-14)/2),0)),"",OFFSET('9. METAS'!$T$20,INT((ROW()-14)/2),0)))</f>
        <v/>
      </c>
      <c r="N71" s="824">
        <f t="shared" ref="N71" ca="1" si="54">IFERROR(J71/J72,"ND")</f>
        <v>1.3888888888888888</v>
      </c>
      <c r="O71" s="826">
        <f t="shared" ref="O71" ca="1" si="55">IFERROR(((J71)/H71),"ND")</f>
        <v>0.3125</v>
      </c>
      <c r="P71" s="845" t="s">
        <v>713</v>
      </c>
    </row>
    <row r="72" spans="3:16" ht="45" customHeight="1">
      <c r="C72" s="843"/>
      <c r="D72" s="844"/>
      <c r="E72" s="844"/>
      <c r="F72" s="841"/>
      <c r="G72" s="842"/>
      <c r="H72" s="821"/>
      <c r="I72" s="823"/>
      <c r="J72" s="149">
        <f ca="1">IF(MOD(ROW()-13,2)=0,IF(ISBLANK(OFFSET('11. SEGUIMIENTO 2026'!$N$14,INT((ROW()-13)/2),0)),"",OFFSET('11. SEGUIMIENTO 2026'!$N$14,INT((ROW()-13)/2),0)),IF(ISBLANK(OFFSET('9. METAS'!$Q$20,INT((ROW()-14)/2),0)),"",OFFSET('9. METAS'!$Q$20,INT((ROW()-14)/2),0)))</f>
        <v>18</v>
      </c>
      <c r="K72" s="150">
        <f ca="1">IF(MOD(ROW()-13,2)=0,IF(ISBLANK(OFFSET('11. SEGUIMIENTO 2026'!$O$14,INT((ROW()-13)/2),0)),"",OFFSET('11. SEGUIMIENTO 2026'!$O$14,INT((ROW()-13)/2),0)),IF(ISBLANK(OFFSET('9. METAS'!$R$20,INT((ROW()-14)/2),0)),"",OFFSET('9. METAS'!$R$20,INT((ROW()-14)/2),0)))</f>
        <v>21</v>
      </c>
      <c r="L72" s="150">
        <f ca="1">IF(MOD(ROW()-13,2)=0,IF(ISBLANK(OFFSET('11. SEGUIMIENTO 2026'!$P$14,INT((ROW()-13)/2),0)),"",OFFSET('11. SEGUIMIENTO 2026'!$P$14,INT((ROW()-13)/2),0)),IF(ISBLANK(OFFSET('9. METAS'!$S$20,INT((ROW()-14)/2),0)),"",OFFSET('9. METAS'!$S$20,INT((ROW()-14)/2),0)))</f>
        <v>21</v>
      </c>
      <c r="M72" s="151">
        <f ca="1">IF(MOD(ROW()-13,2)=0,IF(ISBLANK(OFFSET('11. SEGUIMIENTO 2026'!$Q$14,INT((ROW()-13)/2),0)),"",OFFSET('11. SEGUIMIENTO 2026'!$Q$14,INT((ROW()-13)/2),0)),IF(ISBLANK(OFFSET('9. METAS'!$T$20,INT((ROW()-14)/2),0)),"",OFFSET('9. METAS'!$T$20,INT((ROW()-14)/2),0)))</f>
        <v>20</v>
      </c>
      <c r="N72" s="825"/>
      <c r="O72" s="827"/>
      <c r="P72" s="846"/>
    </row>
    <row r="73" spans="3:16" ht="45" customHeight="1">
      <c r="C73" s="829" t="str">
        <f ca="1">IF(ISBLANK(OFFSET('5. Pp (3 años)'!$C$46,INT((ROW()-13)/2),0)),"",OFFSET('5. Pp (3 años)'!$C$46,INT((ROW()-13)/2),0))</f>
        <v>Actividad</v>
      </c>
      <c r="D73" s="831" t="str">
        <f ca="1">IF(ISBLANK(OFFSET('5. Pp (3 años)'!$D$46,INT((ROW()-13)/2),0)),"",OFFSET('5. Pp (3 años)'!$D$46,INT((ROW()-13)/2),0))</f>
        <v>1.4.1.1.7.2   Participaciones musicales en eventos cívicos y culturales.</v>
      </c>
      <c r="E73" s="831" t="str">
        <f ca="1">IF(ISBLANK(OFFSET('5. Pp (3 años)'!$E$46,INT((ROW()-13)/2),0)),"",OFFSET('5. Pp (3 años)'!$E$46,INT((ROW()-13)/2),0))</f>
        <v>PMR = Porcentaje de participaciones musicales en eventos realizadas.</v>
      </c>
      <c r="F73" s="833" t="str">
        <f ca="1">IF(ISBLANK(OFFSET('5. Pp (3 años)'!$K$46,INT((ROW()-13)/2),0)),"",OFFSET('5. Pp (3 años)'!$K$46,INT((ROW()-13)/2),0))</f>
        <v>Ascendente</v>
      </c>
      <c r="G73" s="835" t="str">
        <f ca="1">IF(ISBLANK(OFFSET('5. Pp (3 años)'!$H$46,INT((ROW()-13)/2),0)),"",OFFSET('5. Pp (3 años)'!$H$46,INT((ROW()-13)/2),0))</f>
        <v>Trimestral</v>
      </c>
      <c r="H73" s="820">
        <f ca="1">IF(ISBLANK(OFFSET('9. METAS'!$K$20,INT((ROW()-13)/2),0)),"",OFFSET('9. METAS'!$K$20,INT((ROW()-13)/2),0))</f>
        <v>114</v>
      </c>
      <c r="I73" s="822" t="s">
        <v>699</v>
      </c>
      <c r="J73" s="149">
        <f ca="1">IF(MOD(ROW()-13,2)=0,IF(ISBLANK(OFFSET('11. SEGUIMIENTO 2026'!$N$14,INT((ROW()-13)/2),0)),"",OFFSET('11. SEGUIMIENTO 2026'!$N$14,INT((ROW()-13)/2),0)),IF(ISBLANK(OFFSET('9. METAS'!$Q$20,INT((ROW()-14)/2),0)),"",OFFSET('9. METAS'!$Q$20,INT((ROW()-14)/2),0)))</f>
        <v>38</v>
      </c>
      <c r="K73" s="150" t="str">
        <f ca="1">IF(MOD(ROW()-13,2)=0,IF(ISBLANK(OFFSET('11. SEGUIMIENTO 2026'!$O$14,INT((ROW()-13)/2),0)),"",OFFSET('11. SEGUIMIENTO 2026'!$O$14,INT((ROW()-13)/2),0)),IF(ISBLANK(OFFSET('9. METAS'!$R$20,INT((ROW()-14)/2),0)),"",OFFSET('9. METAS'!$R$20,INT((ROW()-14)/2),0)))</f>
        <v/>
      </c>
      <c r="L73" s="150" t="str">
        <f ca="1">IF(MOD(ROW()-13,2)=0,IF(ISBLANK(OFFSET('11. SEGUIMIENTO 2026'!$P$14,INT((ROW()-13)/2),0)),"",OFFSET('11. SEGUIMIENTO 2026'!$P$14,INT((ROW()-13)/2),0)),IF(ISBLANK(OFFSET('9. METAS'!$S$20,INT((ROW()-14)/2),0)),"",OFFSET('9. METAS'!$S$20,INT((ROW()-14)/2),0)))</f>
        <v/>
      </c>
      <c r="M73" s="151" t="str">
        <f ca="1">IF(MOD(ROW()-13,2)=0,IF(ISBLANK(OFFSET('11. SEGUIMIENTO 2026'!$Q$14,INT((ROW()-13)/2),0)),"",OFFSET('11. SEGUIMIENTO 2026'!$Q$14,INT((ROW()-13)/2),0)),IF(ISBLANK(OFFSET('9. METAS'!$T$20,INT((ROW()-14)/2),0)),"",OFFSET('9. METAS'!$T$20,INT((ROW()-14)/2),0)))</f>
        <v/>
      </c>
      <c r="N73" s="824">
        <f t="shared" ref="N73" ca="1" si="56">IFERROR(J73/J74,"ND")</f>
        <v>1.4074074074074074</v>
      </c>
      <c r="O73" s="826">
        <f t="shared" ref="O73" ca="1" si="57">IFERROR(((J73)/H73),"ND")</f>
        <v>0.33333333333333331</v>
      </c>
      <c r="P73" s="845" t="s">
        <v>714</v>
      </c>
    </row>
    <row r="74" spans="3:16" ht="45" customHeight="1">
      <c r="C74" s="843"/>
      <c r="D74" s="844"/>
      <c r="E74" s="844"/>
      <c r="F74" s="841"/>
      <c r="G74" s="842"/>
      <c r="H74" s="821"/>
      <c r="I74" s="823"/>
      <c r="J74" s="149">
        <f ca="1">IF(MOD(ROW()-13,2)=0,IF(ISBLANK(OFFSET('11. SEGUIMIENTO 2026'!$N$14,INT((ROW()-13)/2),0)),"",OFFSET('11. SEGUIMIENTO 2026'!$N$14,INT((ROW()-13)/2),0)),IF(ISBLANK(OFFSET('9. METAS'!$Q$20,INT((ROW()-14)/2),0)),"",OFFSET('9. METAS'!$Q$20,INT((ROW()-14)/2),0)))</f>
        <v>27</v>
      </c>
      <c r="K74" s="150">
        <f ca="1">IF(MOD(ROW()-13,2)=0,IF(ISBLANK(OFFSET('11. SEGUIMIENTO 2026'!$O$14,INT((ROW()-13)/2),0)),"",OFFSET('11. SEGUIMIENTO 2026'!$O$14,INT((ROW()-13)/2),0)),IF(ISBLANK(OFFSET('9. METAS'!$R$20,INT((ROW()-14)/2),0)),"",OFFSET('9. METAS'!$R$20,INT((ROW()-14)/2),0)))</f>
        <v>31</v>
      </c>
      <c r="L74" s="150">
        <f ca="1">IF(MOD(ROW()-13,2)=0,IF(ISBLANK(OFFSET('11. SEGUIMIENTO 2026'!$P$14,INT((ROW()-13)/2),0)),"",OFFSET('11. SEGUIMIENTO 2026'!$P$14,INT((ROW()-13)/2),0)),IF(ISBLANK(OFFSET('9. METAS'!$S$20,INT((ROW()-14)/2),0)),"",OFFSET('9. METAS'!$S$20,INT((ROW()-14)/2),0)))</f>
        <v>29</v>
      </c>
      <c r="M74" s="151">
        <f ca="1">IF(MOD(ROW()-13,2)=0,IF(ISBLANK(OFFSET('11. SEGUIMIENTO 2026'!$Q$14,INT((ROW()-13)/2),0)),"",OFFSET('11. SEGUIMIENTO 2026'!$Q$14,INT((ROW()-13)/2),0)),IF(ISBLANK(OFFSET('9. METAS'!$T$20,INT((ROW()-14)/2),0)),"",OFFSET('9. METAS'!$T$20,INT((ROW()-14)/2),0)))</f>
        <v>27</v>
      </c>
      <c r="N74" s="825"/>
      <c r="O74" s="827"/>
      <c r="P74" s="846"/>
    </row>
    <row r="75" spans="3:16" ht="45" customHeight="1">
      <c r="C75" s="829" t="str">
        <f ca="1">IF(ISBLANK(OFFSET('5. Pp (3 años)'!$C$46,INT((ROW()-13)/2),0)),"",OFFSET('5. Pp (3 años)'!$C$46,INT((ROW()-13)/2),0))</f>
        <v>Actividad</v>
      </c>
      <c r="D75" s="831" t="str">
        <f ca="1">IF(ISBLANK(OFFSET('5. Pp (3 años)'!$D$46,INT((ROW()-13)/2),0)),"",OFFSET('5. Pp (3 años)'!$D$46,INT((ROW()-13)/2),0))</f>
        <v xml:space="preserve">1.4.1.1.7.3  Atención a Solicitudes de apoyo para eventos oficiales de Instituciones Externas.
</v>
      </c>
      <c r="E75" s="831" t="str">
        <f ca="1">IF(ISBLANK(OFFSET('5. Pp (3 años)'!$E$46,INT((ROW()-13)/2),0)),"",OFFSET('5. Pp (3 años)'!$E$46,INT((ROW()-13)/2),0))</f>
        <v xml:space="preserve">PSEA= Porcentaje de solicitudes de apoyo para eventos oficiales atendidos. </v>
      </c>
      <c r="F75" s="833" t="str">
        <f ca="1">IF(ISBLANK(OFFSET('5. Pp (3 años)'!$K$46,INT((ROW()-13)/2),0)),"",OFFSET('5. Pp (3 años)'!$K$46,INT((ROW()-13)/2),0))</f>
        <v>Ascendente</v>
      </c>
      <c r="G75" s="835" t="str">
        <f ca="1">IF(ISBLANK(OFFSET('5. Pp (3 años)'!$H$46,INT((ROW()-13)/2),0)),"",OFFSET('5. Pp (3 años)'!$H$46,INT((ROW()-13)/2),0))</f>
        <v>Trimestral</v>
      </c>
      <c r="H75" s="820">
        <f ca="1">IF(ISBLANK(OFFSET('9. METAS'!$K$20,INT((ROW()-13)/2),0)),"",OFFSET('9. METAS'!$K$20,INT((ROW()-13)/2),0))</f>
        <v>22</v>
      </c>
      <c r="I75" s="822" t="s">
        <v>699</v>
      </c>
      <c r="J75" s="149">
        <f ca="1">IF(MOD(ROW()-13,2)=0,IF(ISBLANK(OFFSET('11. SEGUIMIENTO 2026'!$N$14,INT((ROW()-13)/2),0)),"",OFFSET('11. SEGUIMIENTO 2026'!$N$14,INT((ROW()-13)/2),0)),IF(ISBLANK(OFFSET('9. METAS'!$Q$20,INT((ROW()-14)/2),0)),"",OFFSET('9. METAS'!$Q$20,INT((ROW()-14)/2),0)))</f>
        <v>7</v>
      </c>
      <c r="K75" s="150" t="str">
        <f ca="1">IF(MOD(ROW()-13,2)=0,IF(ISBLANK(OFFSET('11. SEGUIMIENTO 2026'!$O$14,INT((ROW()-13)/2),0)),"",OFFSET('11. SEGUIMIENTO 2026'!$O$14,INT((ROW()-13)/2),0)),IF(ISBLANK(OFFSET('9. METAS'!$R$20,INT((ROW()-14)/2),0)),"",OFFSET('9. METAS'!$R$20,INT((ROW()-14)/2),0)))</f>
        <v/>
      </c>
      <c r="L75" s="150" t="str">
        <f ca="1">IF(MOD(ROW()-13,2)=0,IF(ISBLANK(OFFSET('11. SEGUIMIENTO 2026'!$P$14,INT((ROW()-13)/2),0)),"",OFFSET('11. SEGUIMIENTO 2026'!$P$14,INT((ROW()-13)/2),0)),IF(ISBLANK(OFFSET('9. METAS'!$S$20,INT((ROW()-14)/2),0)),"",OFFSET('9. METAS'!$S$20,INT((ROW()-14)/2),0)))</f>
        <v/>
      </c>
      <c r="M75" s="151" t="str">
        <f ca="1">IF(MOD(ROW()-13,2)=0,IF(ISBLANK(OFFSET('11. SEGUIMIENTO 2026'!$Q$14,INT((ROW()-13)/2),0)),"",OFFSET('11. SEGUIMIENTO 2026'!$Q$14,INT((ROW()-13)/2),0)),IF(ISBLANK(OFFSET('9. METAS'!$T$20,INT((ROW()-14)/2),0)),"",OFFSET('9. METAS'!$T$20,INT((ROW()-14)/2),0)))</f>
        <v/>
      </c>
      <c r="N75" s="824">
        <f t="shared" ref="N75" ca="1" si="58">IFERROR(J75/J76,"ND")</f>
        <v>1.4</v>
      </c>
      <c r="O75" s="826">
        <f t="shared" ref="O75" ca="1" si="59">IFERROR(((J75)/H75),"ND")</f>
        <v>0.31818181818181818</v>
      </c>
      <c r="P75" s="845" t="s">
        <v>715</v>
      </c>
    </row>
    <row r="76" spans="3:16" ht="45" customHeight="1">
      <c r="C76" s="843"/>
      <c r="D76" s="844"/>
      <c r="E76" s="844"/>
      <c r="F76" s="841"/>
      <c r="G76" s="842"/>
      <c r="H76" s="821"/>
      <c r="I76" s="823"/>
      <c r="J76" s="149">
        <f ca="1">IF(MOD(ROW()-13,2)=0,IF(ISBLANK(OFFSET('11. SEGUIMIENTO 2026'!$N$14,INT((ROW()-13)/2),0)),"",OFFSET('11. SEGUIMIENTO 2026'!$N$14,INT((ROW()-13)/2),0)),IF(ISBLANK(OFFSET('9. METAS'!$Q$20,INT((ROW()-14)/2),0)),"",OFFSET('9. METAS'!$Q$20,INT((ROW()-14)/2),0)))</f>
        <v>5</v>
      </c>
      <c r="K76" s="150">
        <f ca="1">IF(MOD(ROW()-13,2)=0,IF(ISBLANK(OFFSET('11. SEGUIMIENTO 2026'!$O$14,INT((ROW()-13)/2),0)),"",OFFSET('11. SEGUIMIENTO 2026'!$O$14,INT((ROW()-13)/2),0)),IF(ISBLANK(OFFSET('9. METAS'!$R$20,INT((ROW()-14)/2),0)),"",OFFSET('9. METAS'!$R$20,INT((ROW()-14)/2),0)))</f>
        <v>6</v>
      </c>
      <c r="L76" s="150">
        <f ca="1">IF(MOD(ROW()-13,2)=0,IF(ISBLANK(OFFSET('11. SEGUIMIENTO 2026'!$P$14,INT((ROW()-13)/2),0)),"",OFFSET('11. SEGUIMIENTO 2026'!$P$14,INT((ROW()-13)/2),0)),IF(ISBLANK(OFFSET('9. METAS'!$S$20,INT((ROW()-14)/2),0)),"",OFFSET('9. METAS'!$S$20,INT((ROW()-14)/2),0)))</f>
        <v>6</v>
      </c>
      <c r="M76" s="151">
        <f ca="1">IF(MOD(ROW()-13,2)=0,IF(ISBLANK(OFFSET('11. SEGUIMIENTO 2026'!$Q$14,INT((ROW()-13)/2),0)),"",OFFSET('11. SEGUIMIENTO 2026'!$Q$14,INT((ROW()-13)/2),0)),IF(ISBLANK(OFFSET('9. METAS'!$T$20,INT((ROW()-14)/2),0)),"",OFFSET('9. METAS'!$T$20,INT((ROW()-14)/2),0)))</f>
        <v>5</v>
      </c>
      <c r="N76" s="825"/>
      <c r="O76" s="827"/>
      <c r="P76" s="846"/>
    </row>
    <row r="77" spans="3:16" ht="45" customHeight="1">
      <c r="C77" s="829" t="str">
        <f ca="1">IF(ISBLANK(OFFSET('5. Pp (3 años)'!$C$46,INT((ROW()-13)/2),0)),"",OFFSET('5. Pp (3 años)'!$C$46,INT((ROW()-13)/2),0))</f>
        <v>Componente</v>
      </c>
      <c r="D77" s="831" t="str">
        <f ca="1">IF(ISBLANK(OFFSET('5. Pp (3 años)'!$D$46,INT((ROW()-13)/2),0)),"",OFFSET('5. Pp (3 años)'!$D$46,INT((ROW()-13)/2),0))</f>
        <v>1.4.1.1.8 Reportes de plantilla de personal municipal actualizados y emitidos, derivados de la gestión de incidencias, finiquitos y actualización de expedientes del personal.</v>
      </c>
      <c r="E77" s="831" t="str">
        <f ca="1">IF(ISBLANK(OFFSET('5. Pp (3 años)'!$E$46,INT((ROW()-13)/2),0)),"",OFFSET('5. Pp (3 años)'!$E$46,INT((ROW()-13)/2),0))</f>
        <v>PPPME= Porcentaje de plantillas de personal municipal entregadas.</v>
      </c>
      <c r="F77" s="833" t="str">
        <f ca="1">IF(ISBLANK(OFFSET('5. Pp (3 años)'!$K$46,INT((ROW()-13)/2),0)),"",OFFSET('5. Pp (3 años)'!$K$46,INT((ROW()-13)/2),0))</f>
        <v>Ascendente</v>
      </c>
      <c r="G77" s="835" t="str">
        <f ca="1">IF(ISBLANK(OFFSET('5. Pp (3 años)'!$H$46,INT((ROW()-13)/2),0)),"",OFFSET('5. Pp (3 años)'!$H$46,INT((ROW()-13)/2),0))</f>
        <v>Trimestral</v>
      </c>
      <c r="H77" s="820">
        <f ca="1">IF(ISBLANK(OFFSET('9. METAS'!$K$20,INT((ROW()-13)/2),0)),"",OFFSET('9. METAS'!$K$20,INT((ROW()-13)/2),0))</f>
        <v>1272</v>
      </c>
      <c r="I77" s="822" t="s">
        <v>699</v>
      </c>
      <c r="J77" s="149">
        <f ca="1">IF(MOD(ROW()-13,2)=0,IF(ISBLANK(OFFSET('11. SEGUIMIENTO 2026'!$N$14,INT((ROW()-13)/2),0)),"",OFFSET('11. SEGUIMIENTO 2026'!$N$14,INT((ROW()-13)/2),0)),IF(ISBLANK(OFFSET('9. METAS'!$Q$20,INT((ROW()-14)/2),0)),"",OFFSET('9. METAS'!$Q$20,INT((ROW()-14)/2),0)))</f>
        <v>350</v>
      </c>
      <c r="K77" s="150" t="str">
        <f ca="1">IF(MOD(ROW()-13,2)=0,IF(ISBLANK(OFFSET('11. SEGUIMIENTO 2026'!$O$14,INT((ROW()-13)/2),0)),"",OFFSET('11. SEGUIMIENTO 2026'!$O$14,INT((ROW()-13)/2),0)),IF(ISBLANK(OFFSET('9. METAS'!$R$20,INT((ROW()-14)/2),0)),"",OFFSET('9. METAS'!$R$20,INT((ROW()-14)/2),0)))</f>
        <v/>
      </c>
      <c r="L77" s="150" t="str">
        <f ca="1">IF(MOD(ROW()-13,2)=0,IF(ISBLANK(OFFSET('11. SEGUIMIENTO 2026'!$P$14,INT((ROW()-13)/2),0)),"",OFFSET('11. SEGUIMIENTO 2026'!$P$14,INT((ROW()-13)/2),0)),IF(ISBLANK(OFFSET('9. METAS'!$S$20,INT((ROW()-14)/2),0)),"",OFFSET('9. METAS'!$S$20,INT((ROW()-14)/2),0)))</f>
        <v/>
      </c>
      <c r="M77" s="151" t="str">
        <f ca="1">IF(MOD(ROW()-13,2)=0,IF(ISBLANK(OFFSET('11. SEGUIMIENTO 2026'!$Q$14,INT((ROW()-13)/2),0)),"",OFFSET('11. SEGUIMIENTO 2026'!$Q$14,INT((ROW()-13)/2),0)),IF(ISBLANK(OFFSET('9. METAS'!$T$20,INT((ROW()-14)/2),0)),"",OFFSET('9. METAS'!$T$20,INT((ROW()-14)/2),0)))</f>
        <v/>
      </c>
      <c r="N77" s="824">
        <f t="shared" ref="N77" ca="1" si="60">IFERROR(J77/J78,"ND")</f>
        <v>1.10062893081761</v>
      </c>
      <c r="O77" s="826">
        <f t="shared" ref="O77" ca="1" si="61">IFERROR(((J77)/H77),"ND")</f>
        <v>0.27515723270440251</v>
      </c>
      <c r="P77" s="818" t="s">
        <v>716</v>
      </c>
    </row>
    <row r="78" spans="3:16" ht="45" customHeight="1">
      <c r="C78" s="843"/>
      <c r="D78" s="844"/>
      <c r="E78" s="844"/>
      <c r="F78" s="841"/>
      <c r="G78" s="842"/>
      <c r="H78" s="821"/>
      <c r="I78" s="823"/>
      <c r="J78" s="149">
        <f ca="1">IF(MOD(ROW()-13,2)=0,IF(ISBLANK(OFFSET('11. SEGUIMIENTO 2026'!$N$14,INT((ROW()-13)/2),0)),"",OFFSET('11. SEGUIMIENTO 2026'!$N$14,INT((ROW()-13)/2),0)),IF(ISBLANK(OFFSET('9. METAS'!$Q$20,INT((ROW()-14)/2),0)),"",OFFSET('9. METAS'!$Q$20,INT((ROW()-14)/2),0)))</f>
        <v>318</v>
      </c>
      <c r="K78" s="150">
        <f ca="1">IF(MOD(ROW()-13,2)=0,IF(ISBLANK(OFFSET('11. SEGUIMIENTO 2026'!$O$14,INT((ROW()-13)/2),0)),"",OFFSET('11. SEGUIMIENTO 2026'!$O$14,INT((ROW()-13)/2),0)),IF(ISBLANK(OFFSET('9. METAS'!$R$20,INT((ROW()-14)/2),0)),"",OFFSET('9. METAS'!$R$20,INT((ROW()-14)/2),0)))</f>
        <v>318</v>
      </c>
      <c r="L78" s="150">
        <f ca="1">IF(MOD(ROW()-13,2)=0,IF(ISBLANK(OFFSET('11. SEGUIMIENTO 2026'!$P$14,INT((ROW()-13)/2),0)),"",OFFSET('11. SEGUIMIENTO 2026'!$P$14,INT((ROW()-13)/2),0)),IF(ISBLANK(OFFSET('9. METAS'!$S$20,INT((ROW()-14)/2),0)),"",OFFSET('9. METAS'!$S$20,INT((ROW()-14)/2),0)))</f>
        <v>318</v>
      </c>
      <c r="M78" s="151">
        <f ca="1">IF(MOD(ROW()-13,2)=0,IF(ISBLANK(OFFSET('11. SEGUIMIENTO 2026'!$Q$14,INT((ROW()-13)/2),0)),"",OFFSET('11. SEGUIMIENTO 2026'!$Q$14,INT((ROW()-13)/2),0)),IF(ISBLANK(OFFSET('9. METAS'!$T$20,INT((ROW()-14)/2),0)),"",OFFSET('9. METAS'!$T$20,INT((ROW()-14)/2),0)))</f>
        <v>318</v>
      </c>
      <c r="N78" s="825"/>
      <c r="O78" s="827"/>
      <c r="P78" s="828"/>
    </row>
    <row r="79" spans="3:16" ht="45" customHeight="1">
      <c r="C79" s="829" t="str">
        <f ca="1">IF(ISBLANK(OFFSET('5. Pp (3 años)'!$C$46,INT((ROW()-13)/2),0)),"",OFFSET('5. Pp (3 años)'!$C$46,INT((ROW()-13)/2),0))</f>
        <v>Actividad</v>
      </c>
      <c r="D79" s="831" t="str">
        <f ca="1">IF(ISBLANK(OFFSET('5. Pp (3 años)'!$D$46,INT((ROW()-13)/2),0)),"",OFFSET('5. Pp (3 años)'!$D$46,INT((ROW()-13)/2),0))</f>
        <v>1.4.1.1.8.1. Atención de incidencias del personal (altas, bajas, modificaciones y movimientos) enviadas por las Unidades Administrativas.</v>
      </c>
      <c r="E79" s="831" t="str">
        <f ca="1">IF(ISBLANK(OFFSET('5. Pp (3 años)'!$E$46,INT((ROW()-13)/2),0)),"",OFFSET('5. Pp (3 años)'!$E$46,INT((ROW()-13)/2),0))</f>
        <v>PIA=  Porcentaje de incidencias (altas, bajas, modificaciones, cambios de puestos o salarios) atendidas.</v>
      </c>
      <c r="F79" s="833" t="str">
        <f ca="1">IF(ISBLANK(OFFSET('5. Pp (3 años)'!$K$46,INT((ROW()-13)/2),0)),"",OFFSET('5. Pp (3 años)'!$K$46,INT((ROW()-13)/2),0))</f>
        <v>Ascendente</v>
      </c>
      <c r="G79" s="835" t="str">
        <f ca="1">IF(ISBLANK(OFFSET('5. Pp (3 años)'!$H$46,INT((ROW()-13)/2),0)),"",OFFSET('5. Pp (3 años)'!$H$46,INT((ROW()-13)/2),0))</f>
        <v>Trimestral</v>
      </c>
      <c r="H79" s="820">
        <f ca="1">IF(ISBLANK(OFFSET('9. METAS'!$K$20,INT((ROW()-13)/2),0)),"",OFFSET('9. METAS'!$K$20,INT((ROW()-13)/2),0))</f>
        <v>3576</v>
      </c>
      <c r="I79" s="822" t="s">
        <v>699</v>
      </c>
      <c r="J79" s="149">
        <f ca="1">IF(MOD(ROW()-13,2)=0,IF(ISBLANK(OFFSET('11. SEGUIMIENTO 2026'!$N$14,INT((ROW()-13)/2),0)),"",OFFSET('11. SEGUIMIENTO 2026'!$N$14,INT((ROW()-13)/2),0)),IF(ISBLANK(OFFSET('9. METAS'!$Q$20,INT((ROW()-14)/2),0)),"",OFFSET('9. METAS'!$Q$20,INT((ROW()-14)/2),0)))</f>
        <v>890</v>
      </c>
      <c r="K79" s="150" t="str">
        <f ca="1">IF(MOD(ROW()-13,2)=0,IF(ISBLANK(OFFSET('11. SEGUIMIENTO 2026'!$O$14,INT((ROW()-13)/2),0)),"",OFFSET('11. SEGUIMIENTO 2026'!$O$14,INT((ROW()-13)/2),0)),IF(ISBLANK(OFFSET('9. METAS'!$R$20,INT((ROW()-14)/2),0)),"",OFFSET('9. METAS'!$R$20,INT((ROW()-14)/2),0)))</f>
        <v/>
      </c>
      <c r="L79" s="150" t="str">
        <f ca="1">IF(MOD(ROW()-13,2)=0,IF(ISBLANK(OFFSET('11. SEGUIMIENTO 2026'!$P$14,INT((ROW()-13)/2),0)),"",OFFSET('11. SEGUIMIENTO 2026'!$P$14,INT((ROW()-13)/2),0)),IF(ISBLANK(OFFSET('9. METAS'!$S$20,INT((ROW()-14)/2),0)),"",OFFSET('9. METAS'!$S$20,INT((ROW()-14)/2),0)))</f>
        <v/>
      </c>
      <c r="M79" s="151" t="str">
        <f ca="1">IF(MOD(ROW()-13,2)=0,IF(ISBLANK(OFFSET('11. SEGUIMIENTO 2026'!$Q$14,INT((ROW()-13)/2),0)),"",OFFSET('11. SEGUIMIENTO 2026'!$Q$14,INT((ROW()-13)/2),0)),IF(ISBLANK(OFFSET('9. METAS'!$T$20,INT((ROW()-14)/2),0)),"",OFFSET('9. METAS'!$T$20,INT((ROW()-14)/2),0)))</f>
        <v/>
      </c>
      <c r="N79" s="824">
        <f t="shared" ref="N79" ca="1" si="62">IFERROR(J79/J80,"ND")</f>
        <v>1.1866666666666668</v>
      </c>
      <c r="O79" s="826">
        <f t="shared" ref="O79" ca="1" si="63">IFERROR(((J79)/H79),"ND")</f>
        <v>0.24888143176733782</v>
      </c>
      <c r="P79" s="818" t="s">
        <v>717</v>
      </c>
    </row>
    <row r="80" spans="3:16" ht="45" customHeight="1">
      <c r="C80" s="843"/>
      <c r="D80" s="844"/>
      <c r="E80" s="844"/>
      <c r="F80" s="841"/>
      <c r="G80" s="842"/>
      <c r="H80" s="821"/>
      <c r="I80" s="823"/>
      <c r="J80" s="149">
        <f ca="1">IF(MOD(ROW()-13,2)=0,IF(ISBLANK(OFFSET('11. SEGUIMIENTO 2026'!$N$14,INT((ROW()-13)/2),0)),"",OFFSET('11. SEGUIMIENTO 2026'!$N$14,INT((ROW()-13)/2),0)),IF(ISBLANK(OFFSET('9. METAS'!$Q$20,INT((ROW()-14)/2),0)),"",OFFSET('9. METAS'!$Q$20,INT((ROW()-14)/2),0)))</f>
        <v>750</v>
      </c>
      <c r="K80" s="150">
        <f ca="1">IF(MOD(ROW()-13,2)=0,IF(ISBLANK(OFFSET('11. SEGUIMIENTO 2026'!$O$14,INT((ROW()-13)/2),0)),"",OFFSET('11. SEGUIMIENTO 2026'!$O$14,INT((ROW()-13)/2),0)),IF(ISBLANK(OFFSET('9. METAS'!$R$20,INT((ROW()-14)/2),0)),"",OFFSET('9. METAS'!$R$20,INT((ROW()-14)/2),0)))</f>
        <v>1207</v>
      </c>
      <c r="L80" s="150">
        <f ca="1">IF(MOD(ROW()-13,2)=0,IF(ISBLANK(OFFSET('11. SEGUIMIENTO 2026'!$P$14,INT((ROW()-13)/2),0)),"",OFFSET('11. SEGUIMIENTO 2026'!$P$14,INT((ROW()-13)/2),0)),IF(ISBLANK(OFFSET('9. METAS'!$S$20,INT((ROW()-14)/2),0)),"",OFFSET('9. METAS'!$S$20,INT((ROW()-14)/2),0)))</f>
        <v>1100</v>
      </c>
      <c r="M80" s="151">
        <f ca="1">IF(MOD(ROW()-13,2)=0,IF(ISBLANK(OFFSET('11. SEGUIMIENTO 2026'!$Q$14,INT((ROW()-13)/2),0)),"",OFFSET('11. SEGUIMIENTO 2026'!$Q$14,INT((ROW()-13)/2),0)),IF(ISBLANK(OFFSET('9. METAS'!$T$20,INT((ROW()-14)/2),0)),"",OFFSET('9. METAS'!$T$20,INT((ROW()-14)/2),0)))</f>
        <v>519</v>
      </c>
      <c r="N80" s="825"/>
      <c r="O80" s="827"/>
      <c r="P80" s="828"/>
    </row>
    <row r="81" spans="3:16" ht="45" customHeight="1">
      <c r="C81" s="829" t="str">
        <f ca="1">IF(ISBLANK(OFFSET('5. Pp (3 años)'!$C$46,INT((ROW()-13)/2),0)),"",OFFSET('5. Pp (3 años)'!$C$46,INT((ROW()-13)/2),0))</f>
        <v>Actividad</v>
      </c>
      <c r="D81" s="831" t="str">
        <f ca="1">IF(ISBLANK(OFFSET('5. Pp (3 años)'!$D$46,INT((ROW()-13)/2),0)),"",OFFSET('5. Pp (3 años)'!$D$46,INT((ROW()-13)/2),0))</f>
        <v>1.4.1.1.8.2. Elaboración y gestión de reportes de finiquitos y/o liquidación, solicitados por las Unidades Administrativas.</v>
      </c>
      <c r="E81" s="831" t="str">
        <f ca="1">IF(ISBLANK(OFFSET('5. Pp (3 años)'!$E$46,INT((ROW()-13)/2),0)),"",OFFSET('5. Pp (3 años)'!$E$46,INT((ROW()-13)/2),0))</f>
        <v>PRFLE= Porcentaje de reportes de finiquito y/o liquidación entregados.</v>
      </c>
      <c r="F81" s="833" t="str">
        <f ca="1">IF(ISBLANK(OFFSET('5. Pp (3 años)'!$K$46,INT((ROW()-13)/2),0)),"",OFFSET('5. Pp (3 años)'!$K$46,INT((ROW()-13)/2),0))</f>
        <v>Ascendente</v>
      </c>
      <c r="G81" s="835" t="str">
        <f ca="1">IF(ISBLANK(OFFSET('5. Pp (3 años)'!$H$46,INT((ROW()-13)/2),0)),"",OFFSET('5. Pp (3 años)'!$H$46,INT((ROW()-13)/2),0))</f>
        <v>Trimestral</v>
      </c>
      <c r="H81" s="820">
        <f ca="1">IF(ISBLANK(OFFSET('9. METAS'!$K$20,INT((ROW()-13)/2),0)),"",OFFSET('9. METAS'!$K$20,INT((ROW()-13)/2),0))</f>
        <v>600</v>
      </c>
      <c r="I81" s="822" t="s">
        <v>699</v>
      </c>
      <c r="J81" s="149">
        <f ca="1">IF(MOD(ROW()-13,2)=0,IF(ISBLANK(OFFSET('11. SEGUIMIENTO 2026'!$N$14,INT((ROW()-13)/2),0)),"",OFFSET('11. SEGUIMIENTO 2026'!$N$14,INT((ROW()-13)/2),0)),IF(ISBLANK(OFFSET('9. METAS'!$Q$20,INT((ROW()-14)/2),0)),"",OFFSET('9. METAS'!$Q$20,INT((ROW()-14)/2),0)))</f>
        <v>89</v>
      </c>
      <c r="K81" s="150" t="str">
        <f ca="1">IF(MOD(ROW()-13,2)=0,IF(ISBLANK(OFFSET('11. SEGUIMIENTO 2026'!$O$14,INT((ROW()-13)/2),0)),"",OFFSET('11. SEGUIMIENTO 2026'!$O$14,INT((ROW()-13)/2),0)),IF(ISBLANK(OFFSET('9. METAS'!$R$20,INT((ROW()-14)/2),0)),"",OFFSET('9. METAS'!$R$20,INT((ROW()-14)/2),0)))</f>
        <v/>
      </c>
      <c r="L81" s="150" t="str">
        <f ca="1">IF(MOD(ROW()-13,2)=0,IF(ISBLANK(OFFSET('11. SEGUIMIENTO 2026'!$P$14,INT((ROW()-13)/2),0)),"",OFFSET('11. SEGUIMIENTO 2026'!$P$14,INT((ROW()-13)/2),0)),IF(ISBLANK(OFFSET('9. METAS'!$S$20,INT((ROW()-14)/2),0)),"",OFFSET('9. METAS'!$S$20,INT((ROW()-14)/2),0)))</f>
        <v/>
      </c>
      <c r="M81" s="151" t="str">
        <f ca="1">IF(MOD(ROW()-13,2)=0,IF(ISBLANK(OFFSET('11. SEGUIMIENTO 2026'!$Q$14,INT((ROW()-13)/2),0)),"",OFFSET('11. SEGUIMIENTO 2026'!$Q$14,INT((ROW()-13)/2),0)),IF(ISBLANK(OFFSET('9. METAS'!$T$20,INT((ROW()-14)/2),0)),"",OFFSET('9. METAS'!$T$20,INT((ROW()-14)/2),0)))</f>
        <v/>
      </c>
      <c r="N81" s="824">
        <f t="shared" ref="N81" ca="1" si="64">IFERROR(J81/J82,"ND")</f>
        <v>1.1125</v>
      </c>
      <c r="O81" s="826">
        <f t="shared" ref="O81" ca="1" si="65">IFERROR(((J81)/H81),"ND")</f>
        <v>0.14833333333333334</v>
      </c>
      <c r="P81" s="818" t="s">
        <v>718</v>
      </c>
    </row>
    <row r="82" spans="3:16" ht="45" customHeight="1">
      <c r="C82" s="843"/>
      <c r="D82" s="844"/>
      <c r="E82" s="844"/>
      <c r="F82" s="841"/>
      <c r="G82" s="842"/>
      <c r="H82" s="821"/>
      <c r="I82" s="823"/>
      <c r="J82" s="149">
        <f ca="1">IF(MOD(ROW()-13,2)=0,IF(ISBLANK(OFFSET('11. SEGUIMIENTO 2026'!$N$14,INT((ROW()-13)/2),0)),"",OFFSET('11. SEGUIMIENTO 2026'!$N$14,INT((ROW()-13)/2),0)),IF(ISBLANK(OFFSET('9. METAS'!$Q$20,INT((ROW()-14)/2),0)),"",OFFSET('9. METAS'!$Q$20,INT((ROW()-14)/2),0)))</f>
        <v>80</v>
      </c>
      <c r="K82" s="150">
        <f ca="1">IF(MOD(ROW()-13,2)=0,IF(ISBLANK(OFFSET('11. SEGUIMIENTO 2026'!$O$14,INT((ROW()-13)/2),0)),"",OFFSET('11. SEGUIMIENTO 2026'!$O$14,INT((ROW()-13)/2),0)),IF(ISBLANK(OFFSET('9. METAS'!$R$20,INT((ROW()-14)/2),0)),"",OFFSET('9. METAS'!$R$20,INT((ROW()-14)/2),0)))</f>
        <v>200</v>
      </c>
      <c r="L82" s="150">
        <f ca="1">IF(MOD(ROW()-13,2)=0,IF(ISBLANK(OFFSET('11. SEGUIMIENTO 2026'!$P$14,INT((ROW()-13)/2),0)),"",OFFSET('11. SEGUIMIENTO 2026'!$P$14,INT((ROW()-13)/2),0)),IF(ISBLANK(OFFSET('9. METAS'!$S$20,INT((ROW()-14)/2),0)),"",OFFSET('9. METAS'!$S$20,INT((ROW()-14)/2),0)))</f>
        <v>200</v>
      </c>
      <c r="M82" s="151">
        <f ca="1">IF(MOD(ROW()-13,2)=0,IF(ISBLANK(OFFSET('11. SEGUIMIENTO 2026'!$Q$14,INT((ROW()-13)/2),0)),"",OFFSET('11. SEGUIMIENTO 2026'!$Q$14,INT((ROW()-13)/2),0)),IF(ISBLANK(OFFSET('9. METAS'!$T$20,INT((ROW()-14)/2),0)),"",OFFSET('9. METAS'!$T$20,INT((ROW()-14)/2),0)))</f>
        <v>120</v>
      </c>
      <c r="N82" s="825"/>
      <c r="O82" s="827"/>
      <c r="P82" s="828"/>
    </row>
    <row r="83" spans="3:16" ht="45" customHeight="1">
      <c r="C83" s="829" t="str">
        <f ca="1">IF(ISBLANK(OFFSET('5. Pp (3 años)'!$C$46,INT((ROW()-13)/2),0)),"",OFFSET('5. Pp (3 años)'!$C$46,INT((ROW()-13)/2),0))</f>
        <v>Actividad</v>
      </c>
      <c r="D83" s="831" t="str">
        <f ca="1">IF(ISBLANK(OFFSET('5. Pp (3 años)'!$D$46,INT((ROW()-13)/2),0)),"",OFFSET('5. Pp (3 años)'!$D$46,INT((ROW()-13)/2),0))</f>
        <v>1.4.1.1.8.3.  Actualización de expedientes de personal activo y de baja por incidencias enviadas por las diferentes Unidades Administrativas.</v>
      </c>
      <c r="E83" s="831" t="str">
        <f ca="1">IF(ISBLANK(OFFSET('5. Pp (3 años)'!$E$46,INT((ROW()-13)/2),0)),"",OFFSET('5. Pp (3 años)'!$E$46,INT((ROW()-13)/2),0))</f>
        <v>PEPIA= Porcentaje de expedientes de personal por incidencias actualizados</v>
      </c>
      <c r="F83" s="833" t="str">
        <f ca="1">IF(ISBLANK(OFFSET('5. Pp (3 años)'!$K$46,INT((ROW()-13)/2),0)),"",OFFSET('5. Pp (3 años)'!$K$46,INT((ROW()-13)/2),0))</f>
        <v>Ascendente</v>
      </c>
      <c r="G83" s="835" t="str">
        <f ca="1">IF(ISBLANK(OFFSET('5. Pp (3 años)'!$H$46,INT((ROW()-13)/2),0)),"",OFFSET('5. Pp (3 años)'!$H$46,INT((ROW()-13)/2),0))</f>
        <v>Trimestral</v>
      </c>
      <c r="H83" s="820">
        <f ca="1">IF(ISBLANK(OFFSET('9. METAS'!$K$20,INT((ROW()-13)/2),0)),"",OFFSET('9. METAS'!$K$20,INT((ROW()-13)/2),0))</f>
        <v>3600</v>
      </c>
      <c r="I83" s="822" t="s">
        <v>699</v>
      </c>
      <c r="J83" s="149">
        <f ca="1">IF(MOD(ROW()-13,2)=0,IF(ISBLANK(OFFSET('11. SEGUIMIENTO 2026'!$N$14,INT((ROW()-13)/2),0)),"",OFFSET('11. SEGUIMIENTO 2026'!$N$14,INT((ROW()-13)/2),0)),IF(ISBLANK(OFFSET('9. METAS'!$Q$20,INT((ROW()-14)/2),0)),"",OFFSET('9. METAS'!$Q$20,INT((ROW()-14)/2),0)))</f>
        <v>925</v>
      </c>
      <c r="K83" s="150" t="str">
        <f ca="1">IF(MOD(ROW()-13,2)=0,IF(ISBLANK(OFFSET('11. SEGUIMIENTO 2026'!$O$14,INT((ROW()-13)/2),0)),"",OFFSET('11. SEGUIMIENTO 2026'!$O$14,INT((ROW()-13)/2),0)),IF(ISBLANK(OFFSET('9. METAS'!$R$20,INT((ROW()-14)/2),0)),"",OFFSET('9. METAS'!$R$20,INT((ROW()-14)/2),0)))</f>
        <v/>
      </c>
      <c r="L83" s="150" t="str">
        <f ca="1">IF(MOD(ROW()-13,2)=0,IF(ISBLANK(OFFSET('11. SEGUIMIENTO 2026'!$P$14,INT((ROW()-13)/2),0)),"",OFFSET('11. SEGUIMIENTO 2026'!$P$14,INT((ROW()-13)/2),0)),IF(ISBLANK(OFFSET('9. METAS'!$S$20,INT((ROW()-14)/2),0)),"",OFFSET('9. METAS'!$S$20,INT((ROW()-14)/2),0)))</f>
        <v/>
      </c>
      <c r="M83" s="151" t="str">
        <f ca="1">IF(MOD(ROW()-13,2)=0,IF(ISBLANK(OFFSET('11. SEGUIMIENTO 2026'!$Q$14,INT((ROW()-13)/2),0)),"",OFFSET('11. SEGUIMIENTO 2026'!$Q$14,INT((ROW()-13)/2),0)),IF(ISBLANK(OFFSET('9. METAS'!$T$20,INT((ROW()-14)/2),0)),"",OFFSET('9. METAS'!$T$20,INT((ROW()-14)/2),0)))</f>
        <v/>
      </c>
      <c r="N83" s="824">
        <f t="shared" ref="N83" ca="1" si="66">IFERROR(J83/J84,"ND")</f>
        <v>1.2333333333333334</v>
      </c>
      <c r="O83" s="826">
        <f t="shared" ref="O83" ca="1" si="67">IFERROR(((J83)/H83),"ND")</f>
        <v>0.25694444444444442</v>
      </c>
      <c r="P83" s="818" t="s">
        <v>719</v>
      </c>
    </row>
    <row r="84" spans="3:16" ht="45" customHeight="1" thickBot="1">
      <c r="C84" s="830"/>
      <c r="D84" s="832"/>
      <c r="E84" s="832"/>
      <c r="F84" s="834"/>
      <c r="G84" s="836"/>
      <c r="H84" s="837"/>
      <c r="I84" s="838"/>
      <c r="J84" s="152">
        <f ca="1">IF(MOD(ROW()-13,2)=0,IF(ISBLANK(OFFSET('11. SEGUIMIENTO 2026'!$N$14,INT((ROW()-13)/2),0)),"",OFFSET('11. SEGUIMIENTO 2026'!$N$14,INT((ROW()-13)/2),0)),IF(ISBLANK(OFFSET('9. METAS'!$Q$20,INT((ROW()-14)/2),0)),"",OFFSET('9. METAS'!$Q$20,INT((ROW()-14)/2),0)))</f>
        <v>750</v>
      </c>
      <c r="K84" s="153">
        <f ca="1">IF(MOD(ROW()-13,2)=0,IF(ISBLANK(OFFSET('11. SEGUIMIENTO 2026'!$O$14,INT((ROW()-13)/2),0)),"",OFFSET('11. SEGUIMIENTO 2026'!$O$14,INT((ROW()-13)/2),0)),IF(ISBLANK(OFFSET('9. METAS'!$R$20,INT((ROW()-14)/2),0)),"",OFFSET('9. METAS'!$R$20,INT((ROW()-14)/2),0)))</f>
        <v>1207</v>
      </c>
      <c r="L84" s="153">
        <f ca="1">IF(MOD(ROW()-13,2)=0,IF(ISBLANK(OFFSET('11. SEGUIMIENTO 2026'!$P$14,INT((ROW()-13)/2),0)),"",OFFSET('11. SEGUIMIENTO 2026'!$P$14,INT((ROW()-13)/2),0)),IF(ISBLANK(OFFSET('9. METAS'!$S$20,INT((ROW()-14)/2),0)),"",OFFSET('9. METAS'!$S$20,INT((ROW()-14)/2),0)))</f>
        <v>1124</v>
      </c>
      <c r="M84" s="154">
        <f ca="1">IF(MOD(ROW()-13,2)=0,IF(ISBLANK(OFFSET('11. SEGUIMIENTO 2026'!$Q$14,INT((ROW()-13)/2),0)),"",OFFSET('11. SEGUIMIENTO 2026'!$Q$14,INT((ROW()-13)/2),0)),IF(ISBLANK(OFFSET('9. METAS'!$T$20,INT((ROW()-14)/2),0)),"",OFFSET('9. METAS'!$T$20,INT((ROW()-14)/2),0)))</f>
        <v>519</v>
      </c>
      <c r="N84" s="839"/>
      <c r="O84" s="840"/>
      <c r="P84" s="819"/>
    </row>
    <row r="85" spans="3:16" ht="15.75" thickTop="1"/>
  </sheetData>
  <protectedRanges>
    <protectedRange sqref="I13:I84" name="SI.NO"/>
    <protectedRange algorithmName="SHA-512" hashValue="VSDpUfYaSu2o1GNz/dNG0/zdAR2SyjQ4x4E+I/O817AEKyLH+9hkU426TeaW1NebwBiHlEu/vd5f18TkOfpfxw==" saltValue="bop94IANOsb3/TmZjo7hbg==" spinCount="100000" sqref="P13:P84" name="JUSTIFICACION"/>
  </protectedRanges>
  <mergeCells count="377">
    <mergeCell ref="C5:P5"/>
    <mergeCell ref="C6:P6"/>
    <mergeCell ref="C7:P7"/>
    <mergeCell ref="C10:C12"/>
    <mergeCell ref="D10:D12"/>
    <mergeCell ref="E10:E12"/>
    <mergeCell ref="F10:F12"/>
    <mergeCell ref="G10:G12"/>
    <mergeCell ref="D8:M8"/>
    <mergeCell ref="C9:E9"/>
    <mergeCell ref="F9:P9"/>
    <mergeCell ref="P10:P12"/>
    <mergeCell ref="H11:H12"/>
    <mergeCell ref="I11:I12"/>
    <mergeCell ref="J11:M11"/>
    <mergeCell ref="N11:O11"/>
    <mergeCell ref="H10:O10"/>
    <mergeCell ref="H13:H14"/>
    <mergeCell ref="I13:I14"/>
    <mergeCell ref="N13:N14"/>
    <mergeCell ref="O13:O14"/>
    <mergeCell ref="P13:P14"/>
    <mergeCell ref="C15:C16"/>
    <mergeCell ref="D15:D16"/>
    <mergeCell ref="E15:E16"/>
    <mergeCell ref="F15:F16"/>
    <mergeCell ref="G15:G16"/>
    <mergeCell ref="H15:H16"/>
    <mergeCell ref="I15:I16"/>
    <mergeCell ref="N15:N16"/>
    <mergeCell ref="O15:O16"/>
    <mergeCell ref="P15:P16"/>
    <mergeCell ref="C13:C14"/>
    <mergeCell ref="D13:D14"/>
    <mergeCell ref="E13:E14"/>
    <mergeCell ref="F13:F14"/>
    <mergeCell ref="G13:G14"/>
    <mergeCell ref="P17:P18"/>
    <mergeCell ref="C19:C20"/>
    <mergeCell ref="D19:D20"/>
    <mergeCell ref="E19:E20"/>
    <mergeCell ref="F19:F20"/>
    <mergeCell ref="G19:G20"/>
    <mergeCell ref="H19:H20"/>
    <mergeCell ref="I19:I20"/>
    <mergeCell ref="N19:N20"/>
    <mergeCell ref="O19:O20"/>
    <mergeCell ref="P19:P20"/>
    <mergeCell ref="C17:C18"/>
    <mergeCell ref="D17:D18"/>
    <mergeCell ref="E17:E18"/>
    <mergeCell ref="F17:F18"/>
    <mergeCell ref="G17:G18"/>
    <mergeCell ref="H17:H18"/>
    <mergeCell ref="I17:I18"/>
    <mergeCell ref="N17:N18"/>
    <mergeCell ref="O17:O18"/>
    <mergeCell ref="P21:P22"/>
    <mergeCell ref="C23:C24"/>
    <mergeCell ref="D23:D24"/>
    <mergeCell ref="E23:E24"/>
    <mergeCell ref="F23:F24"/>
    <mergeCell ref="G23:G24"/>
    <mergeCell ref="H23:H24"/>
    <mergeCell ref="I23:I24"/>
    <mergeCell ref="N23:N24"/>
    <mergeCell ref="O23:O24"/>
    <mergeCell ref="P23:P24"/>
    <mergeCell ref="C21:C22"/>
    <mergeCell ref="D21:D22"/>
    <mergeCell ref="E21:E22"/>
    <mergeCell ref="F21:F22"/>
    <mergeCell ref="G21:G22"/>
    <mergeCell ref="H21:H22"/>
    <mergeCell ref="I21:I22"/>
    <mergeCell ref="N21:N22"/>
    <mergeCell ref="O21:O22"/>
    <mergeCell ref="P25:P26"/>
    <mergeCell ref="C27:C28"/>
    <mergeCell ref="D27:D28"/>
    <mergeCell ref="E27:E28"/>
    <mergeCell ref="F27:F28"/>
    <mergeCell ref="G27:G28"/>
    <mergeCell ref="H27:H28"/>
    <mergeCell ref="I27:I28"/>
    <mergeCell ref="N27:N28"/>
    <mergeCell ref="O27:O28"/>
    <mergeCell ref="P27:P28"/>
    <mergeCell ref="C25:C26"/>
    <mergeCell ref="D25:D26"/>
    <mergeCell ref="E25:E26"/>
    <mergeCell ref="F25:F26"/>
    <mergeCell ref="G25:G26"/>
    <mergeCell ref="H25:H26"/>
    <mergeCell ref="I25:I26"/>
    <mergeCell ref="N25:N26"/>
    <mergeCell ref="O25:O26"/>
    <mergeCell ref="P29:P30"/>
    <mergeCell ref="C31:C32"/>
    <mergeCell ref="D31:D32"/>
    <mergeCell ref="E31:E32"/>
    <mergeCell ref="F31:F32"/>
    <mergeCell ref="G31:G32"/>
    <mergeCell ref="H31:H32"/>
    <mergeCell ref="I31:I32"/>
    <mergeCell ref="N31:N32"/>
    <mergeCell ref="O31:O32"/>
    <mergeCell ref="P31:P32"/>
    <mergeCell ref="C29:C30"/>
    <mergeCell ref="D29:D30"/>
    <mergeCell ref="E29:E30"/>
    <mergeCell ref="F29:F30"/>
    <mergeCell ref="G29:G30"/>
    <mergeCell ref="H29:H30"/>
    <mergeCell ref="I29:I30"/>
    <mergeCell ref="N29:N30"/>
    <mergeCell ref="O29:O30"/>
    <mergeCell ref="P33:P34"/>
    <mergeCell ref="C35:C36"/>
    <mergeCell ref="D35:D36"/>
    <mergeCell ref="E35:E36"/>
    <mergeCell ref="F35:F36"/>
    <mergeCell ref="G35:G36"/>
    <mergeCell ref="H35:H36"/>
    <mergeCell ref="I35:I36"/>
    <mergeCell ref="N35:N36"/>
    <mergeCell ref="O35:O36"/>
    <mergeCell ref="P35:P36"/>
    <mergeCell ref="C33:C34"/>
    <mergeCell ref="D33:D34"/>
    <mergeCell ref="E33:E34"/>
    <mergeCell ref="F33:F34"/>
    <mergeCell ref="G33:G34"/>
    <mergeCell ref="H33:H34"/>
    <mergeCell ref="I33:I34"/>
    <mergeCell ref="N33:N34"/>
    <mergeCell ref="O33:O34"/>
    <mergeCell ref="P37:P38"/>
    <mergeCell ref="C39:C40"/>
    <mergeCell ref="D39:D40"/>
    <mergeCell ref="E39:E40"/>
    <mergeCell ref="F39:F40"/>
    <mergeCell ref="G39:G40"/>
    <mergeCell ref="H39:H40"/>
    <mergeCell ref="I39:I40"/>
    <mergeCell ref="N39:N40"/>
    <mergeCell ref="O39:O40"/>
    <mergeCell ref="P39:P40"/>
    <mergeCell ref="C37:C38"/>
    <mergeCell ref="D37:D38"/>
    <mergeCell ref="E37:E38"/>
    <mergeCell ref="F37:F38"/>
    <mergeCell ref="G37:G38"/>
    <mergeCell ref="H37:H38"/>
    <mergeCell ref="I37:I38"/>
    <mergeCell ref="N37:N38"/>
    <mergeCell ref="O37:O38"/>
    <mergeCell ref="P41:P42"/>
    <mergeCell ref="C43:C44"/>
    <mergeCell ref="D43:D44"/>
    <mergeCell ref="E43:E44"/>
    <mergeCell ref="F43:F44"/>
    <mergeCell ref="G43:G44"/>
    <mergeCell ref="H43:H44"/>
    <mergeCell ref="I43:I44"/>
    <mergeCell ref="N43:N44"/>
    <mergeCell ref="O43:O44"/>
    <mergeCell ref="P43:P44"/>
    <mergeCell ref="C41:C42"/>
    <mergeCell ref="D41:D42"/>
    <mergeCell ref="E41:E42"/>
    <mergeCell ref="F41:F42"/>
    <mergeCell ref="G41:G42"/>
    <mergeCell ref="H41:H42"/>
    <mergeCell ref="I41:I42"/>
    <mergeCell ref="N41:N42"/>
    <mergeCell ref="O41:O42"/>
    <mergeCell ref="P45:P46"/>
    <mergeCell ref="C47:C48"/>
    <mergeCell ref="D47:D48"/>
    <mergeCell ref="E47:E48"/>
    <mergeCell ref="F47:F48"/>
    <mergeCell ref="G47:G48"/>
    <mergeCell ref="H47:H48"/>
    <mergeCell ref="I47:I48"/>
    <mergeCell ref="N47:N48"/>
    <mergeCell ref="O47:O48"/>
    <mergeCell ref="P47:P48"/>
    <mergeCell ref="C45:C46"/>
    <mergeCell ref="D45:D46"/>
    <mergeCell ref="E45:E46"/>
    <mergeCell ref="F45:F46"/>
    <mergeCell ref="G45:G46"/>
    <mergeCell ref="H45:H46"/>
    <mergeCell ref="I45:I46"/>
    <mergeCell ref="N45:N46"/>
    <mergeCell ref="O45:O46"/>
    <mergeCell ref="P49:P50"/>
    <mergeCell ref="C51:C52"/>
    <mergeCell ref="D51:D52"/>
    <mergeCell ref="E51:E52"/>
    <mergeCell ref="F51:F52"/>
    <mergeCell ref="G51:G52"/>
    <mergeCell ref="H51:H52"/>
    <mergeCell ref="I51:I52"/>
    <mergeCell ref="N51:N52"/>
    <mergeCell ref="O51:O52"/>
    <mergeCell ref="P51:P52"/>
    <mergeCell ref="C49:C50"/>
    <mergeCell ref="D49:D50"/>
    <mergeCell ref="E49:E50"/>
    <mergeCell ref="F49:F50"/>
    <mergeCell ref="G49:G50"/>
    <mergeCell ref="H49:H50"/>
    <mergeCell ref="I49:I50"/>
    <mergeCell ref="N49:N50"/>
    <mergeCell ref="O49:O50"/>
    <mergeCell ref="P53:P54"/>
    <mergeCell ref="C55:C56"/>
    <mergeCell ref="D55:D56"/>
    <mergeCell ref="E55:E56"/>
    <mergeCell ref="F55:F56"/>
    <mergeCell ref="G55:G56"/>
    <mergeCell ref="H55:H56"/>
    <mergeCell ref="I55:I56"/>
    <mergeCell ref="N55:N56"/>
    <mergeCell ref="O55:O56"/>
    <mergeCell ref="P55:P56"/>
    <mergeCell ref="C53:C54"/>
    <mergeCell ref="D53:D54"/>
    <mergeCell ref="E53:E54"/>
    <mergeCell ref="F53:F54"/>
    <mergeCell ref="G53:G54"/>
    <mergeCell ref="H53:H54"/>
    <mergeCell ref="I53:I54"/>
    <mergeCell ref="N53:N54"/>
    <mergeCell ref="O53:O54"/>
    <mergeCell ref="P57:P58"/>
    <mergeCell ref="C59:C60"/>
    <mergeCell ref="D59:D60"/>
    <mergeCell ref="E59:E60"/>
    <mergeCell ref="F59:F60"/>
    <mergeCell ref="G59:G60"/>
    <mergeCell ref="H59:H60"/>
    <mergeCell ref="I59:I60"/>
    <mergeCell ref="N59:N60"/>
    <mergeCell ref="O59:O60"/>
    <mergeCell ref="P59:P60"/>
    <mergeCell ref="C57:C58"/>
    <mergeCell ref="D57:D58"/>
    <mergeCell ref="E57:E58"/>
    <mergeCell ref="F57:F58"/>
    <mergeCell ref="G57:G58"/>
    <mergeCell ref="H57:H58"/>
    <mergeCell ref="I57:I58"/>
    <mergeCell ref="N57:N58"/>
    <mergeCell ref="O57:O58"/>
    <mergeCell ref="P61:P62"/>
    <mergeCell ref="C63:C64"/>
    <mergeCell ref="D63:D64"/>
    <mergeCell ref="E63:E64"/>
    <mergeCell ref="F63:F64"/>
    <mergeCell ref="G63:G64"/>
    <mergeCell ref="H63:H64"/>
    <mergeCell ref="I63:I64"/>
    <mergeCell ref="N63:N64"/>
    <mergeCell ref="O63:O64"/>
    <mergeCell ref="P63:P64"/>
    <mergeCell ref="C61:C62"/>
    <mergeCell ref="D61:D62"/>
    <mergeCell ref="E61:E62"/>
    <mergeCell ref="F61:F62"/>
    <mergeCell ref="G61:G62"/>
    <mergeCell ref="H61:H62"/>
    <mergeCell ref="I61:I62"/>
    <mergeCell ref="N61:N62"/>
    <mergeCell ref="O61:O62"/>
    <mergeCell ref="P65:P66"/>
    <mergeCell ref="C67:C68"/>
    <mergeCell ref="D67:D68"/>
    <mergeCell ref="E67:E68"/>
    <mergeCell ref="F67:F68"/>
    <mergeCell ref="G67:G68"/>
    <mergeCell ref="H67:H68"/>
    <mergeCell ref="I67:I68"/>
    <mergeCell ref="N67:N68"/>
    <mergeCell ref="O67:O68"/>
    <mergeCell ref="P67:P68"/>
    <mergeCell ref="C65:C66"/>
    <mergeCell ref="D65:D66"/>
    <mergeCell ref="E65:E66"/>
    <mergeCell ref="F65:F66"/>
    <mergeCell ref="G65:G66"/>
    <mergeCell ref="H65:H66"/>
    <mergeCell ref="I65:I66"/>
    <mergeCell ref="N65:N66"/>
    <mergeCell ref="O65:O66"/>
    <mergeCell ref="E77:E78"/>
    <mergeCell ref="P69:P70"/>
    <mergeCell ref="C71:C72"/>
    <mergeCell ref="D71:D72"/>
    <mergeCell ref="E71:E72"/>
    <mergeCell ref="F71:F72"/>
    <mergeCell ref="G71:G72"/>
    <mergeCell ref="H71:H72"/>
    <mergeCell ref="I71:I72"/>
    <mergeCell ref="N71:N72"/>
    <mergeCell ref="O71:O72"/>
    <mergeCell ref="P71:P72"/>
    <mergeCell ref="C69:C70"/>
    <mergeCell ref="D69:D70"/>
    <mergeCell ref="E69:E70"/>
    <mergeCell ref="F69:F70"/>
    <mergeCell ref="G69:G70"/>
    <mergeCell ref="H69:H70"/>
    <mergeCell ref="I69:I70"/>
    <mergeCell ref="N69:N70"/>
    <mergeCell ref="O69:O70"/>
    <mergeCell ref="P73:P74"/>
    <mergeCell ref="C75:C76"/>
    <mergeCell ref="D75:D76"/>
    <mergeCell ref="E75:E76"/>
    <mergeCell ref="F75:F76"/>
    <mergeCell ref="G75:G76"/>
    <mergeCell ref="H75:H76"/>
    <mergeCell ref="I75:I76"/>
    <mergeCell ref="N75:N76"/>
    <mergeCell ref="O75:O76"/>
    <mergeCell ref="P75:P76"/>
    <mergeCell ref="C73:C74"/>
    <mergeCell ref="D73:D74"/>
    <mergeCell ref="E73:E74"/>
    <mergeCell ref="F73:F74"/>
    <mergeCell ref="G73:G74"/>
    <mergeCell ref="H73:H74"/>
    <mergeCell ref="I73:I74"/>
    <mergeCell ref="N73:N74"/>
    <mergeCell ref="O73:O74"/>
    <mergeCell ref="F77:F78"/>
    <mergeCell ref="G77:G78"/>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9:H80"/>
    <mergeCell ref="I79:I80"/>
    <mergeCell ref="N79:N80"/>
    <mergeCell ref="O79:O80"/>
    <mergeCell ref="C77:C78"/>
    <mergeCell ref="D77:D78"/>
    <mergeCell ref="P83:P84"/>
    <mergeCell ref="H81:H82"/>
    <mergeCell ref="I81:I82"/>
    <mergeCell ref="N81:N82"/>
    <mergeCell ref="O81:O82"/>
    <mergeCell ref="P81:P82"/>
    <mergeCell ref="C83:C84"/>
    <mergeCell ref="D83:D84"/>
    <mergeCell ref="E83:E84"/>
    <mergeCell ref="F83:F84"/>
    <mergeCell ref="G83:G84"/>
    <mergeCell ref="H83:H84"/>
    <mergeCell ref="I83:I84"/>
    <mergeCell ref="N83:N84"/>
    <mergeCell ref="O83:O84"/>
  </mergeCells>
  <conditionalFormatting sqref="J13:M84">
    <cfRule type="containsBlanks" dxfId="7" priority="1">
      <formula>LEN(TRIM(J13))=0</formula>
    </cfRule>
  </conditionalFormatting>
  <printOptions horizontalCentered="1"/>
  <pageMargins left="0.25" right="0.25" top="0.75" bottom="0.75" header="0.3" footer="0.3"/>
  <pageSetup paperSize="17" scale="56" fitToHeight="0" orientation="landscape" r:id="rId1"/>
  <rowBreaks count="4" manualBreakCount="4">
    <brk id="22" min="2" max="15" man="1"/>
    <brk id="34" min="2" max="15" man="1"/>
    <brk id="52" min="2" max="15" man="1"/>
    <brk id="68" min="2"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45CF-52E5-4ADF-ADB3-482253174997}">
  <sheetPr codeName="Hoja19"/>
  <dimension ref="C4:P85"/>
  <sheetViews>
    <sheetView zoomScale="53" zoomScaleNormal="81" workbookViewId="0">
      <selection activeCell="BH1" sqref="BH1"/>
    </sheetView>
  </sheetViews>
  <sheetFormatPr baseColWidth="10" defaultColWidth="11.375" defaultRowHeight="15"/>
  <cols>
    <col min="1" max="2" width="11.375" style="34"/>
    <col min="3" max="3" width="18.375" style="1" customWidth="1"/>
    <col min="4" max="4" width="53.75" style="34" customWidth="1"/>
    <col min="5" max="6" width="33.75" style="34" customWidth="1"/>
    <col min="7" max="7" width="32.75" style="1" customWidth="1"/>
    <col min="8" max="9" width="18.625" style="1" customWidth="1"/>
    <col min="10" max="11" width="12.75" style="1" customWidth="1"/>
    <col min="12" max="13" width="12.125" style="34" hidden="1" customWidth="1"/>
    <col min="14" max="15" width="12.375" style="34" customWidth="1"/>
    <col min="16" max="16" width="36.75" style="34" customWidth="1"/>
    <col min="17" max="16384" width="11.375" style="34"/>
  </cols>
  <sheetData>
    <row r="4" spans="3:16" ht="15.75" thickBot="1"/>
    <row r="5" spans="3:16" ht="30.75" customHeight="1" thickTop="1">
      <c r="C5" s="142"/>
      <c r="D5" s="877" t="s">
        <v>110</v>
      </c>
      <c r="E5" s="877"/>
      <c r="F5" s="877"/>
      <c r="G5" s="877"/>
      <c r="H5" s="877"/>
      <c r="I5" s="877"/>
      <c r="J5" s="877"/>
      <c r="K5" s="877"/>
      <c r="L5" s="877"/>
      <c r="M5" s="877"/>
      <c r="N5" s="143"/>
      <c r="O5" s="143"/>
      <c r="P5" s="144"/>
    </row>
    <row r="6" spans="3:16" ht="26.25" customHeight="1">
      <c r="C6" s="145"/>
      <c r="D6" s="705" t="s">
        <v>111</v>
      </c>
      <c r="E6" s="705"/>
      <c r="F6" s="705"/>
      <c r="G6" s="705"/>
      <c r="H6" s="705"/>
      <c r="I6" s="705"/>
      <c r="J6" s="705"/>
      <c r="K6" s="705"/>
      <c r="L6" s="705"/>
      <c r="M6" s="705"/>
      <c r="N6" s="15"/>
      <c r="O6" s="15"/>
      <c r="P6" s="141"/>
    </row>
    <row r="7" spans="3:16" ht="26.25">
      <c r="C7" s="145"/>
      <c r="D7" s="705" t="s">
        <v>129</v>
      </c>
      <c r="E7" s="705"/>
      <c r="F7" s="705"/>
      <c r="G7" s="705"/>
      <c r="H7" s="705"/>
      <c r="I7" s="705"/>
      <c r="J7" s="705"/>
      <c r="K7" s="705"/>
      <c r="L7" s="705"/>
      <c r="M7" s="705"/>
      <c r="P7" s="141"/>
    </row>
    <row r="8" spans="3:16" ht="27" thickBot="1">
      <c r="C8" s="145"/>
      <c r="D8" s="705"/>
      <c r="E8" s="705"/>
      <c r="F8" s="705"/>
      <c r="G8" s="705"/>
      <c r="H8" s="705"/>
      <c r="I8" s="705"/>
      <c r="J8" s="705"/>
      <c r="K8" s="705"/>
      <c r="L8" s="705"/>
      <c r="M8" s="705"/>
      <c r="P8" s="141"/>
    </row>
    <row r="9" spans="3:16" ht="22.5" customHeight="1" thickBot="1">
      <c r="C9" s="906" t="s">
        <v>126</v>
      </c>
      <c r="D9" s="907"/>
      <c r="E9" s="908"/>
      <c r="F9" s="909" t="s">
        <v>684</v>
      </c>
      <c r="G9" s="910"/>
      <c r="H9" s="910"/>
      <c r="I9" s="910"/>
      <c r="J9" s="910"/>
      <c r="K9" s="910"/>
      <c r="L9" s="910"/>
      <c r="M9" s="910"/>
      <c r="N9" s="910"/>
      <c r="O9" s="910"/>
      <c r="P9" s="911"/>
    </row>
    <row r="10" spans="3:16" ht="27" customHeight="1" thickTop="1" thickBot="1">
      <c r="C10" s="931" t="s">
        <v>75</v>
      </c>
      <c r="D10" s="933" t="s">
        <v>112</v>
      </c>
      <c r="E10" s="933" t="s">
        <v>113</v>
      </c>
      <c r="F10" s="933" t="s">
        <v>114</v>
      </c>
      <c r="G10" s="933" t="s">
        <v>115</v>
      </c>
      <c r="H10" s="924" t="s">
        <v>123</v>
      </c>
      <c r="I10" s="924"/>
      <c r="J10" s="924"/>
      <c r="K10" s="924"/>
      <c r="L10" s="924"/>
      <c r="M10" s="924"/>
      <c r="N10" s="924"/>
      <c r="O10" s="924"/>
      <c r="P10" s="917" t="s">
        <v>313</v>
      </c>
    </row>
    <row r="11" spans="3:16" ht="42" customHeight="1" thickBot="1">
      <c r="C11" s="932"/>
      <c r="D11" s="920"/>
      <c r="E11" s="920"/>
      <c r="F11" s="920"/>
      <c r="G11" s="920"/>
      <c r="H11" s="920" t="s">
        <v>116</v>
      </c>
      <c r="I11" s="921" t="s">
        <v>117</v>
      </c>
      <c r="J11" s="920" t="s">
        <v>125</v>
      </c>
      <c r="K11" s="920"/>
      <c r="L11" s="920"/>
      <c r="M11" s="920"/>
      <c r="N11" s="920" t="s">
        <v>122</v>
      </c>
      <c r="O11" s="920"/>
      <c r="P11" s="918"/>
    </row>
    <row r="12" spans="3:16" ht="42" customHeight="1" thickBot="1">
      <c r="C12" s="932"/>
      <c r="D12" s="920"/>
      <c r="E12" s="920"/>
      <c r="F12" s="920"/>
      <c r="G12" s="920"/>
      <c r="H12" s="920"/>
      <c r="I12" s="921"/>
      <c r="J12" s="140" t="s">
        <v>121</v>
      </c>
      <c r="K12" s="140" t="s">
        <v>118</v>
      </c>
      <c r="L12" s="140" t="s">
        <v>119</v>
      </c>
      <c r="M12" s="140" t="s">
        <v>120</v>
      </c>
      <c r="N12" s="140" t="s">
        <v>124</v>
      </c>
      <c r="O12" s="140" t="s">
        <v>95</v>
      </c>
      <c r="P12" s="919"/>
    </row>
    <row r="13" spans="3:16" ht="60" customHeight="1">
      <c r="C13" s="870" t="str">
        <f ca="1">IF(ISBLANK(OFFSET('5. Pp (3 años)'!$C$46,INT((ROW()-13)/2),0)),"",OFFSET('5. Pp (3 años)'!$C$46,INT((ROW()-13)/2),0))</f>
        <v>Fin</v>
      </c>
      <c r="D13" s="925" t="str">
        <f ca="1">IF(ISBLANK(OFFSET('5. Pp (3 años)'!$D$46,INT((ROW()-13)/2),0)),"",OFFSET('5. Pp (3 años)'!$D$46,INT((ROW()-13)/2),0))</f>
        <v>1.4.1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925" t="str">
        <f ca="1">IF(ISBLANK(OFFSET('5. Pp (3 años)'!$E$46,INT((ROW()-13)/2),0)),"",OFFSET('5. Pp (3 años)'!$E$46,INT((ROW()-13)/2),0))</f>
        <v>IGOB_HUM_R: Índice de Gobierno Humanista y de Resultados</v>
      </c>
      <c r="F13" s="927" t="str">
        <f ca="1">IF(ISBLANK(OFFSET('5. Pp (3 años)'!$K$46,INT((ROW()-13)/2),0)),"",OFFSET('5. Pp (3 años)'!$K$46,INT((ROW()-13)/2),0))</f>
        <v>Ascendente</v>
      </c>
      <c r="G13" s="929" t="str">
        <f ca="1">IF(ISBLANK(OFFSET('5. Pp (3 años)'!$H$46,INT((ROW()-13)/2),0)),"",OFFSET('5. Pp (3 años)'!$H$46,INT((ROW()-13)/2),0))</f>
        <v>Trianual</v>
      </c>
      <c r="H13" s="922">
        <f ca="1">IF(ISBLANK(OFFSET('9. METAS'!$K$20,INT((ROW()-13)/2),0)),"",OFFSET('9. METAS'!$K$20,INT((ROW()-13)/2),0))</f>
        <v>0.26690000000000003</v>
      </c>
      <c r="I13" s="897" t="s">
        <v>128</v>
      </c>
      <c r="J13" s="490">
        <f ca="1">IF(MOD(ROW()-13,2)=0,IF(ISBLANK(OFFSET('11. SEGUIMIENTO 2026'!$N$14,INT((ROW()-13)/2),0)),"",OFFSET('11. SEGUIMIENTO 2026'!$N$14,INT((ROW()-13)/2),0)),IF(ISBLANK(OFFSET('9. METAS'!$Q$20,INT((ROW()-14)/2),0)),"",OFFSET('9. METAS'!$Q$20,INT((ROW()-14)/2),0)))</f>
        <v>6.6699999999999995E-2</v>
      </c>
      <c r="K13" s="147"/>
      <c r="L13" s="147" t="str">
        <f ca="1">IF(MOD(ROW()-13,2)=0,IF(ISBLANK(OFFSET('11. SEGUIMIENTO 2026'!$P$14,INT((ROW()-13)/2),0)),"",OFFSET('11. SEGUIMIENTO 2026'!$P$14,INT((ROW()-13)/2),0)),IF(ISBLANK(OFFSET('9. METAS'!$S$20,INT((ROW()-14)/2),0)),"",OFFSET('9. METAS'!$S$20,INT((ROW()-14)/2),0)))</f>
        <v/>
      </c>
      <c r="M13" s="148" t="str">
        <f ca="1">IF(MOD(ROW()-13,2)=0,IF(ISBLANK(OFFSET('11. SEGUIMIENTO 2026'!$Q$14,INT((ROW()-13)/2),0)),"",OFFSET('11. SEGUIMIENTO 2026'!$Q$14,INT((ROW()-13)/2),0)),IF(ISBLANK(OFFSET('9. METAS'!$T$20,INT((ROW()-14)/2),0)),"",OFFSET('9. METAS'!$T$20,INT((ROW()-14)/2),0)))</f>
        <v/>
      </c>
      <c r="N13" s="824">
        <f ca="1">IFERROR(J13/J14,"ND")</f>
        <v>1</v>
      </c>
      <c r="O13" s="826">
        <f ca="1">IFERROR(((J13+K13)/H13),"ND")</f>
        <v>0.24990633195953538</v>
      </c>
      <c r="P13" s="915"/>
    </row>
    <row r="14" spans="3:16" ht="60" customHeight="1">
      <c r="C14" s="843"/>
      <c r="D14" s="926"/>
      <c r="E14" s="926"/>
      <c r="F14" s="928"/>
      <c r="G14" s="930"/>
      <c r="H14" s="912"/>
      <c r="I14" s="923"/>
      <c r="J14" s="489">
        <f ca="1">IF(MOD(ROW()-13,2)=0,IF(ISBLANK(OFFSET('11. SEGUIMIENTO 2026'!$N$14,INT((ROW()-13)/2),0)),"",OFFSET('11. SEGUIMIENTO 2026'!$N$14,INT((ROW()-13)/2),0)),IF(ISBLANK(OFFSET('9. METAS'!$Q$20,INT((ROW()-14)/2),0)),"",OFFSET('9. METAS'!$Q$20,INT((ROW()-14)/2),0)))</f>
        <v>6.6699999999999995E-2</v>
      </c>
      <c r="K14" s="492">
        <f ca="1">IF(MOD(ROW()-13,2)=0,IF(ISBLANK(OFFSET('11. SEGUIMIENTO 2026'!$O$14,INT((ROW()-13)/2),0)),"",OFFSET('11. SEGUIMIENTO 2026'!$O$14,INT((ROW()-13)/2),0)),IF(ISBLANK(OFFSET('9. METAS'!$R$20,INT((ROW()-14)/2),0)),"",OFFSET('9. METAS'!$R$20,INT((ROW()-14)/2),0)))</f>
        <v>6.6699999999999995E-2</v>
      </c>
      <c r="L14" s="150">
        <f ca="1">IF(MOD(ROW()-13,2)=0,IF(ISBLANK(OFFSET('11. SEGUIMIENTO 2026'!$P$14,INT((ROW()-13)/2),0)),"",OFFSET('11. SEGUIMIENTO 2026'!$P$14,INT((ROW()-13)/2),0)),IF(ISBLANK(OFFSET('9. METAS'!$S$20,INT((ROW()-14)/2),0)),"",OFFSET('9. METAS'!$S$20,INT((ROW()-14)/2),0)))</f>
        <v>6.6699999999999995E-2</v>
      </c>
      <c r="M14" s="151">
        <f ca="1">IF(MOD(ROW()-13,2)=0,IF(ISBLANK(OFFSET('11. SEGUIMIENTO 2026'!$Q$14,INT((ROW()-13)/2),0)),"",OFFSET('11. SEGUIMIENTO 2026'!$Q$14,INT((ROW()-13)/2),0)),IF(ISBLANK(OFFSET('9. METAS'!$T$20,INT((ROW()-14)/2),0)),"",OFFSET('9. METAS'!$T$20,INT((ROW()-14)/2),0)))</f>
        <v>6.6799999999999998E-2</v>
      </c>
      <c r="N14" s="825"/>
      <c r="O14" s="827"/>
      <c r="P14" s="916"/>
    </row>
    <row r="15" spans="3:16" ht="60" customHeight="1">
      <c r="C15" s="829" t="str">
        <f ca="1">IF(ISBLANK(OFFSET('5. Pp (3 años)'!$C$46,INT((ROW()-13)/2),0)),"",OFFSET('5. Pp (3 años)'!$C$46,INT((ROW()-13)/2),0))</f>
        <v>Propósito</v>
      </c>
      <c r="D15" s="926" t="str">
        <f ca="1">IF(ISBLANK(OFFSET('5. Pp (3 años)'!$D$46,INT((ROW()-13)/2),0)),"",OFFSET('5. Pp (3 años)'!$D$46,INT((ROW()-13)/2),0))</f>
        <v>1.4.1.1  Las dependencias e instituciones de la Administración Pública Municipal reciben atención a sus solicitudes administrativas de bienes, servicios y apoyo institucional por parte de la Oficialía Mayor, contribuyendo al fortalecimiento de su operación y al cumplimiento de sus funciones.</v>
      </c>
      <c r="E15" s="926" t="str">
        <f ca="1">IF(ISBLANK(OFFSET('5. Pp (3 años)'!$E$46,INT((ROW()-13)/2),0)),"",OFFSET('5. Pp (3 años)'!$E$46,INT((ROW()-13)/2),0))</f>
        <v>PSIP= Porcentaje de servicios institucionales proporcionados.</v>
      </c>
      <c r="F15" s="928" t="str">
        <f ca="1">IF(ISBLANK(OFFSET('5. Pp (3 años)'!$K$46,INT((ROW()-13)/2),0)),"",OFFSET('5. Pp (3 años)'!$K$46,INT((ROW()-13)/2),0))</f>
        <v>Ascendente</v>
      </c>
      <c r="G15" s="930" t="str">
        <f ca="1">IF(ISBLANK(OFFSET('5. Pp (3 años)'!$H$46,INT((ROW()-13)/2),0)),"",OFFSET('5. Pp (3 años)'!$H$46,INT((ROW()-13)/2),0))</f>
        <v>Trimestral</v>
      </c>
      <c r="H15" s="912">
        <f ca="1">IF(ISBLANK(OFFSET('9. METAS'!$K$20,INT((ROW()-13)/2),0)),"",OFFSET('9. METAS'!$K$20,INT((ROW()-13)/2),0))</f>
        <v>0.95</v>
      </c>
      <c r="I15" s="822"/>
      <c r="J15" s="489">
        <f ca="1">IF(MOD(ROW()-13,2)=0,IF(ISBLANK(OFFSET('11. SEGUIMIENTO 2026'!$N$14,INT((ROW()-13)/2),0)),"",OFFSET('11. SEGUIMIENTO 2026'!$N$14,INT((ROW()-13)/2),0)),IF(ISBLANK(OFFSET('9. METAS'!$Q$20,INT((ROW()-14)/2),0)),"",OFFSET('9. METAS'!$Q$20,INT((ROW()-14)/2),0)))</f>
        <v>0.96</v>
      </c>
      <c r="K15" s="150"/>
      <c r="L15" s="150" t="str">
        <f ca="1">IF(MOD(ROW()-13,2)=0,IF(ISBLANK(OFFSET('11. SEGUIMIENTO 2026'!$P$14,INT((ROW()-13)/2),0)),"",OFFSET('11. SEGUIMIENTO 2026'!$P$14,INT((ROW()-13)/2),0)),IF(ISBLANK(OFFSET('9. METAS'!$S$20,INT((ROW()-14)/2),0)),"",OFFSET('9. METAS'!$S$20,INT((ROW()-14)/2),0)))</f>
        <v/>
      </c>
      <c r="M15" s="151" t="str">
        <f ca="1">IF(MOD(ROW()-13,2)=0,IF(ISBLANK(OFFSET('11. SEGUIMIENTO 2026'!$Q$14,INT((ROW()-13)/2),0)),"",OFFSET('11. SEGUIMIENTO 2026'!$Q$14,INT((ROW()-13)/2),0)),IF(ISBLANK(OFFSET('9. METAS'!$T$20,INT((ROW()-14)/2),0)),"",OFFSET('9. METAS'!$T$20,INT((ROW()-14)/2),0)))</f>
        <v/>
      </c>
      <c r="N15" s="824">
        <f ca="1">IFERROR(J15/J16,"ND")</f>
        <v>1.0105263157894737</v>
      </c>
      <c r="O15" s="826">
        <f ca="1">IFERROR(((J15+K15)/H15),"ND")</f>
        <v>1.0105263157894737</v>
      </c>
      <c r="P15" s="913"/>
    </row>
    <row r="16" spans="3:16" ht="60" customHeight="1">
      <c r="C16" s="843"/>
      <c r="D16" s="926"/>
      <c r="E16" s="926"/>
      <c r="F16" s="928"/>
      <c r="G16" s="930"/>
      <c r="H16" s="912"/>
      <c r="I16" s="823"/>
      <c r="J16" s="489">
        <f ca="1">IF(MOD(ROW()-13,2)=0,IF(ISBLANK(OFFSET('11. SEGUIMIENTO 2026'!$N$14,INT((ROW()-13)/2),0)),"",OFFSET('11. SEGUIMIENTO 2026'!$N$14,INT((ROW()-13)/2),0)),IF(ISBLANK(OFFSET('9. METAS'!$Q$20,INT((ROW()-14)/2),0)),"",OFFSET('9. METAS'!$Q$20,INT((ROW()-14)/2),0)))</f>
        <v>0.95</v>
      </c>
      <c r="K16" s="492">
        <f ca="1">IF(MOD(ROW()-13,2)=0,IF(ISBLANK(OFFSET('11. SEGUIMIENTO 2026'!$O$14,INT((ROW()-13)/2),0)),"",OFFSET('11. SEGUIMIENTO 2026'!$O$14,INT((ROW()-13)/2),0)),IF(ISBLANK(OFFSET('9. METAS'!$R$20,INT((ROW()-14)/2),0)),"",OFFSET('9. METAS'!$R$20,INT((ROW()-14)/2),0)))</f>
        <v>0.95</v>
      </c>
      <c r="L16" s="150">
        <f ca="1">IF(MOD(ROW()-13,2)=0,IF(ISBLANK(OFFSET('11. SEGUIMIENTO 2026'!$P$14,INT((ROW()-13)/2),0)),"",OFFSET('11. SEGUIMIENTO 2026'!$P$14,INT((ROW()-13)/2),0)),IF(ISBLANK(OFFSET('9. METAS'!$S$20,INT((ROW()-14)/2),0)),"",OFFSET('9. METAS'!$S$20,INT((ROW()-14)/2),0)))</f>
        <v>0.95</v>
      </c>
      <c r="M16" s="151">
        <f ca="1">IF(MOD(ROW()-13,2)=0,IF(ISBLANK(OFFSET('11. SEGUIMIENTO 2026'!$Q$14,INT((ROW()-13)/2),0)),"",OFFSET('11. SEGUIMIENTO 2026'!$Q$14,INT((ROW()-13)/2),0)),IF(ISBLANK(OFFSET('9. METAS'!$T$20,INT((ROW()-14)/2),0)),"",OFFSET('9. METAS'!$T$20,INT((ROW()-14)/2),0)))</f>
        <v>0.95</v>
      </c>
      <c r="N16" s="825"/>
      <c r="O16" s="827"/>
      <c r="P16" s="914"/>
    </row>
    <row r="17" spans="3:16" ht="60" customHeight="1">
      <c r="C17" s="829" t="str">
        <f ca="1">IF(ISBLANK(OFFSET('5. Pp (3 años)'!$C$46,INT((ROW()-13)/2),0)),"",OFFSET('5. Pp (3 años)'!$C$46,INT((ROW()-13)/2),0))</f>
        <v>Componente</v>
      </c>
      <c r="D17" s="926" t="str">
        <f ca="1">IF(ISBLANK(OFFSET('5. Pp (3 años)'!$D$46,INT((ROW()-13)/2),0)),"",OFFSET('5. Pp (3 años)'!$D$46,INT((ROW()-13)/2),0))</f>
        <v>1.4.1.1.1  Gestiones de apoyo institucional a dependencias municipales realizadas para contribuir al cumplimiento de sus funciones.</v>
      </c>
      <c r="E17" s="926" t="str">
        <f ca="1">IF(ISBLANK(OFFSET('5. Pp (3 años)'!$E$46,INT((ROW()-13)/2),0)),"",OFFSET('5. Pp (3 años)'!$E$46,INT((ROW()-13)/2),0))</f>
        <v>PGER= Porcentaje de gestiones realizadas.</v>
      </c>
      <c r="F17" s="928" t="str">
        <f ca="1">IF(ISBLANK(OFFSET('5. Pp (3 años)'!$K$46,INT((ROW()-13)/2),0)),"",OFFSET('5. Pp (3 años)'!$K$46,INT((ROW()-13)/2),0))</f>
        <v>Ascendente</v>
      </c>
      <c r="G17" s="930" t="str">
        <f ca="1">IF(ISBLANK(OFFSET('5. Pp (3 años)'!$H$46,INT((ROW()-13)/2),0)),"",OFFSET('5. Pp (3 años)'!$H$46,INT((ROW()-13)/2),0))</f>
        <v>Trimestral</v>
      </c>
      <c r="H17" s="934">
        <f ca="1">IF(ISBLANK(OFFSET('9. METAS'!$K$20,INT((ROW()-13)/2),0)),"",OFFSET('9. METAS'!$K$20,INT((ROW()-13)/2),0))</f>
        <v>4949</v>
      </c>
      <c r="I17" s="822"/>
      <c r="J17" s="149">
        <f ca="1">IF(MOD(ROW()-13,2)=0,IF(ISBLANK(OFFSET('11. SEGUIMIENTO 2026'!$N$14,INT((ROW()-13)/2),0)),"",OFFSET('11. SEGUIMIENTO 2026'!$N$14,INT((ROW()-13)/2),0)),IF(ISBLANK(OFFSET('9. METAS'!$Q$20,INT((ROW()-14)/2),0)),"",OFFSET('9. METAS'!$Q$20,INT((ROW()-14)/2),0)))</f>
        <v>1173</v>
      </c>
      <c r="K17" s="150" t="str">
        <f ca="1">IF(MOD(ROW()-13,2)=0,IF(ISBLANK(OFFSET('11. SEGUIMIENTO 2026'!$O$14,INT((ROW()-13)/2),0)),"",OFFSET('11. SEGUIMIENTO 2026'!$O$14,INT((ROW()-13)/2),0)),IF(ISBLANK(OFFSET('9. METAS'!$R$20,INT((ROW()-14)/2),0)),"",OFFSET('9. METAS'!$R$20,INT((ROW()-14)/2),0)))</f>
        <v/>
      </c>
      <c r="L17" s="150" t="str">
        <f ca="1">IF(MOD(ROW()-13,2)=0,IF(ISBLANK(OFFSET('11. SEGUIMIENTO 2026'!$P$14,INT((ROW()-13)/2),0)),"",OFFSET('11. SEGUIMIENTO 2026'!$P$14,INT((ROW()-13)/2),0)),IF(ISBLANK(OFFSET('9. METAS'!$S$20,INT((ROW()-14)/2),0)),"",OFFSET('9. METAS'!$S$20,INT((ROW()-14)/2),0)))</f>
        <v/>
      </c>
      <c r="M17" s="151" t="str">
        <f ca="1">IF(MOD(ROW()-13,2)=0,IF(ISBLANK(OFFSET('11. SEGUIMIENTO 2026'!$Q$14,INT((ROW()-13)/2),0)),"",OFFSET('11. SEGUIMIENTO 2026'!$Q$14,INT((ROW()-13)/2),0)),IF(ISBLANK(OFFSET('9. METAS'!$T$20,INT((ROW()-14)/2),0)),"",OFFSET('9. METAS'!$T$20,INT((ROW()-14)/2),0)))</f>
        <v/>
      </c>
      <c r="N17" s="824">
        <f t="shared" ref="N17" ca="1" si="0">IFERROR(J17/J18,"ND")</f>
        <v>1.02</v>
      </c>
      <c r="O17" s="826" t="str">
        <f t="shared" ref="O17" ca="1" si="1">IFERROR(((J17+K17)/H17),"ND")</f>
        <v>ND</v>
      </c>
      <c r="P17" s="913"/>
    </row>
    <row r="18" spans="3:16" ht="60" customHeight="1">
      <c r="C18" s="843"/>
      <c r="D18" s="926"/>
      <c r="E18" s="926"/>
      <c r="F18" s="928"/>
      <c r="G18" s="930"/>
      <c r="H18" s="934"/>
      <c r="I18" s="823"/>
      <c r="J18" s="149">
        <f ca="1">IF(MOD(ROW()-13,2)=0,IF(ISBLANK(OFFSET('11. SEGUIMIENTO 2026'!$N$14,INT((ROW()-13)/2),0)),"",OFFSET('11. SEGUIMIENTO 2026'!$N$14,INT((ROW()-13)/2),0)),IF(ISBLANK(OFFSET('9. METAS'!$Q$20,INT((ROW()-14)/2),0)),"",OFFSET('9. METAS'!$Q$20,INT((ROW()-14)/2),0)))</f>
        <v>1150</v>
      </c>
      <c r="K18" s="150">
        <f ca="1">IF(MOD(ROW()-13,2)=0,IF(ISBLANK(OFFSET('11. SEGUIMIENTO 2026'!$O$14,INT((ROW()-13)/2),0)),"",OFFSET('11. SEGUIMIENTO 2026'!$O$14,INT((ROW()-13)/2),0)),IF(ISBLANK(OFFSET('9. METAS'!$R$20,INT((ROW()-14)/2),0)),"",OFFSET('9. METAS'!$R$20,INT((ROW()-14)/2),0)))</f>
        <v>1261</v>
      </c>
      <c r="L18" s="150">
        <f ca="1">IF(MOD(ROW()-13,2)=0,IF(ISBLANK(OFFSET('11. SEGUIMIENTO 2026'!$P$14,INT((ROW()-13)/2),0)),"",OFFSET('11. SEGUIMIENTO 2026'!$P$14,INT((ROW()-13)/2),0)),IF(ISBLANK(OFFSET('9. METAS'!$S$20,INT((ROW()-14)/2),0)),"",OFFSET('9. METAS'!$S$20,INT((ROW()-14)/2),0)))</f>
        <v>1290</v>
      </c>
      <c r="M18" s="151">
        <f ca="1">IF(MOD(ROW()-13,2)=0,IF(ISBLANK(OFFSET('11. SEGUIMIENTO 2026'!$Q$14,INT((ROW()-13)/2),0)),"",OFFSET('11. SEGUIMIENTO 2026'!$Q$14,INT((ROW()-13)/2),0)),IF(ISBLANK(OFFSET('9. METAS'!$T$20,INT((ROW()-14)/2),0)),"",OFFSET('9. METAS'!$T$20,INT((ROW()-14)/2),0)))</f>
        <v>1248</v>
      </c>
      <c r="N18" s="825"/>
      <c r="O18" s="827"/>
      <c r="P18" s="914"/>
    </row>
    <row r="19" spans="3:16" ht="60" customHeight="1">
      <c r="C19" s="829" t="str">
        <f ca="1">IF(ISBLANK(OFFSET('5. Pp (3 años)'!$C$46,INT((ROW()-13)/2),0)),"",OFFSET('5. Pp (3 años)'!$C$46,INT((ROW()-13)/2),0))</f>
        <v>Actividad</v>
      </c>
      <c r="D19" s="926" t="str">
        <f ca="1">IF(ISBLANK(OFFSET('5. Pp (3 años)'!$D$46,INT((ROW()-13)/2),0)),"",OFFSET('5. Pp (3 años)'!$D$46,INT((ROW()-13)/2),0))</f>
        <v>1.4.1.1.1.1  Realización de eventos especiales oficiales municipales mediante la provisión y aplicación de insumos para su operatividad, a fin de garantizar su adecuada organización y desarrollo.</v>
      </c>
      <c r="E19" s="926" t="str">
        <f ca="1">IF(ISBLANK(OFFSET('5. Pp (3 años)'!$E$46,INT((ROW()-13)/2),0)),"",OFFSET('5. Pp (3 años)'!$E$46,INT((ROW()-13)/2),0))</f>
        <v>PEEOMA= Porcentaje de eventos especiales oficiales municipales atendidos</v>
      </c>
      <c r="F19" s="928" t="str">
        <f ca="1">IF(ISBLANK(OFFSET('5. Pp (3 años)'!$K$46,INT((ROW()-13)/2),0)),"",OFFSET('5. Pp (3 años)'!$K$46,INT((ROW()-13)/2),0))</f>
        <v>Ascendente</v>
      </c>
      <c r="G19" s="930" t="str">
        <f ca="1">IF(ISBLANK(OFFSET('5. Pp (3 años)'!$H$46,INT((ROW()-13)/2),0)),"",OFFSET('5. Pp (3 años)'!$H$46,INT((ROW()-13)/2),0))</f>
        <v>Trimestral</v>
      </c>
      <c r="H19" s="934">
        <f ca="1">IF(ISBLANK(OFFSET('9. METAS'!$K$20,INT((ROW()-13)/2),0)),"",OFFSET('9. METAS'!$K$20,INT((ROW()-13)/2),0))</f>
        <v>5</v>
      </c>
      <c r="I19" s="822"/>
      <c r="J19" s="149">
        <f ca="1">IF(MOD(ROW()-13,2)=0,IF(ISBLANK(OFFSET('11. SEGUIMIENTO 2026'!$N$14,INT((ROW()-13)/2),0)),"",OFFSET('11. SEGUIMIENTO 2026'!$N$14,INT((ROW()-13)/2),0)),IF(ISBLANK(OFFSET('9. METAS'!$Q$20,INT((ROW()-14)/2),0)),"",OFFSET('9. METAS'!$Q$20,INT((ROW()-14)/2),0)))</f>
        <v>0</v>
      </c>
      <c r="K19" s="150" t="str">
        <f ca="1">IF(MOD(ROW()-13,2)=0,IF(ISBLANK(OFFSET('11. SEGUIMIENTO 2026'!$O$14,INT((ROW()-13)/2),0)),"",OFFSET('11. SEGUIMIENTO 2026'!$O$14,INT((ROW()-13)/2),0)),IF(ISBLANK(OFFSET('9. METAS'!$R$20,INT((ROW()-14)/2),0)),"",OFFSET('9. METAS'!$R$20,INT((ROW()-14)/2),0)))</f>
        <v/>
      </c>
      <c r="L19" s="150" t="str">
        <f ca="1">IF(MOD(ROW()-13,2)=0,IF(ISBLANK(OFFSET('11. SEGUIMIENTO 2026'!$P$14,INT((ROW()-13)/2),0)),"",OFFSET('11. SEGUIMIENTO 2026'!$P$14,INT((ROW()-13)/2),0)),IF(ISBLANK(OFFSET('9. METAS'!$S$20,INT((ROW()-14)/2),0)),"",OFFSET('9. METAS'!$S$20,INT((ROW()-14)/2),0)))</f>
        <v/>
      </c>
      <c r="M19" s="151" t="str">
        <f ca="1">IF(MOD(ROW()-13,2)=0,IF(ISBLANK(OFFSET('11. SEGUIMIENTO 2026'!$Q$14,INT((ROW()-13)/2),0)),"",OFFSET('11. SEGUIMIENTO 2026'!$Q$14,INT((ROW()-13)/2),0)),IF(ISBLANK(OFFSET('9. METAS'!$T$20,INT((ROW()-14)/2),0)),"",OFFSET('9. METAS'!$T$20,INT((ROW()-14)/2),0)))</f>
        <v/>
      </c>
      <c r="N19" s="824" t="str">
        <f t="shared" ref="N19" ca="1" si="2">IFERROR(J19/J20,"ND")</f>
        <v>ND</v>
      </c>
      <c r="O19" s="826" t="str">
        <f t="shared" ref="O19" ca="1" si="3">IFERROR(((J19+K19)/H19),"ND")</f>
        <v>ND</v>
      </c>
      <c r="P19" s="913"/>
    </row>
    <row r="20" spans="3:16" ht="60" customHeight="1">
      <c r="C20" s="843"/>
      <c r="D20" s="926"/>
      <c r="E20" s="926"/>
      <c r="F20" s="928"/>
      <c r="G20" s="930"/>
      <c r="H20" s="934"/>
      <c r="I20" s="823"/>
      <c r="J20" s="149">
        <f ca="1">IF(MOD(ROW()-13,2)=0,IF(ISBLANK(OFFSET('11. SEGUIMIENTO 2026'!$N$14,INT((ROW()-13)/2),0)),"",OFFSET('11. SEGUIMIENTO 2026'!$N$14,INT((ROW()-13)/2),0)),IF(ISBLANK(OFFSET('9. METAS'!$Q$20,INT((ROW()-14)/2),0)),"",OFFSET('9. METAS'!$Q$20,INT((ROW()-14)/2),0)))</f>
        <v>0</v>
      </c>
      <c r="K20" s="150">
        <f ca="1">IF(MOD(ROW()-13,2)=0,IF(ISBLANK(OFFSET('11. SEGUIMIENTO 2026'!$O$14,INT((ROW()-13)/2),0)),"",OFFSET('11. SEGUIMIENTO 2026'!$O$14,INT((ROW()-13)/2),0)),IF(ISBLANK(OFFSET('9. METAS'!$R$20,INT((ROW()-14)/2),0)),"",OFFSET('9. METAS'!$R$20,INT((ROW()-14)/2),0)))</f>
        <v>1</v>
      </c>
      <c r="L20" s="150">
        <f ca="1">IF(MOD(ROW()-13,2)=0,IF(ISBLANK(OFFSET('11. SEGUIMIENTO 2026'!$P$14,INT((ROW()-13)/2),0)),"",OFFSET('11. SEGUIMIENTO 2026'!$P$14,INT((ROW()-13)/2),0)),IF(ISBLANK(OFFSET('9. METAS'!$S$20,INT((ROW()-14)/2),0)),"",OFFSET('9. METAS'!$S$20,INT((ROW()-14)/2),0)))</f>
        <v>2</v>
      </c>
      <c r="M20" s="151">
        <f ca="1">IF(MOD(ROW()-13,2)=0,IF(ISBLANK(OFFSET('11. SEGUIMIENTO 2026'!$Q$14,INT((ROW()-13)/2),0)),"",OFFSET('11. SEGUIMIENTO 2026'!$Q$14,INT((ROW()-13)/2),0)),IF(ISBLANK(OFFSET('9. METAS'!$T$20,INT((ROW()-14)/2),0)),"",OFFSET('9. METAS'!$T$20,INT((ROW()-14)/2),0)))</f>
        <v>2</v>
      </c>
      <c r="N20" s="825"/>
      <c r="O20" s="827"/>
      <c r="P20" s="914"/>
    </row>
    <row r="21" spans="3:16" ht="60" customHeight="1">
      <c r="C21" s="829" t="str">
        <f ca="1">IF(ISBLANK(OFFSET('5. Pp (3 años)'!$C$46,INT((ROW()-13)/2),0)),"",OFFSET('5. Pp (3 años)'!$C$46,INT((ROW()-13)/2),0))</f>
        <v>Actividad</v>
      </c>
      <c r="D21" s="926" t="str">
        <f ca="1">IF(ISBLANK(OFFSET('5. Pp (3 años)'!$D$46,INT((ROW()-13)/2),0)),"",OFFSET('5. Pp (3 años)'!$D$46,INT((ROW()-13)/2),0))</f>
        <v>1.4.1.1.1.2 Cumplimiento de los acuerdos establecidos entre la Administración Pública Municipal e instituciones externas, mediante la atención y seguimiento de los compromisos.</v>
      </c>
      <c r="E21" s="926" t="str">
        <f ca="1">IF(ISBLANK(OFFSET('5. Pp (3 años)'!$E$46,INT((ROW()-13)/2),0)),"",OFFSET('5. Pp (3 años)'!$E$46,INT((ROW()-13)/2),0))</f>
        <v xml:space="preserve">PCAE= Porcentaje de cumplimiento de los acuerdos establecidos. </v>
      </c>
      <c r="F21" s="928" t="str">
        <f ca="1">IF(ISBLANK(OFFSET('5. Pp (3 años)'!$K$46,INT((ROW()-13)/2),0)),"",OFFSET('5. Pp (3 años)'!$K$46,INT((ROW()-13)/2),0))</f>
        <v>Ascendente</v>
      </c>
      <c r="G21" s="930" t="str">
        <f ca="1">IF(ISBLANK(OFFSET('5. Pp (3 años)'!$H$46,INT((ROW()-13)/2),0)),"",OFFSET('5. Pp (3 años)'!$H$46,INT((ROW()-13)/2),0))</f>
        <v>Trimestral</v>
      </c>
      <c r="H21" s="934">
        <f ca="1">IF(ISBLANK(OFFSET('9. METAS'!$K$20,INT((ROW()-13)/2),0)),"",OFFSET('9. METAS'!$K$20,INT((ROW()-13)/2),0))</f>
        <v>45</v>
      </c>
      <c r="I21" s="822"/>
      <c r="J21" s="149">
        <f ca="1">IF(MOD(ROW()-13,2)=0,IF(ISBLANK(OFFSET('11. SEGUIMIENTO 2026'!$N$14,INT((ROW()-13)/2),0)),"",OFFSET('11. SEGUIMIENTO 2026'!$N$14,INT((ROW()-13)/2),0)),IF(ISBLANK(OFFSET('9. METAS'!$Q$20,INT((ROW()-14)/2),0)),"",OFFSET('9. METAS'!$Q$20,INT((ROW()-14)/2),0)))</f>
        <v>12</v>
      </c>
      <c r="K21" s="150" t="str">
        <f ca="1">IF(MOD(ROW()-13,2)=0,IF(ISBLANK(OFFSET('11. SEGUIMIENTO 2026'!$O$14,INT((ROW()-13)/2),0)),"",OFFSET('11. SEGUIMIENTO 2026'!$O$14,INT((ROW()-13)/2),0)),IF(ISBLANK(OFFSET('9. METAS'!$R$20,INT((ROW()-14)/2),0)),"",OFFSET('9. METAS'!$R$20,INT((ROW()-14)/2),0)))</f>
        <v/>
      </c>
      <c r="L21" s="150" t="str">
        <f ca="1">IF(MOD(ROW()-13,2)=0,IF(ISBLANK(OFFSET('11. SEGUIMIENTO 2026'!$P$14,INT((ROW()-13)/2),0)),"",OFFSET('11. SEGUIMIENTO 2026'!$P$14,INT((ROW()-13)/2),0)),IF(ISBLANK(OFFSET('9. METAS'!$S$20,INT((ROW()-14)/2),0)),"",OFFSET('9. METAS'!$S$20,INT((ROW()-14)/2),0)))</f>
        <v/>
      </c>
      <c r="M21" s="151" t="str">
        <f ca="1">IF(MOD(ROW()-13,2)=0,IF(ISBLANK(OFFSET('11. SEGUIMIENTO 2026'!$Q$14,INT((ROW()-13)/2),0)),"",OFFSET('11. SEGUIMIENTO 2026'!$Q$14,INT((ROW()-13)/2),0)),IF(ISBLANK(OFFSET('9. METAS'!$T$20,INT((ROW()-14)/2),0)),"",OFFSET('9. METAS'!$T$20,INT((ROW()-14)/2),0)))</f>
        <v/>
      </c>
      <c r="N21" s="824">
        <f t="shared" ref="N21" ca="1" si="4">IFERROR(J21/J22,"ND")</f>
        <v>1</v>
      </c>
      <c r="O21" s="826" t="str">
        <f t="shared" ref="O21" ca="1" si="5">IFERROR(((J21+K21)/H21),"ND")</f>
        <v>ND</v>
      </c>
      <c r="P21" s="913"/>
    </row>
    <row r="22" spans="3:16" ht="60" customHeight="1">
      <c r="C22" s="843"/>
      <c r="D22" s="926"/>
      <c r="E22" s="926"/>
      <c r="F22" s="928"/>
      <c r="G22" s="930"/>
      <c r="H22" s="934"/>
      <c r="I22" s="823"/>
      <c r="J22" s="149">
        <f ca="1">IF(MOD(ROW()-13,2)=0,IF(ISBLANK(OFFSET('11. SEGUIMIENTO 2026'!$N$14,INT((ROW()-13)/2),0)),"",OFFSET('11. SEGUIMIENTO 2026'!$N$14,INT((ROW()-13)/2),0)),IF(ISBLANK(OFFSET('9. METAS'!$Q$20,INT((ROW()-14)/2),0)),"",OFFSET('9. METAS'!$Q$20,INT((ROW()-14)/2),0)))</f>
        <v>12</v>
      </c>
      <c r="K22" s="150">
        <f ca="1">IF(MOD(ROW()-13,2)=0,IF(ISBLANK(OFFSET('11. SEGUIMIENTO 2026'!$O$14,INT((ROW()-13)/2),0)),"",OFFSET('11. SEGUIMIENTO 2026'!$O$14,INT((ROW()-13)/2),0)),IF(ISBLANK(OFFSET('9. METAS'!$R$20,INT((ROW()-14)/2),0)),"",OFFSET('9. METAS'!$R$20,INT((ROW()-14)/2),0)))</f>
        <v>11</v>
      </c>
      <c r="L22" s="150">
        <f ca="1">IF(MOD(ROW()-13,2)=0,IF(ISBLANK(OFFSET('11. SEGUIMIENTO 2026'!$P$14,INT((ROW()-13)/2),0)),"",OFFSET('11. SEGUIMIENTO 2026'!$P$14,INT((ROW()-13)/2),0)),IF(ISBLANK(OFFSET('9. METAS'!$S$20,INT((ROW()-14)/2),0)),"",OFFSET('9. METAS'!$S$20,INT((ROW()-14)/2),0)))</f>
        <v>12</v>
      </c>
      <c r="M22" s="151">
        <f ca="1">IF(MOD(ROW()-13,2)=0,IF(ISBLANK(OFFSET('11. SEGUIMIENTO 2026'!$Q$14,INT((ROW()-13)/2),0)),"",OFFSET('11. SEGUIMIENTO 2026'!$Q$14,INT((ROW()-13)/2),0)),IF(ISBLANK(OFFSET('9. METAS'!$T$20,INT((ROW()-14)/2),0)),"",OFFSET('9. METAS'!$T$20,INT((ROW()-14)/2),0)))</f>
        <v>10</v>
      </c>
      <c r="N22" s="825"/>
      <c r="O22" s="827"/>
      <c r="P22" s="914"/>
    </row>
    <row r="23" spans="3:16" ht="60" customHeight="1">
      <c r="C23" s="829" t="str">
        <f ca="1">IF(ISBLANK(OFFSET('5. Pp (3 años)'!$C$46,INT((ROW()-13)/2),0)),"",OFFSET('5. Pp (3 años)'!$C$46,INT((ROW()-13)/2),0))</f>
        <v>Componente</v>
      </c>
      <c r="D23" s="926" t="str">
        <f ca="1">IF(ISBLANK(OFFSET('5. Pp (3 años)'!$D$46,INT((ROW()-13)/2),0)),"",OFFSET('5. Pp (3 años)'!$D$46,INT((ROW()-13)/2),0))</f>
        <v>1.4.1.1.2 Servicios de suministro de recursos materiales y atención de requisiciones gestionados oportunamente a las dependencias municipales conforme a la normatividad aplicable.</v>
      </c>
      <c r="E23" s="926" t="str">
        <f ca="1">IF(ISBLANK(OFFSET('5. Pp (3 años)'!$E$46,INT((ROW()-13)/2),0)),"",OFFSET('5. Pp (3 años)'!$E$46,INT((ROW()-13)/2),0))</f>
        <v>PSGRM: Porcentaje de servicios de recursos materiales gestionados oportunamente</v>
      </c>
      <c r="F23" s="928" t="str">
        <f ca="1">IF(ISBLANK(OFFSET('5. Pp (3 años)'!$K$46,INT((ROW()-13)/2),0)),"",OFFSET('5. Pp (3 años)'!$K$46,INT((ROW()-13)/2),0))</f>
        <v>Ascendente</v>
      </c>
      <c r="G23" s="930" t="str">
        <f ca="1">IF(ISBLANK(OFFSET('5. Pp (3 años)'!$H$46,INT((ROW()-13)/2),0)),"",OFFSET('5. Pp (3 años)'!$H$46,INT((ROW()-13)/2),0))</f>
        <v>Trimestral</v>
      </c>
      <c r="H23" s="912">
        <f ca="1">IF(ISBLANK(OFFSET('9. METAS'!$K$20,INT((ROW()-13)/2),0)),"",OFFSET('9. METAS'!$K$20,INT((ROW()-13)/2),0))</f>
        <v>0.95</v>
      </c>
      <c r="I23" s="822"/>
      <c r="J23" s="489">
        <f ca="1">IF(MOD(ROW()-13,2)=0,IF(ISBLANK(OFFSET('11. SEGUIMIENTO 2026'!$N$14,INT((ROW()-13)/2),0)),"",OFFSET('11. SEGUIMIENTO 2026'!$N$14,INT((ROW()-13)/2),0)),IF(ISBLANK(OFFSET('9. METAS'!$Q$20,INT((ROW()-14)/2),0)),"",OFFSET('9. METAS'!$Q$20,INT((ROW()-14)/2),0)))</f>
        <v>1.04</v>
      </c>
      <c r="K23" s="150" t="str">
        <f ca="1">IF(MOD(ROW()-13,2)=0,IF(ISBLANK(OFFSET('11. SEGUIMIENTO 2026'!$O$14,INT((ROW()-13)/2),0)),"",OFFSET('11. SEGUIMIENTO 2026'!$O$14,INT((ROW()-13)/2),0)),IF(ISBLANK(OFFSET('9. METAS'!$R$20,INT((ROW()-14)/2),0)),"",OFFSET('9. METAS'!$R$20,INT((ROW()-14)/2),0)))</f>
        <v/>
      </c>
      <c r="L23" s="150" t="str">
        <f ca="1">IF(MOD(ROW()-13,2)=0,IF(ISBLANK(OFFSET('11. SEGUIMIENTO 2026'!$P$14,INT((ROW()-13)/2),0)),"",OFFSET('11. SEGUIMIENTO 2026'!$P$14,INT((ROW()-13)/2),0)),IF(ISBLANK(OFFSET('9. METAS'!$S$20,INT((ROW()-14)/2),0)),"",OFFSET('9. METAS'!$S$20,INT((ROW()-14)/2),0)))</f>
        <v/>
      </c>
      <c r="M23" s="151" t="str">
        <f ca="1">IF(MOD(ROW()-13,2)=0,IF(ISBLANK(OFFSET('11. SEGUIMIENTO 2026'!$Q$14,INT((ROW()-13)/2),0)),"",OFFSET('11. SEGUIMIENTO 2026'!$Q$14,INT((ROW()-13)/2),0)),IF(ISBLANK(OFFSET('9. METAS'!$T$20,INT((ROW()-14)/2),0)),"",OFFSET('9. METAS'!$T$20,INT((ROW()-14)/2),0)))</f>
        <v/>
      </c>
      <c r="N23" s="824">
        <f t="shared" ref="N23" ca="1" si="6">IFERROR(J23/J24,"ND")</f>
        <v>1.0947368421052632</v>
      </c>
      <c r="O23" s="826" t="str">
        <f t="shared" ref="O23" ca="1" si="7">IFERROR(((J23+K23)/H23),"ND")</f>
        <v>ND</v>
      </c>
      <c r="P23" s="913"/>
    </row>
    <row r="24" spans="3:16" ht="60" customHeight="1">
      <c r="C24" s="843"/>
      <c r="D24" s="926"/>
      <c r="E24" s="926"/>
      <c r="F24" s="928"/>
      <c r="G24" s="930"/>
      <c r="H24" s="912"/>
      <c r="I24" s="823"/>
      <c r="J24" s="489">
        <f ca="1">IF(MOD(ROW()-13,2)=0,IF(ISBLANK(OFFSET('11. SEGUIMIENTO 2026'!$N$14,INT((ROW()-13)/2),0)),"",OFFSET('11. SEGUIMIENTO 2026'!$N$14,INT((ROW()-13)/2),0)),IF(ISBLANK(OFFSET('9. METAS'!$Q$20,INT((ROW()-14)/2),0)),"",OFFSET('9. METAS'!$Q$20,INT((ROW()-14)/2),0)))</f>
        <v>0.95</v>
      </c>
      <c r="K24" s="150">
        <f ca="1">IF(MOD(ROW()-13,2)=0,IF(ISBLANK(OFFSET('11. SEGUIMIENTO 2026'!$O$14,INT((ROW()-13)/2),0)),"",OFFSET('11. SEGUIMIENTO 2026'!$O$14,INT((ROW()-13)/2),0)),IF(ISBLANK(OFFSET('9. METAS'!$R$20,INT((ROW()-14)/2),0)),"",OFFSET('9. METAS'!$R$20,INT((ROW()-14)/2),0)))</f>
        <v>0.95</v>
      </c>
      <c r="L24" s="150">
        <f ca="1">IF(MOD(ROW()-13,2)=0,IF(ISBLANK(OFFSET('11. SEGUIMIENTO 2026'!$P$14,INT((ROW()-13)/2),0)),"",OFFSET('11. SEGUIMIENTO 2026'!$P$14,INT((ROW()-13)/2),0)),IF(ISBLANK(OFFSET('9. METAS'!$S$20,INT((ROW()-14)/2),0)),"",OFFSET('9. METAS'!$S$20,INT((ROW()-14)/2),0)))</f>
        <v>0.95</v>
      </c>
      <c r="M24" s="151">
        <f ca="1">IF(MOD(ROW()-13,2)=0,IF(ISBLANK(OFFSET('11. SEGUIMIENTO 2026'!$Q$14,INT((ROW()-13)/2),0)),"",OFFSET('11. SEGUIMIENTO 2026'!$Q$14,INT((ROW()-13)/2),0)),IF(ISBLANK(OFFSET('9. METAS'!$T$20,INT((ROW()-14)/2),0)),"",OFFSET('9. METAS'!$T$20,INT((ROW()-14)/2),0)))</f>
        <v>0.95</v>
      </c>
      <c r="N24" s="825"/>
      <c r="O24" s="827"/>
      <c r="P24" s="914"/>
    </row>
    <row r="25" spans="3:16" ht="60" customHeight="1">
      <c r="C25" s="829" t="str">
        <f ca="1">IF(ISBLANK(OFFSET('5. Pp (3 años)'!$C$46,INT((ROW()-13)/2),0)),"",OFFSET('5. Pp (3 años)'!$C$46,INT((ROW()-13)/2),0))</f>
        <v>Actividad</v>
      </c>
      <c r="D25" s="926" t="str">
        <f ca="1">IF(ISBLANK(OFFSET('5. Pp (3 años)'!$D$46,INT((ROW()-13)/2),0)),"",OFFSET('5. Pp (3 años)'!$D$46,INT((ROW()-13)/2),0))</f>
        <v>1.4.1.1.2.1  Tramitación de licitaciones para el suministro de recursos materiales conforme a la normatividad aplicable.</v>
      </c>
      <c r="E25" s="926" t="str">
        <f ca="1">IF(ISBLANK(OFFSET('5. Pp (3 años)'!$E$46,INT((ROW()-13)/2),0)),"",OFFSET('5. Pp (3 años)'!$E$46,INT((ROW()-13)/2),0))</f>
        <v>PLTRM: Porcentaje de licitaciones tramitadas para el suministro de recursos materiales.</v>
      </c>
      <c r="F25" s="928" t="str">
        <f ca="1">IF(ISBLANK(OFFSET('5. Pp (3 años)'!$K$46,INT((ROW()-13)/2),0)),"",OFFSET('5. Pp (3 años)'!$K$46,INT((ROW()-13)/2),0))</f>
        <v>Ascendente</v>
      </c>
      <c r="G25" s="930" t="str">
        <f ca="1">IF(ISBLANK(OFFSET('5. Pp (3 años)'!$H$46,INT((ROW()-13)/2),0)),"",OFFSET('5. Pp (3 años)'!$H$46,INT((ROW()-13)/2),0))</f>
        <v>Trimestral</v>
      </c>
      <c r="H25" s="912">
        <f ca="1">IF(ISBLANK(OFFSET('9. METAS'!$K$20,INT((ROW()-13)/2),0)),"",OFFSET('9. METAS'!$K$20,INT((ROW()-13)/2),0))</f>
        <v>0.95</v>
      </c>
      <c r="I25" s="822"/>
      <c r="J25" s="489">
        <f ca="1">IF(MOD(ROW()-13,2)=0,IF(ISBLANK(OFFSET('11. SEGUIMIENTO 2026'!$N$14,INT((ROW()-13)/2),0)),"",OFFSET('11. SEGUIMIENTO 2026'!$N$14,INT((ROW()-13)/2),0)),IF(ISBLANK(OFFSET('9. METAS'!$Q$20,INT((ROW()-14)/2),0)),"",OFFSET('9. METAS'!$Q$20,INT((ROW()-14)/2),0)))</f>
        <v>0.98</v>
      </c>
      <c r="K25" s="492" t="str">
        <f ca="1">IF(MOD(ROW()-13,2)=0,IF(ISBLANK(OFFSET('11. SEGUIMIENTO 2026'!$O$14,INT((ROW()-13)/2),0)),"",OFFSET('11. SEGUIMIENTO 2026'!$O$14,INT((ROW()-13)/2),0)),IF(ISBLANK(OFFSET('9. METAS'!$R$20,INT((ROW()-14)/2),0)),"",OFFSET('9. METAS'!$R$20,INT((ROW()-14)/2),0)))</f>
        <v/>
      </c>
      <c r="L25" s="150" t="str">
        <f ca="1">IF(MOD(ROW()-13,2)=0,IF(ISBLANK(OFFSET('11. SEGUIMIENTO 2026'!$P$14,INT((ROW()-13)/2),0)),"",OFFSET('11. SEGUIMIENTO 2026'!$P$14,INT((ROW()-13)/2),0)),IF(ISBLANK(OFFSET('9. METAS'!$S$20,INT((ROW()-14)/2),0)),"",OFFSET('9. METAS'!$S$20,INT((ROW()-14)/2),0)))</f>
        <v/>
      </c>
      <c r="M25" s="151" t="str">
        <f ca="1">IF(MOD(ROW()-13,2)=0,IF(ISBLANK(OFFSET('11. SEGUIMIENTO 2026'!$Q$14,INT((ROW()-13)/2),0)),"",OFFSET('11. SEGUIMIENTO 2026'!$Q$14,INT((ROW()-13)/2),0)),IF(ISBLANK(OFFSET('9. METAS'!$T$20,INT((ROW()-14)/2),0)),"",OFFSET('9. METAS'!$T$20,INT((ROW()-14)/2),0)))</f>
        <v/>
      </c>
      <c r="N25" s="824">
        <f t="shared" ref="N25" ca="1" si="8">IFERROR(J25/J26,"ND")</f>
        <v>1.0315789473684212</v>
      </c>
      <c r="O25" s="826" t="str">
        <f t="shared" ref="O25" ca="1" si="9">IFERROR(((J25+K25)/H25),"ND")</f>
        <v>ND</v>
      </c>
      <c r="P25" s="913"/>
    </row>
    <row r="26" spans="3:16" ht="60" customHeight="1">
      <c r="C26" s="843"/>
      <c r="D26" s="926"/>
      <c r="E26" s="926"/>
      <c r="F26" s="928"/>
      <c r="G26" s="930"/>
      <c r="H26" s="912"/>
      <c r="I26" s="823"/>
      <c r="J26" s="489">
        <f ca="1">IF(MOD(ROW()-13,2)=0,IF(ISBLANK(OFFSET('11. SEGUIMIENTO 2026'!$N$14,INT((ROW()-13)/2),0)),"",OFFSET('11. SEGUIMIENTO 2026'!$N$14,INT((ROW()-13)/2),0)),IF(ISBLANK(OFFSET('9. METAS'!$Q$20,INT((ROW()-14)/2),0)),"",OFFSET('9. METAS'!$Q$20,INT((ROW()-14)/2),0)))</f>
        <v>0.95</v>
      </c>
      <c r="K26" s="492">
        <f ca="1">IF(MOD(ROW()-13,2)=0,IF(ISBLANK(OFFSET('11. SEGUIMIENTO 2026'!$O$14,INT((ROW()-13)/2),0)),"",OFFSET('11. SEGUIMIENTO 2026'!$O$14,INT((ROW()-13)/2),0)),IF(ISBLANK(OFFSET('9. METAS'!$R$20,INT((ROW()-14)/2),0)),"",OFFSET('9. METAS'!$R$20,INT((ROW()-14)/2),0)))</f>
        <v>0.95</v>
      </c>
      <c r="L26" s="150">
        <f ca="1">IF(MOD(ROW()-13,2)=0,IF(ISBLANK(OFFSET('11. SEGUIMIENTO 2026'!$P$14,INT((ROW()-13)/2),0)),"",OFFSET('11. SEGUIMIENTO 2026'!$P$14,INT((ROW()-13)/2),0)),IF(ISBLANK(OFFSET('9. METAS'!$S$20,INT((ROW()-14)/2),0)),"",OFFSET('9. METAS'!$S$20,INT((ROW()-14)/2),0)))</f>
        <v>0.95</v>
      </c>
      <c r="M26" s="151">
        <f ca="1">IF(MOD(ROW()-13,2)=0,IF(ISBLANK(OFFSET('11. SEGUIMIENTO 2026'!$Q$14,INT((ROW()-13)/2),0)),"",OFFSET('11. SEGUIMIENTO 2026'!$Q$14,INT((ROW()-13)/2),0)),IF(ISBLANK(OFFSET('9. METAS'!$T$20,INT((ROW()-14)/2),0)),"",OFFSET('9. METAS'!$T$20,INT((ROW()-14)/2),0)))</f>
        <v>0.95</v>
      </c>
      <c r="N26" s="825"/>
      <c r="O26" s="827"/>
      <c r="P26" s="914"/>
    </row>
    <row r="27" spans="3:16" ht="60" customHeight="1">
      <c r="C27" s="829" t="str">
        <f ca="1">IF(ISBLANK(OFFSET('5. Pp (3 años)'!$C$46,INT((ROW()-13)/2),0)),"",OFFSET('5. Pp (3 años)'!$C$46,INT((ROW()-13)/2),0))</f>
        <v>Actividad</v>
      </c>
      <c r="D27" s="926" t="str">
        <f ca="1">IF(ISBLANK(OFFSET('5. Pp (3 años)'!$D$46,INT((ROW()-13)/2),0)),"",OFFSET('5. Pp (3 años)'!$D$46,INT((ROW()-13)/2),0))</f>
        <v>1.4.1.1.2.2 Atención a las requisiciones de los diferentes eventos públicos y privados celebrados por el Municipio de Benito Juárez.</v>
      </c>
      <c r="E27" s="926" t="str">
        <f ca="1">IF(ISBLANK(OFFSET('5. Pp (3 años)'!$E$46,INT((ROW()-13)/2),0)),"",OFFSET('5. Pp (3 años)'!$E$46,INT((ROW()-13)/2),0))</f>
        <v>PREA: Porcentaje de  Requisiciones para Eventos Atendidos.</v>
      </c>
      <c r="F27" s="928" t="str">
        <f ca="1">IF(ISBLANK(OFFSET('5. Pp (3 años)'!$K$46,INT((ROW()-13)/2),0)),"",OFFSET('5. Pp (3 años)'!$K$46,INT((ROW()-13)/2),0))</f>
        <v>Ascendente</v>
      </c>
      <c r="G27" s="930" t="str">
        <f ca="1">IF(ISBLANK(OFFSET('5. Pp (3 años)'!$H$46,INT((ROW()-13)/2),0)),"",OFFSET('5. Pp (3 años)'!$H$46,INT((ROW()-13)/2),0))</f>
        <v>Trimestral</v>
      </c>
      <c r="H27" s="934">
        <f ca="1">IF(ISBLANK(OFFSET('9. METAS'!$K$20,INT((ROW()-13)/2),0)),"",OFFSET('9. METAS'!$K$20,INT((ROW()-13)/2),0))</f>
        <v>180</v>
      </c>
      <c r="I27" s="822"/>
      <c r="J27" s="149">
        <f ca="1">IF(MOD(ROW()-13,2)=0,IF(ISBLANK(OFFSET('11. SEGUIMIENTO 2026'!$N$14,INT((ROW()-13)/2),0)),"",OFFSET('11. SEGUIMIENTO 2026'!$N$14,INT((ROW()-13)/2),0)),IF(ISBLANK(OFFSET('9. METAS'!$Q$20,INT((ROW()-14)/2),0)),"",OFFSET('9. METAS'!$Q$20,INT((ROW()-14)/2),0)))</f>
        <v>32</v>
      </c>
      <c r="K27" s="150" t="str">
        <f ca="1">IF(MOD(ROW()-13,2)=0,IF(ISBLANK(OFFSET('11. SEGUIMIENTO 2026'!$O$14,INT((ROW()-13)/2),0)),"",OFFSET('11. SEGUIMIENTO 2026'!$O$14,INT((ROW()-13)/2),0)),IF(ISBLANK(OFFSET('9. METAS'!$R$20,INT((ROW()-14)/2),0)),"",OFFSET('9. METAS'!$R$20,INT((ROW()-14)/2),0)))</f>
        <v/>
      </c>
      <c r="L27" s="150" t="str">
        <f ca="1">IF(MOD(ROW()-13,2)=0,IF(ISBLANK(OFFSET('11. SEGUIMIENTO 2026'!$P$14,INT((ROW()-13)/2),0)),"",OFFSET('11. SEGUIMIENTO 2026'!$P$14,INT((ROW()-13)/2),0)),IF(ISBLANK(OFFSET('9. METAS'!$S$20,INT((ROW()-14)/2),0)),"",OFFSET('9. METAS'!$S$20,INT((ROW()-14)/2),0)))</f>
        <v/>
      </c>
      <c r="M27" s="151" t="str">
        <f ca="1">IF(MOD(ROW()-13,2)=0,IF(ISBLANK(OFFSET('11. SEGUIMIENTO 2026'!$Q$14,INT((ROW()-13)/2),0)),"",OFFSET('11. SEGUIMIENTO 2026'!$Q$14,INT((ROW()-13)/2),0)),IF(ISBLANK(OFFSET('9. METAS'!$T$20,INT((ROW()-14)/2),0)),"",OFFSET('9. METAS'!$T$20,INT((ROW()-14)/2),0)))</f>
        <v/>
      </c>
      <c r="N27" s="824">
        <f t="shared" ref="N27" ca="1" si="10">IFERROR(J27/J28,"ND")</f>
        <v>1.0666666666666667</v>
      </c>
      <c r="O27" s="826" t="str">
        <f t="shared" ref="O27" ca="1" si="11">IFERROR(((J27+K27)/H27),"ND")</f>
        <v>ND</v>
      </c>
      <c r="P27" s="913"/>
    </row>
    <row r="28" spans="3:16" ht="60" customHeight="1">
      <c r="C28" s="843"/>
      <c r="D28" s="926"/>
      <c r="E28" s="926"/>
      <c r="F28" s="928"/>
      <c r="G28" s="930"/>
      <c r="H28" s="934"/>
      <c r="I28" s="823"/>
      <c r="J28" s="149">
        <f ca="1">IF(MOD(ROW()-13,2)=0,IF(ISBLANK(OFFSET('11. SEGUIMIENTO 2026'!$N$14,INT((ROW()-13)/2),0)),"",OFFSET('11. SEGUIMIENTO 2026'!$N$14,INT((ROW()-13)/2),0)),IF(ISBLANK(OFFSET('9. METAS'!$Q$20,INT((ROW()-14)/2),0)),"",OFFSET('9. METAS'!$Q$20,INT((ROW()-14)/2),0)))</f>
        <v>30</v>
      </c>
      <c r="K28" s="150">
        <f ca="1">IF(MOD(ROW()-13,2)=0,IF(ISBLANK(OFFSET('11. SEGUIMIENTO 2026'!$O$14,INT((ROW()-13)/2),0)),"",OFFSET('11. SEGUIMIENTO 2026'!$O$14,INT((ROW()-13)/2),0)),IF(ISBLANK(OFFSET('9. METAS'!$R$20,INT((ROW()-14)/2),0)),"",OFFSET('9. METAS'!$R$20,INT((ROW()-14)/2),0)))</f>
        <v>47</v>
      </c>
      <c r="L28" s="150">
        <f ca="1">IF(MOD(ROW()-13,2)=0,IF(ISBLANK(OFFSET('11. SEGUIMIENTO 2026'!$P$14,INT((ROW()-13)/2),0)),"",OFFSET('11. SEGUIMIENTO 2026'!$P$14,INT((ROW()-13)/2),0)),IF(ISBLANK(OFFSET('9. METAS'!$S$20,INT((ROW()-14)/2),0)),"",OFFSET('9. METAS'!$S$20,INT((ROW()-14)/2),0)))</f>
        <v>49</v>
      </c>
      <c r="M28" s="151">
        <f ca="1">IF(MOD(ROW()-13,2)=0,IF(ISBLANK(OFFSET('11. SEGUIMIENTO 2026'!$Q$14,INT((ROW()-13)/2),0)),"",OFFSET('11. SEGUIMIENTO 2026'!$Q$14,INT((ROW()-13)/2),0)),IF(ISBLANK(OFFSET('9. METAS'!$T$20,INT((ROW()-14)/2),0)),"",OFFSET('9. METAS'!$T$20,INT((ROW()-14)/2),0)))</f>
        <v>54</v>
      </c>
      <c r="N28" s="825"/>
      <c r="O28" s="827"/>
      <c r="P28" s="914"/>
    </row>
    <row r="29" spans="3:16" ht="60" customHeight="1">
      <c r="C29" s="829" t="str">
        <f ca="1">IF(ISBLANK(OFFSET('5. Pp (3 años)'!$C$46,INT((ROW()-13)/2),0)),"",OFFSET('5. Pp (3 años)'!$C$46,INT((ROW()-13)/2),0))</f>
        <v>Actividad</v>
      </c>
      <c r="D29" s="926" t="str">
        <f ca="1">IF(ISBLANK(OFFSET('5. Pp (3 años)'!$D$46,INT((ROW()-13)/2),0)),"",OFFSET('5. Pp (3 años)'!$D$46,INT((ROW()-13)/2),0))</f>
        <v>1.4.1.1.2.3 Elaboración de Solicitudes de Pago de los materiales por el área de compras.</v>
      </c>
      <c r="E29" s="926" t="str">
        <f ca="1">IF(ISBLANK(OFFSET('5. Pp (3 años)'!$E$46,INT((ROW()-13)/2),0)),"",OFFSET('5. Pp (3 años)'!$E$46,INT((ROW()-13)/2),0))</f>
        <v xml:space="preserve">PSP: Porcentaje de las Solicitudes de Pago elaboradas. </v>
      </c>
      <c r="F29" s="928" t="str">
        <f ca="1">IF(ISBLANK(OFFSET('5. Pp (3 años)'!$K$46,INT((ROW()-13)/2),0)),"",OFFSET('5. Pp (3 años)'!$K$46,INT((ROW()-13)/2),0))</f>
        <v>Ascendente</v>
      </c>
      <c r="G29" s="930" t="str">
        <f ca="1">IF(ISBLANK(OFFSET('5. Pp (3 años)'!$H$46,INT((ROW()-13)/2),0)),"",OFFSET('5. Pp (3 años)'!$H$46,INT((ROW()-13)/2),0))</f>
        <v>Trimestral</v>
      </c>
      <c r="H29" s="934">
        <f ca="1">IF(ISBLANK(OFFSET('9. METAS'!$K$20,INT((ROW()-13)/2),0)),"",OFFSET('9. METAS'!$K$20,INT((ROW()-13)/2),0))</f>
        <v>395</v>
      </c>
      <c r="I29" s="822"/>
      <c r="J29" s="149">
        <f ca="1">IF(MOD(ROW()-13,2)=0,IF(ISBLANK(OFFSET('11. SEGUIMIENTO 2026'!$N$14,INT((ROW()-13)/2),0)),"",OFFSET('11. SEGUIMIENTO 2026'!$N$14,INT((ROW()-13)/2),0)),IF(ISBLANK(OFFSET('9. METAS'!$Q$20,INT((ROW()-14)/2),0)),"",OFFSET('9. METAS'!$Q$20,INT((ROW()-14)/2),0)))</f>
        <v>3</v>
      </c>
      <c r="K29" s="150" t="str">
        <f ca="1">IF(MOD(ROW()-13,2)=0,IF(ISBLANK(OFFSET('11. SEGUIMIENTO 2026'!$O$14,INT((ROW()-13)/2),0)),"",OFFSET('11. SEGUIMIENTO 2026'!$O$14,INT((ROW()-13)/2),0)),IF(ISBLANK(OFFSET('9. METAS'!$R$20,INT((ROW()-14)/2),0)),"",OFFSET('9. METAS'!$R$20,INT((ROW()-14)/2),0)))</f>
        <v/>
      </c>
      <c r="L29" s="150" t="str">
        <f ca="1">IF(MOD(ROW()-13,2)=0,IF(ISBLANK(OFFSET('11. SEGUIMIENTO 2026'!$P$14,INT((ROW()-13)/2),0)),"",OFFSET('11. SEGUIMIENTO 2026'!$P$14,INT((ROW()-13)/2),0)),IF(ISBLANK(OFFSET('9. METAS'!$S$20,INT((ROW()-14)/2),0)),"",OFFSET('9. METAS'!$S$20,INT((ROW()-14)/2),0)))</f>
        <v/>
      </c>
      <c r="M29" s="151" t="str">
        <f ca="1">IF(MOD(ROW()-13,2)=0,IF(ISBLANK(OFFSET('11. SEGUIMIENTO 2026'!$Q$14,INT((ROW()-13)/2),0)),"",OFFSET('11. SEGUIMIENTO 2026'!$Q$14,INT((ROW()-13)/2),0)),IF(ISBLANK(OFFSET('9. METAS'!$T$20,INT((ROW()-14)/2),0)),"",OFFSET('9. METAS'!$T$20,INT((ROW()-14)/2),0)))</f>
        <v/>
      </c>
      <c r="N29" s="824">
        <f t="shared" ref="N29" ca="1" si="12">IFERROR(J29/J30,"ND")</f>
        <v>1</v>
      </c>
      <c r="O29" s="826" t="str">
        <f t="shared" ref="O29" ca="1" si="13">IFERROR(((J29+K29)/H29),"ND")</f>
        <v>ND</v>
      </c>
      <c r="P29" s="913"/>
    </row>
    <row r="30" spans="3:16" ht="60" customHeight="1">
      <c r="C30" s="843"/>
      <c r="D30" s="926"/>
      <c r="E30" s="926"/>
      <c r="F30" s="928"/>
      <c r="G30" s="930"/>
      <c r="H30" s="934"/>
      <c r="I30" s="823"/>
      <c r="J30" s="149">
        <f ca="1">IF(MOD(ROW()-13,2)=0,IF(ISBLANK(OFFSET('11. SEGUIMIENTO 2026'!$N$14,INT((ROW()-13)/2),0)),"",OFFSET('11. SEGUIMIENTO 2026'!$N$14,INT((ROW()-13)/2),0)),IF(ISBLANK(OFFSET('9. METAS'!$Q$20,INT((ROW()-14)/2),0)),"",OFFSET('9. METAS'!$Q$20,INT((ROW()-14)/2),0)))</f>
        <v>3</v>
      </c>
      <c r="K30" s="150">
        <f ca="1">IF(MOD(ROW()-13,2)=0,IF(ISBLANK(OFFSET('11. SEGUIMIENTO 2026'!$O$14,INT((ROW()-13)/2),0)),"",OFFSET('11. SEGUIMIENTO 2026'!$O$14,INT((ROW()-13)/2),0)),IF(ISBLANK(OFFSET('9. METAS'!$R$20,INT((ROW()-14)/2),0)),"",OFFSET('9. METAS'!$R$20,INT((ROW()-14)/2),0)))</f>
        <v>168</v>
      </c>
      <c r="L30" s="150">
        <f ca="1">IF(MOD(ROW()-13,2)=0,IF(ISBLANK(OFFSET('11. SEGUIMIENTO 2026'!$P$14,INT((ROW()-13)/2),0)),"",OFFSET('11. SEGUIMIENTO 2026'!$P$14,INT((ROW()-13)/2),0)),IF(ISBLANK(OFFSET('9. METAS'!$S$20,INT((ROW()-14)/2),0)),"",OFFSET('9. METAS'!$S$20,INT((ROW()-14)/2),0)))</f>
        <v>130</v>
      </c>
      <c r="M30" s="151">
        <f ca="1">IF(MOD(ROW()-13,2)=0,IF(ISBLANK(OFFSET('11. SEGUIMIENTO 2026'!$Q$14,INT((ROW()-13)/2),0)),"",OFFSET('11. SEGUIMIENTO 2026'!$Q$14,INT((ROW()-13)/2),0)),IF(ISBLANK(OFFSET('9. METAS'!$T$20,INT((ROW()-14)/2),0)),"",OFFSET('9. METAS'!$T$20,INT((ROW()-14)/2),0)))</f>
        <v>94</v>
      </c>
      <c r="N30" s="825"/>
      <c r="O30" s="827"/>
      <c r="P30" s="914"/>
    </row>
    <row r="31" spans="3:16" ht="60" customHeight="1">
      <c r="C31" s="829" t="str">
        <f ca="1">IF(ISBLANK(OFFSET('5. Pp (3 años)'!$C$46,INT((ROW()-13)/2),0)),"",OFFSET('5. Pp (3 años)'!$C$46,INT((ROW()-13)/2),0))</f>
        <v>Actividad</v>
      </c>
      <c r="D31" s="926" t="str">
        <f ca="1">IF(ISBLANK(OFFSET('5. Pp (3 años)'!$D$46,INT((ROW()-13)/2),0)),"",OFFSET('5. Pp (3 años)'!$D$46,INT((ROW()-13)/2),0))</f>
        <v>1.4.1.1.2.4 Atención a los siniestros reportados por las diferentes dependencias del Municipio de Benito Juárez.</v>
      </c>
      <c r="E31" s="926" t="str">
        <f ca="1">IF(ISBLANK(OFFSET('5. Pp (3 años)'!$E$46,INT((ROW()-13)/2),0)),"",OFFSET('5. Pp (3 años)'!$E$46,INT((ROW()-13)/2),0))</f>
        <v>PASA: Porcentaje de Asistencia de los Siniestros Atendidos.</v>
      </c>
      <c r="F31" s="928" t="str">
        <f ca="1">IF(ISBLANK(OFFSET('5. Pp (3 años)'!$K$46,INT((ROW()-13)/2),0)),"",OFFSET('5. Pp (3 años)'!$K$46,INT((ROW()-13)/2),0))</f>
        <v>Ascendente</v>
      </c>
      <c r="G31" s="930" t="str">
        <f ca="1">IF(ISBLANK(OFFSET('5. Pp (3 años)'!$H$46,INT((ROW()-13)/2),0)),"",OFFSET('5. Pp (3 años)'!$H$46,INT((ROW()-13)/2),0))</f>
        <v>Trimestral</v>
      </c>
      <c r="H31" s="934">
        <f ca="1">IF(ISBLANK(OFFSET('9. METAS'!$K$20,INT((ROW()-13)/2),0)),"",OFFSET('9. METAS'!$K$20,INT((ROW()-13)/2),0))</f>
        <v>276</v>
      </c>
      <c r="I31" s="822"/>
      <c r="J31" s="149">
        <f ca="1">IF(MOD(ROW()-13,2)=0,IF(ISBLANK(OFFSET('11. SEGUIMIENTO 2026'!$N$14,INT((ROW()-13)/2),0)),"",OFFSET('11. SEGUIMIENTO 2026'!$N$14,INT((ROW()-13)/2),0)),IF(ISBLANK(OFFSET('9. METAS'!$Q$20,INT((ROW()-14)/2),0)),"",OFFSET('9. METAS'!$Q$20,INT((ROW()-14)/2),0)))</f>
        <v>62</v>
      </c>
      <c r="K31" s="150" t="str">
        <f ca="1">IF(MOD(ROW()-13,2)=0,IF(ISBLANK(OFFSET('11. SEGUIMIENTO 2026'!$O$14,INT((ROW()-13)/2),0)),"",OFFSET('11. SEGUIMIENTO 2026'!$O$14,INT((ROW()-13)/2),0)),IF(ISBLANK(OFFSET('9. METAS'!$R$20,INT((ROW()-14)/2),0)),"",OFFSET('9. METAS'!$R$20,INT((ROW()-14)/2),0)))</f>
        <v/>
      </c>
      <c r="L31" s="150" t="str">
        <f ca="1">IF(MOD(ROW()-13,2)=0,IF(ISBLANK(OFFSET('11. SEGUIMIENTO 2026'!$P$14,INT((ROW()-13)/2),0)),"",OFFSET('11. SEGUIMIENTO 2026'!$P$14,INT((ROW()-13)/2),0)),IF(ISBLANK(OFFSET('9. METAS'!$S$20,INT((ROW()-14)/2),0)),"",OFFSET('9. METAS'!$S$20,INT((ROW()-14)/2),0)))</f>
        <v/>
      </c>
      <c r="M31" s="151" t="str">
        <f ca="1">IF(MOD(ROW()-13,2)=0,IF(ISBLANK(OFFSET('11. SEGUIMIENTO 2026'!$Q$14,INT((ROW()-13)/2),0)),"",OFFSET('11. SEGUIMIENTO 2026'!$Q$14,INT((ROW()-13)/2),0)),IF(ISBLANK(OFFSET('9. METAS'!$T$20,INT((ROW()-14)/2),0)),"",OFFSET('9. METAS'!$T$20,INT((ROW()-14)/2),0)))</f>
        <v/>
      </c>
      <c r="N31" s="824">
        <f t="shared" ref="N31" ca="1" si="14">IFERROR(J31/J32,"ND")</f>
        <v>1.0333333333333334</v>
      </c>
      <c r="O31" s="826" t="str">
        <f t="shared" ref="O31" ca="1" si="15">IFERROR(((J31+K31)/H31),"ND")</f>
        <v>ND</v>
      </c>
      <c r="P31" s="913"/>
    </row>
    <row r="32" spans="3:16" ht="60" customHeight="1">
      <c r="C32" s="843"/>
      <c r="D32" s="926"/>
      <c r="E32" s="926"/>
      <c r="F32" s="928"/>
      <c r="G32" s="930"/>
      <c r="H32" s="934"/>
      <c r="I32" s="823"/>
      <c r="J32" s="149">
        <f ca="1">IF(MOD(ROW()-13,2)=0,IF(ISBLANK(OFFSET('11. SEGUIMIENTO 2026'!$N$14,INT((ROW()-13)/2),0)),"",OFFSET('11. SEGUIMIENTO 2026'!$N$14,INT((ROW()-13)/2),0)),IF(ISBLANK(OFFSET('9. METAS'!$Q$20,INT((ROW()-14)/2),0)),"",OFFSET('9. METAS'!$Q$20,INT((ROW()-14)/2),0)))</f>
        <v>60</v>
      </c>
      <c r="K32" s="150">
        <f ca="1">IF(MOD(ROW()-13,2)=0,IF(ISBLANK(OFFSET('11. SEGUIMIENTO 2026'!$O$14,INT((ROW()-13)/2),0)),"",OFFSET('11. SEGUIMIENTO 2026'!$O$14,INT((ROW()-13)/2),0)),IF(ISBLANK(OFFSET('9. METAS'!$R$20,INT((ROW()-14)/2),0)),"",OFFSET('9. METAS'!$R$20,INT((ROW()-14)/2),0)))</f>
        <v>76</v>
      </c>
      <c r="L32" s="150">
        <f ca="1">IF(MOD(ROW()-13,2)=0,IF(ISBLANK(OFFSET('11. SEGUIMIENTO 2026'!$P$14,INT((ROW()-13)/2),0)),"",OFFSET('11. SEGUIMIENTO 2026'!$P$14,INT((ROW()-13)/2),0)),IF(ISBLANK(OFFSET('9. METAS'!$S$20,INT((ROW()-14)/2),0)),"",OFFSET('9. METAS'!$S$20,INT((ROW()-14)/2),0)))</f>
        <v>69</v>
      </c>
      <c r="M32" s="151">
        <f ca="1">IF(MOD(ROW()-13,2)=0,IF(ISBLANK(OFFSET('11. SEGUIMIENTO 2026'!$Q$14,INT((ROW()-13)/2),0)),"",OFFSET('11. SEGUIMIENTO 2026'!$Q$14,INT((ROW()-13)/2),0)),IF(ISBLANK(OFFSET('9. METAS'!$T$20,INT((ROW()-14)/2),0)),"",OFFSET('9. METAS'!$T$20,INT((ROW()-14)/2),0)))</f>
        <v>71</v>
      </c>
      <c r="N32" s="825"/>
      <c r="O32" s="827"/>
      <c r="P32" s="914"/>
    </row>
    <row r="33" spans="3:16" ht="60" customHeight="1">
      <c r="C33" s="829" t="str">
        <f ca="1">IF(ISBLANK(OFFSET('5. Pp (3 años)'!$C$46,INT((ROW()-13)/2),0)),"",OFFSET('5. Pp (3 años)'!$C$46,INT((ROW()-13)/2),0))</f>
        <v>Actividad</v>
      </c>
      <c r="D33" s="926" t="str">
        <f ca="1">IF(ISBLANK(OFFSET('5. Pp (3 años)'!$D$46,INT((ROW()-13)/2),0)),"",OFFSET('5. Pp (3 años)'!$D$46,INT((ROW()-13)/2),0))</f>
        <v>1.4.1.1.2.5 Atención y seguimiento de solicitudes de servicios  de suministro de combustible y mantenimiento vehicular para las dependencias municipales.</v>
      </c>
      <c r="E33" s="926" t="str">
        <f ca="1">IF(ISBLANK(OFFSET('5. Pp (3 años)'!$E$46,INT((ROW()-13)/2),0)),"",OFFSET('5. Pp (3 años)'!$E$46,INT((ROW()-13)/2),0))</f>
        <v>PSSA: Porcentaje de solicitudes de servicios atendidas</v>
      </c>
      <c r="F33" s="928" t="str">
        <f ca="1">IF(ISBLANK(OFFSET('5. Pp (3 años)'!$K$46,INT((ROW()-13)/2),0)),"",OFFSET('5. Pp (3 años)'!$K$46,INT((ROW()-13)/2),0))</f>
        <v>Ascendente</v>
      </c>
      <c r="G33" s="930" t="str">
        <f ca="1">IF(ISBLANK(OFFSET('5. Pp (3 años)'!$H$46,INT((ROW()-13)/2),0)),"",OFFSET('5. Pp (3 años)'!$H$46,INT((ROW()-13)/2),0))</f>
        <v>Trimestral</v>
      </c>
      <c r="H33" s="912">
        <f ca="1">IF(ISBLANK(OFFSET('9. METAS'!$K$20,INT((ROW()-13)/2),0)),"",OFFSET('9. METAS'!$K$20,INT((ROW()-13)/2),0))</f>
        <v>0.95</v>
      </c>
      <c r="I33" s="822"/>
      <c r="J33" s="489">
        <f ca="1">IF(MOD(ROW()-13,2)=0,IF(ISBLANK(OFFSET('11. SEGUIMIENTO 2026'!$N$14,INT((ROW()-13)/2),0)),"",OFFSET('11. SEGUIMIENTO 2026'!$N$14,INT((ROW()-13)/2),0)),IF(ISBLANK(OFFSET('9. METAS'!$Q$20,INT((ROW()-14)/2),0)),"",OFFSET('9. METAS'!$Q$20,INT((ROW()-14)/2),0)))</f>
        <v>0.96</v>
      </c>
      <c r="K33" s="492" t="str">
        <f ca="1">IF(MOD(ROW()-13,2)=0,IF(ISBLANK(OFFSET('11. SEGUIMIENTO 2026'!$O$14,INT((ROW()-13)/2),0)),"",OFFSET('11. SEGUIMIENTO 2026'!$O$14,INT((ROW()-13)/2),0)),IF(ISBLANK(OFFSET('9. METAS'!$R$20,INT((ROW()-14)/2),0)),"",OFFSET('9. METAS'!$R$20,INT((ROW()-14)/2),0)))</f>
        <v/>
      </c>
      <c r="L33" s="150" t="str">
        <f ca="1">IF(MOD(ROW()-13,2)=0,IF(ISBLANK(OFFSET('11. SEGUIMIENTO 2026'!$P$14,INT((ROW()-13)/2),0)),"",OFFSET('11. SEGUIMIENTO 2026'!$P$14,INT((ROW()-13)/2),0)),IF(ISBLANK(OFFSET('9. METAS'!$S$20,INT((ROW()-14)/2),0)),"",OFFSET('9. METAS'!$S$20,INT((ROW()-14)/2),0)))</f>
        <v/>
      </c>
      <c r="M33" s="151" t="str">
        <f ca="1">IF(MOD(ROW()-13,2)=0,IF(ISBLANK(OFFSET('11. SEGUIMIENTO 2026'!$Q$14,INT((ROW()-13)/2),0)),"",OFFSET('11. SEGUIMIENTO 2026'!$Q$14,INT((ROW()-13)/2),0)),IF(ISBLANK(OFFSET('9. METAS'!$T$20,INT((ROW()-14)/2),0)),"",OFFSET('9. METAS'!$T$20,INT((ROW()-14)/2),0)))</f>
        <v/>
      </c>
      <c r="N33" s="824">
        <f t="shared" ref="N33" ca="1" si="16">IFERROR(J33/J34,"ND")</f>
        <v>1.0105263157894737</v>
      </c>
      <c r="O33" s="826" t="str">
        <f t="shared" ref="O33" ca="1" si="17">IFERROR(((J33+K33)/H33),"ND")</f>
        <v>ND</v>
      </c>
      <c r="P33" s="913"/>
    </row>
    <row r="34" spans="3:16" ht="60" customHeight="1">
      <c r="C34" s="843"/>
      <c r="D34" s="926"/>
      <c r="E34" s="926"/>
      <c r="F34" s="928"/>
      <c r="G34" s="930"/>
      <c r="H34" s="912"/>
      <c r="I34" s="823"/>
      <c r="J34" s="489">
        <f ca="1">IF(MOD(ROW()-13,2)=0,IF(ISBLANK(OFFSET('11. SEGUIMIENTO 2026'!$N$14,INT((ROW()-13)/2),0)),"",OFFSET('11. SEGUIMIENTO 2026'!$N$14,INT((ROW()-13)/2),0)),IF(ISBLANK(OFFSET('9. METAS'!$Q$20,INT((ROW()-14)/2),0)),"",OFFSET('9. METAS'!$Q$20,INT((ROW()-14)/2),0)))</f>
        <v>0.95</v>
      </c>
      <c r="K34" s="492">
        <f ca="1">IF(MOD(ROW()-13,2)=0,IF(ISBLANK(OFFSET('11. SEGUIMIENTO 2026'!$O$14,INT((ROW()-13)/2),0)),"",OFFSET('11. SEGUIMIENTO 2026'!$O$14,INT((ROW()-13)/2),0)),IF(ISBLANK(OFFSET('9. METAS'!$R$20,INT((ROW()-14)/2),0)),"",OFFSET('9. METAS'!$R$20,INT((ROW()-14)/2),0)))</f>
        <v>0.95</v>
      </c>
      <c r="L34" s="150">
        <f ca="1">IF(MOD(ROW()-13,2)=0,IF(ISBLANK(OFFSET('11. SEGUIMIENTO 2026'!$P$14,INT((ROW()-13)/2),0)),"",OFFSET('11. SEGUIMIENTO 2026'!$P$14,INT((ROW()-13)/2),0)),IF(ISBLANK(OFFSET('9. METAS'!$S$20,INT((ROW()-14)/2),0)),"",OFFSET('9. METAS'!$S$20,INT((ROW()-14)/2),0)))</f>
        <v>0.95</v>
      </c>
      <c r="M34" s="151">
        <f ca="1">IF(MOD(ROW()-13,2)=0,IF(ISBLANK(OFFSET('11. SEGUIMIENTO 2026'!$Q$14,INT((ROW()-13)/2),0)),"",OFFSET('11. SEGUIMIENTO 2026'!$Q$14,INT((ROW()-13)/2),0)),IF(ISBLANK(OFFSET('9. METAS'!$T$20,INT((ROW()-14)/2),0)),"",OFFSET('9. METAS'!$T$20,INT((ROW()-14)/2),0)))</f>
        <v>0.95</v>
      </c>
      <c r="N34" s="825"/>
      <c r="O34" s="827"/>
      <c r="P34" s="914"/>
    </row>
    <row r="35" spans="3:16" ht="60" customHeight="1">
      <c r="C35" s="829" t="str">
        <f ca="1">IF(ISBLANK(OFFSET('5. Pp (3 años)'!$C$46,INT((ROW()-13)/2),0)),"",OFFSET('5. Pp (3 años)'!$C$46,INT((ROW()-13)/2),0))</f>
        <v xml:space="preserve">Componente  </v>
      </c>
      <c r="D35" s="926" t="str">
        <f ca="1">IF(ISBLANK(OFFSET('5. Pp (3 años)'!$D$46,INT((ROW()-13)/2),0)),"",OFFSET('5. Pp (3 años)'!$D$46,INT((ROW()-13)/2),0))</f>
        <v>1.4.1.1.3 Bienes patrimoniales del municipio gestionados mediante su registro, actualización, resguardo, verificación y conservación conforme a la normatividad aplicable.</v>
      </c>
      <c r="E35" s="926" t="str">
        <f ca="1">IF(ISBLANK(OFFSET('5. Pp (3 años)'!$E$46,INT((ROW()-13)/2),0)),"",OFFSET('5. Pp (3 años)'!$E$46,INT((ROW()-13)/2),0))</f>
        <v>PBPG: Porcentaje de bienes patrimoniales gestionados conforme a la normatividad.</v>
      </c>
      <c r="F35" s="928" t="str">
        <f ca="1">IF(ISBLANK(OFFSET('5. Pp (3 años)'!$K$46,INT((ROW()-13)/2),0)),"",OFFSET('5. Pp (3 años)'!$K$46,INT((ROW()-13)/2),0))</f>
        <v>Ascendente</v>
      </c>
      <c r="G35" s="930" t="str">
        <f ca="1">IF(ISBLANK(OFFSET('5. Pp (3 años)'!$H$46,INT((ROW()-13)/2),0)),"",OFFSET('5. Pp (3 años)'!$H$46,INT((ROW()-13)/2),0))</f>
        <v>Trimestral</v>
      </c>
      <c r="H35" s="912">
        <f ca="1">IF(ISBLANK(OFFSET('9. METAS'!$K$20,INT((ROW()-13)/2),0)),"",OFFSET('9. METAS'!$K$20,INT((ROW()-13)/2),0))</f>
        <v>0.95</v>
      </c>
      <c r="I35" s="822"/>
      <c r="J35" s="489">
        <f ca="1">IF(MOD(ROW()-13,2)=0,IF(ISBLANK(OFFSET('11. SEGUIMIENTO 2026'!$N$14,INT((ROW()-13)/2),0)),"",OFFSET('11. SEGUIMIENTO 2026'!$N$14,INT((ROW()-13)/2),0)),IF(ISBLANK(OFFSET('9. METAS'!$Q$20,INT((ROW()-14)/2),0)),"",OFFSET('9. METAS'!$Q$20,INT((ROW()-14)/2),0)))</f>
        <v>1</v>
      </c>
      <c r="K35" s="492" t="str">
        <f ca="1">IF(MOD(ROW()-13,2)=0,IF(ISBLANK(OFFSET('11. SEGUIMIENTO 2026'!$O$14,INT((ROW()-13)/2),0)),"",OFFSET('11. SEGUIMIENTO 2026'!$O$14,INT((ROW()-13)/2),0)),IF(ISBLANK(OFFSET('9. METAS'!$R$20,INT((ROW()-14)/2),0)),"",OFFSET('9. METAS'!$R$20,INT((ROW()-14)/2),0)))</f>
        <v/>
      </c>
      <c r="L35" s="150" t="str">
        <f ca="1">IF(MOD(ROW()-13,2)=0,IF(ISBLANK(OFFSET('11. SEGUIMIENTO 2026'!$P$14,INT((ROW()-13)/2),0)),"",OFFSET('11. SEGUIMIENTO 2026'!$P$14,INT((ROW()-13)/2),0)),IF(ISBLANK(OFFSET('9. METAS'!$S$20,INT((ROW()-14)/2),0)),"",OFFSET('9. METAS'!$S$20,INT((ROW()-14)/2),0)))</f>
        <v/>
      </c>
      <c r="M35" s="151" t="str">
        <f ca="1">IF(MOD(ROW()-13,2)=0,IF(ISBLANK(OFFSET('11. SEGUIMIENTO 2026'!$Q$14,INT((ROW()-13)/2),0)),"",OFFSET('11. SEGUIMIENTO 2026'!$Q$14,INT((ROW()-13)/2),0)),IF(ISBLANK(OFFSET('9. METAS'!$T$20,INT((ROW()-14)/2),0)),"",OFFSET('9. METAS'!$T$20,INT((ROW()-14)/2),0)))</f>
        <v/>
      </c>
      <c r="N35" s="824">
        <f t="shared" ref="N35" ca="1" si="18">IFERROR(J35/J36,"ND")</f>
        <v>1.0526315789473684</v>
      </c>
      <c r="O35" s="826" t="str">
        <f t="shared" ref="O35" ca="1" si="19">IFERROR(((J35+K35)/H35),"ND")</f>
        <v>ND</v>
      </c>
      <c r="P35" s="913"/>
    </row>
    <row r="36" spans="3:16" ht="60" customHeight="1">
      <c r="C36" s="843"/>
      <c r="D36" s="926"/>
      <c r="E36" s="926"/>
      <c r="F36" s="928"/>
      <c r="G36" s="930"/>
      <c r="H36" s="912"/>
      <c r="I36" s="823"/>
      <c r="J36" s="489">
        <f ca="1">IF(MOD(ROW()-13,2)=0,IF(ISBLANK(OFFSET('11. SEGUIMIENTO 2026'!$N$14,INT((ROW()-13)/2),0)),"",OFFSET('11. SEGUIMIENTO 2026'!$N$14,INT((ROW()-13)/2),0)),IF(ISBLANK(OFFSET('9. METAS'!$Q$20,INT((ROW()-14)/2),0)),"",OFFSET('9. METAS'!$Q$20,INT((ROW()-14)/2),0)))</f>
        <v>0.95</v>
      </c>
      <c r="K36" s="492">
        <f ca="1">IF(MOD(ROW()-13,2)=0,IF(ISBLANK(OFFSET('11. SEGUIMIENTO 2026'!$O$14,INT((ROW()-13)/2),0)),"",OFFSET('11. SEGUIMIENTO 2026'!$O$14,INT((ROW()-13)/2),0)),IF(ISBLANK(OFFSET('9. METAS'!$R$20,INT((ROW()-14)/2),0)),"",OFFSET('9. METAS'!$R$20,INT((ROW()-14)/2),0)))</f>
        <v>0.95</v>
      </c>
      <c r="L36" s="150">
        <f ca="1">IF(MOD(ROW()-13,2)=0,IF(ISBLANK(OFFSET('11. SEGUIMIENTO 2026'!$P$14,INT((ROW()-13)/2),0)),"",OFFSET('11. SEGUIMIENTO 2026'!$P$14,INT((ROW()-13)/2),0)),IF(ISBLANK(OFFSET('9. METAS'!$S$20,INT((ROW()-14)/2),0)),"",OFFSET('9. METAS'!$S$20,INT((ROW()-14)/2),0)))</f>
        <v>0.95</v>
      </c>
      <c r="M36" s="151">
        <f ca="1">IF(MOD(ROW()-13,2)=0,IF(ISBLANK(OFFSET('11. SEGUIMIENTO 2026'!$Q$14,INT((ROW()-13)/2),0)),"",OFFSET('11. SEGUIMIENTO 2026'!$Q$14,INT((ROW()-13)/2),0)),IF(ISBLANK(OFFSET('9. METAS'!$T$20,INT((ROW()-14)/2),0)),"",OFFSET('9. METAS'!$T$20,INT((ROW()-14)/2),0)))</f>
        <v>0.95</v>
      </c>
      <c r="N36" s="825"/>
      <c r="O36" s="827"/>
      <c r="P36" s="914"/>
    </row>
    <row r="37" spans="3:16" ht="60" customHeight="1">
      <c r="C37" s="829" t="str">
        <f ca="1">IF(ISBLANK(OFFSET('5. Pp (3 años)'!$C$46,INT((ROW()-13)/2),0)),"",OFFSET('5. Pp (3 años)'!$C$46,INT((ROW()-13)/2),0))</f>
        <v>Actividad</v>
      </c>
      <c r="D37" s="926" t="str">
        <f ca="1">IF(ISBLANK(OFFSET('5. Pp (3 años)'!$D$46,INT((ROW()-13)/2),0)),"",OFFSET('5. Pp (3 años)'!$D$46,INT((ROW()-13)/2),0))</f>
        <v>1.4.1.1.3.1 Mantenimiento del área de trabajo y mercados a cargo de la Dirección General de Patrimonio Municipal.</v>
      </c>
      <c r="E37" s="926" t="str">
        <f ca="1">IF(ISBLANK(OFFSET('5. Pp (3 años)'!$E$46,INT((ROW()-13)/2),0)),"",OFFSET('5. Pp (3 años)'!$E$46,INT((ROW()-13)/2),0))</f>
        <v>PAMA= Porcentaje de acciones de Mantenimiento de las Áreas.</v>
      </c>
      <c r="F37" s="928" t="str">
        <f ca="1">IF(ISBLANK(OFFSET('5. Pp (3 años)'!$K$46,INT((ROW()-13)/2),0)),"",OFFSET('5. Pp (3 años)'!$K$46,INT((ROW()-13)/2),0))</f>
        <v>Ascendente</v>
      </c>
      <c r="G37" s="930" t="str">
        <f ca="1">IF(ISBLANK(OFFSET('5. Pp (3 años)'!$H$46,INT((ROW()-13)/2),0)),"",OFFSET('5. Pp (3 años)'!$H$46,INT((ROW()-13)/2),0))</f>
        <v>Trimestral</v>
      </c>
      <c r="H37" s="934">
        <f ca="1">IF(ISBLANK(OFFSET('9. METAS'!$K$20,INT((ROW()-13)/2),0)),"",OFFSET('9. METAS'!$K$20,INT((ROW()-13)/2),0))</f>
        <v>4</v>
      </c>
      <c r="I37" s="822"/>
      <c r="J37" s="149">
        <f ca="1">IF(MOD(ROW()-13,2)=0,IF(ISBLANK(OFFSET('11. SEGUIMIENTO 2026'!$N$14,INT((ROW()-13)/2),0)),"",OFFSET('11. SEGUIMIENTO 2026'!$N$14,INT((ROW()-13)/2),0)),IF(ISBLANK(OFFSET('9. METAS'!$Q$20,INT((ROW()-14)/2),0)),"",OFFSET('9. METAS'!$Q$20,INT((ROW()-14)/2),0)))</f>
        <v>1</v>
      </c>
      <c r="K37" s="150" t="str">
        <f ca="1">IF(MOD(ROW()-13,2)=0,IF(ISBLANK(OFFSET('11. SEGUIMIENTO 2026'!$O$14,INT((ROW()-13)/2),0)),"",OFFSET('11. SEGUIMIENTO 2026'!$O$14,INT((ROW()-13)/2),0)),IF(ISBLANK(OFFSET('9. METAS'!$R$20,INT((ROW()-14)/2),0)),"",OFFSET('9. METAS'!$R$20,INT((ROW()-14)/2),0)))</f>
        <v/>
      </c>
      <c r="L37" s="150" t="str">
        <f ca="1">IF(MOD(ROW()-13,2)=0,IF(ISBLANK(OFFSET('11. SEGUIMIENTO 2026'!$P$14,INT((ROW()-13)/2),0)),"",OFFSET('11. SEGUIMIENTO 2026'!$P$14,INT((ROW()-13)/2),0)),IF(ISBLANK(OFFSET('9. METAS'!$S$20,INT((ROW()-14)/2),0)),"",OFFSET('9. METAS'!$S$20,INT((ROW()-14)/2),0)))</f>
        <v/>
      </c>
      <c r="M37" s="151" t="str">
        <f ca="1">IF(MOD(ROW()-13,2)=0,IF(ISBLANK(OFFSET('11. SEGUIMIENTO 2026'!$Q$14,INT((ROW()-13)/2),0)),"",OFFSET('11. SEGUIMIENTO 2026'!$Q$14,INT((ROW()-13)/2),0)),IF(ISBLANK(OFFSET('9. METAS'!$T$20,INT((ROW()-14)/2),0)),"",OFFSET('9. METAS'!$T$20,INT((ROW()-14)/2),0)))</f>
        <v/>
      </c>
      <c r="N37" s="824">
        <f t="shared" ref="N37" ca="1" si="20">IFERROR(J37/J38,"ND")</f>
        <v>1</v>
      </c>
      <c r="O37" s="826" t="str">
        <f t="shared" ref="O37" ca="1" si="21">IFERROR(((J37+K37)/H37),"ND")</f>
        <v>ND</v>
      </c>
      <c r="P37" s="913"/>
    </row>
    <row r="38" spans="3:16" ht="60" customHeight="1">
      <c r="C38" s="843"/>
      <c r="D38" s="926"/>
      <c r="E38" s="926"/>
      <c r="F38" s="928"/>
      <c r="G38" s="930"/>
      <c r="H38" s="934"/>
      <c r="I38" s="823"/>
      <c r="J38" s="149">
        <f ca="1">IF(MOD(ROW()-13,2)=0,IF(ISBLANK(OFFSET('11. SEGUIMIENTO 2026'!$N$14,INT((ROW()-13)/2),0)),"",OFFSET('11. SEGUIMIENTO 2026'!$N$14,INT((ROW()-13)/2),0)),IF(ISBLANK(OFFSET('9. METAS'!$Q$20,INT((ROW()-14)/2),0)),"",OFFSET('9. METAS'!$Q$20,INT((ROW()-14)/2),0)))</f>
        <v>1</v>
      </c>
      <c r="K38" s="150">
        <f ca="1">IF(MOD(ROW()-13,2)=0,IF(ISBLANK(OFFSET('11. SEGUIMIENTO 2026'!$O$14,INT((ROW()-13)/2),0)),"",OFFSET('11. SEGUIMIENTO 2026'!$O$14,INT((ROW()-13)/2),0)),IF(ISBLANK(OFFSET('9. METAS'!$R$20,INT((ROW()-14)/2),0)),"",OFFSET('9. METAS'!$R$20,INT((ROW()-14)/2),0)))</f>
        <v>1</v>
      </c>
      <c r="L38" s="150">
        <f ca="1">IF(MOD(ROW()-13,2)=0,IF(ISBLANK(OFFSET('11. SEGUIMIENTO 2026'!$P$14,INT((ROW()-13)/2),0)),"",OFFSET('11. SEGUIMIENTO 2026'!$P$14,INT((ROW()-13)/2),0)),IF(ISBLANK(OFFSET('9. METAS'!$S$20,INT((ROW()-14)/2),0)),"",OFFSET('9. METAS'!$S$20,INT((ROW()-14)/2),0)))</f>
        <v>1</v>
      </c>
      <c r="M38" s="151">
        <f ca="1">IF(MOD(ROW()-13,2)=0,IF(ISBLANK(OFFSET('11. SEGUIMIENTO 2026'!$Q$14,INT((ROW()-13)/2),0)),"",OFFSET('11. SEGUIMIENTO 2026'!$Q$14,INT((ROW()-13)/2),0)),IF(ISBLANK(OFFSET('9. METAS'!$T$20,INT((ROW()-14)/2),0)),"",OFFSET('9. METAS'!$T$20,INT((ROW()-14)/2),0)))</f>
        <v>1</v>
      </c>
      <c r="N38" s="825"/>
      <c r="O38" s="827"/>
      <c r="P38" s="914"/>
    </row>
    <row r="39" spans="3:16" ht="60" customHeight="1">
      <c r="C39" s="829" t="str">
        <f ca="1">IF(ISBLANK(OFFSET('5. Pp (3 años)'!$C$46,INT((ROW()-13)/2),0)),"",OFFSET('5. Pp (3 años)'!$C$46,INT((ROW()-13)/2),0))</f>
        <v>Actividad</v>
      </c>
      <c r="D39" s="926" t="str">
        <f ca="1">IF(ISBLANK(OFFSET('5. Pp (3 años)'!$D$46,INT((ROW()-13)/2),0)),"",OFFSET('5. Pp (3 años)'!$D$46,INT((ROW()-13)/2),0))</f>
        <v>1.4.1.1.3.2 Actualización y regularización de expedientes de bienes inmuebles del patrimonio municipal.</v>
      </c>
      <c r="E39" s="926" t="str">
        <f ca="1">IF(ISBLANK(OFFSET('5. Pp (3 años)'!$E$46,INT((ROW()-13)/2),0)),"",OFFSET('5. Pp (3 años)'!$E$46,INT((ROW()-13)/2),0))</f>
        <v>PAER: Porcentaje de expedientes actualizados y regularizados.</v>
      </c>
      <c r="F39" s="928" t="str">
        <f ca="1">IF(ISBLANK(OFFSET('5. Pp (3 años)'!$K$46,INT((ROW()-13)/2),0)),"",OFFSET('5. Pp (3 años)'!$K$46,INT((ROW()-13)/2),0))</f>
        <v>Ascendente</v>
      </c>
      <c r="G39" s="930" t="str">
        <f ca="1">IF(ISBLANK(OFFSET('5. Pp (3 años)'!$H$46,INT((ROW()-13)/2),0)),"",OFFSET('5. Pp (3 años)'!$H$46,INT((ROW()-13)/2),0))</f>
        <v>Trimestral</v>
      </c>
      <c r="H39" s="934">
        <f ca="1">IF(ISBLANK(OFFSET('9. METAS'!$K$20,INT((ROW()-13)/2),0)),"",OFFSET('9. METAS'!$K$20,INT((ROW()-13)/2),0))</f>
        <v>2878</v>
      </c>
      <c r="I39" s="822"/>
      <c r="J39" s="149">
        <f ca="1">IF(MOD(ROW()-13,2)=0,IF(ISBLANK(OFFSET('11. SEGUIMIENTO 2026'!$N$14,INT((ROW()-13)/2),0)),"",OFFSET('11. SEGUIMIENTO 2026'!$N$14,INT((ROW()-13)/2),0)),IF(ISBLANK(OFFSET('9. METAS'!$Q$20,INT((ROW()-14)/2),0)),"",OFFSET('9. METAS'!$Q$20,INT((ROW()-14)/2),0)))</f>
        <v>450</v>
      </c>
      <c r="K39" s="150" t="str">
        <f ca="1">IF(MOD(ROW()-13,2)=0,IF(ISBLANK(OFFSET('11. SEGUIMIENTO 2026'!$O$14,INT((ROW()-13)/2),0)),"",OFFSET('11. SEGUIMIENTO 2026'!$O$14,INT((ROW()-13)/2),0)),IF(ISBLANK(OFFSET('9. METAS'!$R$20,INT((ROW()-14)/2),0)),"",OFFSET('9. METAS'!$R$20,INT((ROW()-14)/2),0)))</f>
        <v/>
      </c>
      <c r="L39" s="150" t="str">
        <f ca="1">IF(MOD(ROW()-13,2)=0,IF(ISBLANK(OFFSET('11. SEGUIMIENTO 2026'!$P$14,INT((ROW()-13)/2),0)),"",OFFSET('11. SEGUIMIENTO 2026'!$P$14,INT((ROW()-13)/2),0)),IF(ISBLANK(OFFSET('9. METAS'!$S$20,INT((ROW()-14)/2),0)),"",OFFSET('9. METAS'!$S$20,INT((ROW()-14)/2),0)))</f>
        <v/>
      </c>
      <c r="M39" s="151" t="str">
        <f ca="1">IF(MOD(ROW()-13,2)=0,IF(ISBLANK(OFFSET('11. SEGUIMIENTO 2026'!$Q$14,INT((ROW()-13)/2),0)),"",OFFSET('11. SEGUIMIENTO 2026'!$Q$14,INT((ROW()-13)/2),0)),IF(ISBLANK(OFFSET('9. METAS'!$T$20,INT((ROW()-14)/2),0)),"",OFFSET('9. METAS'!$T$20,INT((ROW()-14)/2),0)))</f>
        <v/>
      </c>
      <c r="N39" s="824">
        <f t="shared" ref="N39" ca="1" si="22">IFERROR(J39/J40,"ND")</f>
        <v>1</v>
      </c>
      <c r="O39" s="826" t="str">
        <f t="shared" ref="O39" ca="1" si="23">IFERROR(((J39+K39)/H39),"ND")</f>
        <v>ND</v>
      </c>
      <c r="P39" s="913"/>
    </row>
    <row r="40" spans="3:16" ht="60" customHeight="1">
      <c r="C40" s="843"/>
      <c r="D40" s="926"/>
      <c r="E40" s="926"/>
      <c r="F40" s="928"/>
      <c r="G40" s="930"/>
      <c r="H40" s="934"/>
      <c r="I40" s="823"/>
      <c r="J40" s="149">
        <f ca="1">IF(MOD(ROW()-13,2)=0,IF(ISBLANK(OFFSET('11. SEGUIMIENTO 2026'!$N$14,INT((ROW()-13)/2),0)),"",OFFSET('11. SEGUIMIENTO 2026'!$N$14,INT((ROW()-13)/2),0)),IF(ISBLANK(OFFSET('9. METAS'!$Q$20,INT((ROW()-14)/2),0)),"",OFFSET('9. METAS'!$Q$20,INT((ROW()-14)/2),0)))</f>
        <v>450</v>
      </c>
      <c r="K40" s="150">
        <f ca="1">IF(MOD(ROW()-13,2)=0,IF(ISBLANK(OFFSET('11. SEGUIMIENTO 2026'!$O$14,INT((ROW()-13)/2),0)),"",OFFSET('11. SEGUIMIENTO 2026'!$O$14,INT((ROW()-13)/2),0)),IF(ISBLANK(OFFSET('9. METAS'!$R$20,INT((ROW()-14)/2),0)),"",OFFSET('9. METAS'!$R$20,INT((ROW()-14)/2),0)))</f>
        <v>989</v>
      </c>
      <c r="L40" s="150">
        <f ca="1">IF(MOD(ROW()-13,2)=0,IF(ISBLANK(OFFSET('11. SEGUIMIENTO 2026'!$P$14,INT((ROW()-13)/2),0)),"",OFFSET('11. SEGUIMIENTO 2026'!$P$14,INT((ROW()-13)/2),0)),IF(ISBLANK(OFFSET('9. METAS'!$S$20,INT((ROW()-14)/2),0)),"",OFFSET('9. METAS'!$S$20,INT((ROW()-14)/2),0)))</f>
        <v>989</v>
      </c>
      <c r="M40" s="151">
        <f ca="1">IF(MOD(ROW()-13,2)=0,IF(ISBLANK(OFFSET('11. SEGUIMIENTO 2026'!$Q$14,INT((ROW()-13)/2),0)),"",OFFSET('11. SEGUIMIENTO 2026'!$Q$14,INT((ROW()-13)/2),0)),IF(ISBLANK(OFFSET('9. METAS'!$T$20,INT((ROW()-14)/2),0)),"",OFFSET('9. METAS'!$T$20,INT((ROW()-14)/2),0)))</f>
        <v>450</v>
      </c>
      <c r="N40" s="825"/>
      <c r="O40" s="827"/>
      <c r="P40" s="914"/>
    </row>
    <row r="41" spans="3:16" ht="60" customHeight="1">
      <c r="C41" s="829" t="str">
        <f ca="1">IF(ISBLANK(OFFSET('5. Pp (3 años)'!$C$46,INT((ROW()-13)/2),0)),"",OFFSET('5. Pp (3 años)'!$C$46,INT((ROW()-13)/2),0))</f>
        <v>Actividad</v>
      </c>
      <c r="D41" s="926" t="str">
        <f ca="1">IF(ISBLANK(OFFSET('5. Pp (3 años)'!$D$46,INT((ROW()-13)/2),0)),"",OFFSET('5. Pp (3 años)'!$D$46,INT((ROW()-13)/2),0))</f>
        <v>1.4.1.1.3.3 Generación de claves y elaboración de resguardos e inventarios de bienes muebles derivados de su adquisición.</v>
      </c>
      <c r="E41" s="926" t="str">
        <f ca="1">IF(ISBLANK(OFFSET('5. Pp (3 años)'!$E$46,INT((ROW()-13)/2),0)),"",OFFSET('5. Pp (3 años)'!$E$46,INT((ROW()-13)/2),0))</f>
        <v>PACRIM: Porcentaje de avance en la generación de claves y elaboración de resguardos e inventarios de bienes muebles</v>
      </c>
      <c r="F41" s="928" t="str">
        <f ca="1">IF(ISBLANK(OFFSET('5. Pp (3 años)'!$K$46,INT((ROW()-13)/2),0)),"",OFFSET('5. Pp (3 años)'!$K$46,INT((ROW()-13)/2),0))</f>
        <v>Ascendente</v>
      </c>
      <c r="G41" s="930" t="str">
        <f ca="1">IF(ISBLANK(OFFSET('5. Pp (3 años)'!$H$46,INT((ROW()-13)/2),0)),"",OFFSET('5. Pp (3 años)'!$H$46,INT((ROW()-13)/2),0))</f>
        <v>Trimestral</v>
      </c>
      <c r="H41" s="912">
        <f ca="1">IF(ISBLANK(OFFSET('9. METAS'!$K$20,INT((ROW()-13)/2),0)),"",OFFSET('9. METAS'!$K$20,INT((ROW()-13)/2),0))</f>
        <v>0.95</v>
      </c>
      <c r="I41" s="935"/>
      <c r="J41" s="489">
        <f ca="1">IF(MOD(ROW()-13,2)=0,IF(ISBLANK(OFFSET('11. SEGUIMIENTO 2026'!$N$14,INT((ROW()-13)/2),0)),"",OFFSET('11. SEGUIMIENTO 2026'!$N$14,INT((ROW()-13)/2),0)),IF(ISBLANK(OFFSET('9. METAS'!$Q$20,INT((ROW()-14)/2),0)),"",OFFSET('9. METAS'!$Q$20,INT((ROW()-14)/2),0)))</f>
        <v>1.0349999999999999</v>
      </c>
      <c r="K41" s="492" t="str">
        <f ca="1">IF(MOD(ROW()-13,2)=0,IF(ISBLANK(OFFSET('11. SEGUIMIENTO 2026'!$O$14,INT((ROW()-13)/2),0)),"",OFFSET('11. SEGUIMIENTO 2026'!$O$14,INT((ROW()-13)/2),0)),IF(ISBLANK(OFFSET('9. METAS'!$R$20,INT((ROW()-14)/2),0)),"",OFFSET('9. METAS'!$R$20,INT((ROW()-14)/2),0)))</f>
        <v/>
      </c>
      <c r="L41" s="150" t="str">
        <f ca="1">IF(MOD(ROW()-13,2)=0,IF(ISBLANK(OFFSET('11. SEGUIMIENTO 2026'!$P$14,INT((ROW()-13)/2),0)),"",OFFSET('11. SEGUIMIENTO 2026'!$P$14,INT((ROW()-13)/2),0)),IF(ISBLANK(OFFSET('9. METAS'!$S$20,INT((ROW()-14)/2),0)),"",OFFSET('9. METAS'!$S$20,INT((ROW()-14)/2),0)))</f>
        <v/>
      </c>
      <c r="M41" s="151" t="str">
        <f ca="1">IF(MOD(ROW()-13,2)=0,IF(ISBLANK(OFFSET('11. SEGUIMIENTO 2026'!$Q$14,INT((ROW()-13)/2),0)),"",OFFSET('11. SEGUIMIENTO 2026'!$Q$14,INT((ROW()-13)/2),0)),IF(ISBLANK(OFFSET('9. METAS'!$T$20,INT((ROW()-14)/2),0)),"",OFFSET('9. METAS'!$T$20,INT((ROW()-14)/2),0)))</f>
        <v/>
      </c>
      <c r="N41" s="824">
        <f t="shared" ref="N41" ca="1" si="24">IFERROR(J41/J42,"ND")</f>
        <v>1.0894736842105264</v>
      </c>
      <c r="O41" s="826" t="str">
        <f t="shared" ref="O41" ca="1" si="25">IFERROR(((J41+K41)/H41),"ND")</f>
        <v>ND</v>
      </c>
      <c r="P41" s="913"/>
    </row>
    <row r="42" spans="3:16" ht="60" customHeight="1">
      <c r="C42" s="843"/>
      <c r="D42" s="926"/>
      <c r="E42" s="926"/>
      <c r="F42" s="928"/>
      <c r="G42" s="930"/>
      <c r="H42" s="912"/>
      <c r="I42" s="936"/>
      <c r="J42" s="489">
        <f ca="1">IF(MOD(ROW()-13,2)=0,IF(ISBLANK(OFFSET('11. SEGUIMIENTO 2026'!$N$14,INT((ROW()-13)/2),0)),"",OFFSET('11. SEGUIMIENTO 2026'!$N$14,INT((ROW()-13)/2),0)),IF(ISBLANK(OFFSET('9. METAS'!$Q$20,INT((ROW()-14)/2),0)),"",OFFSET('9. METAS'!$Q$20,INT((ROW()-14)/2),0)))</f>
        <v>0.95</v>
      </c>
      <c r="K42" s="492">
        <f ca="1">IF(MOD(ROW()-13,2)=0,IF(ISBLANK(OFFSET('11. SEGUIMIENTO 2026'!$O$14,INT((ROW()-13)/2),0)),"",OFFSET('11. SEGUIMIENTO 2026'!$O$14,INT((ROW()-13)/2),0)),IF(ISBLANK(OFFSET('9. METAS'!$R$20,INT((ROW()-14)/2),0)),"",OFFSET('9. METAS'!$R$20,INT((ROW()-14)/2),0)))</f>
        <v>0.95</v>
      </c>
      <c r="L42" s="150">
        <f ca="1">IF(MOD(ROW()-13,2)=0,IF(ISBLANK(OFFSET('11. SEGUIMIENTO 2026'!$P$14,INT((ROW()-13)/2),0)),"",OFFSET('11. SEGUIMIENTO 2026'!$P$14,INT((ROW()-13)/2),0)),IF(ISBLANK(OFFSET('9. METAS'!$S$20,INT((ROW()-14)/2),0)),"",OFFSET('9. METAS'!$S$20,INT((ROW()-14)/2),0)))</f>
        <v>0.95</v>
      </c>
      <c r="M42" s="151">
        <f ca="1">IF(MOD(ROW()-13,2)=0,IF(ISBLANK(OFFSET('11. SEGUIMIENTO 2026'!$Q$14,INT((ROW()-13)/2),0)),"",OFFSET('11. SEGUIMIENTO 2026'!$Q$14,INT((ROW()-13)/2),0)),IF(ISBLANK(OFFSET('9. METAS'!$T$20,INT((ROW()-14)/2),0)),"",OFFSET('9. METAS'!$T$20,INT((ROW()-14)/2),0)))</f>
        <v>0.95</v>
      </c>
      <c r="N42" s="825"/>
      <c r="O42" s="827"/>
      <c r="P42" s="914"/>
    </row>
    <row r="43" spans="3:16" ht="60" customHeight="1">
      <c r="C43" s="829" t="str">
        <f ca="1">IF(ISBLANK(OFFSET('5. Pp (3 años)'!$C$46,INT((ROW()-13)/2),0)),"",OFFSET('5. Pp (3 años)'!$C$46,INT((ROW()-13)/2),0))</f>
        <v>Actividad</v>
      </c>
      <c r="D43" s="926" t="str">
        <f ca="1">IF(ISBLANK(OFFSET('5. Pp (3 años)'!$D$46,INT((ROW()-13)/2),0)),"",OFFSET('5. Pp (3 años)'!$D$46,INT((ROW()-13)/2),0))</f>
        <v>1.4.1.1.3.4  Revisión física de bienes muebles del patrimonio del H. Ayuntamiento de Benito Juárez.</v>
      </c>
      <c r="E43" s="926" t="str">
        <f ca="1">IF(ISBLANK(OFFSET('5. Pp (3 años)'!$E$46,INT((ROW()-13)/2),0)),"",OFFSET('5. Pp (3 años)'!$E$46,INT((ROW()-13)/2),0))</f>
        <v>PRFBM: Porcentaje de revisiones físicas de bienes muebles realizadas.</v>
      </c>
      <c r="F43" s="928" t="str">
        <f ca="1">IF(ISBLANK(OFFSET('5. Pp (3 años)'!$K$46,INT((ROW()-13)/2),0)),"",OFFSET('5. Pp (3 años)'!$K$46,INT((ROW()-13)/2),0))</f>
        <v>Ascendente</v>
      </c>
      <c r="G43" s="930" t="str">
        <f ca="1">IF(ISBLANK(OFFSET('5. Pp (3 años)'!$H$46,INT((ROW()-13)/2),0)),"",OFFSET('5. Pp (3 años)'!$H$46,INT((ROW()-13)/2),0))</f>
        <v>Trimestral</v>
      </c>
      <c r="H43" s="934">
        <f ca="1">IF(ISBLANK(OFFSET('9. METAS'!$K$20,INT((ROW()-13)/2),0)),"",OFFSET('9. METAS'!$K$20,INT((ROW()-13)/2),0))</f>
        <v>126</v>
      </c>
      <c r="I43" s="822"/>
      <c r="J43" s="149">
        <f ca="1">IF(MOD(ROW()-13,2)=0,IF(ISBLANK(OFFSET('11. SEGUIMIENTO 2026'!$N$14,INT((ROW()-13)/2),0)),"",OFFSET('11. SEGUIMIENTO 2026'!$N$14,INT((ROW()-13)/2),0)),IF(ISBLANK(OFFSET('9. METAS'!$Q$20,INT((ROW()-14)/2),0)),"",OFFSET('9. METAS'!$Q$20,INT((ROW()-14)/2),0)))</f>
        <v>26</v>
      </c>
      <c r="K43" s="150" t="str">
        <f ca="1">IF(MOD(ROW()-13,2)=0,IF(ISBLANK(OFFSET('11. SEGUIMIENTO 2026'!$O$14,INT((ROW()-13)/2),0)),"",OFFSET('11. SEGUIMIENTO 2026'!$O$14,INT((ROW()-13)/2),0)),IF(ISBLANK(OFFSET('9. METAS'!$R$20,INT((ROW()-14)/2),0)),"",OFFSET('9. METAS'!$R$20,INT((ROW()-14)/2),0)))</f>
        <v/>
      </c>
      <c r="L43" s="150" t="str">
        <f ca="1">IF(MOD(ROW()-13,2)=0,IF(ISBLANK(OFFSET('11. SEGUIMIENTO 2026'!$P$14,INT((ROW()-13)/2),0)),"",OFFSET('11. SEGUIMIENTO 2026'!$P$14,INT((ROW()-13)/2),0)),IF(ISBLANK(OFFSET('9. METAS'!$S$20,INT((ROW()-14)/2),0)),"",OFFSET('9. METAS'!$S$20,INT((ROW()-14)/2),0)))</f>
        <v/>
      </c>
      <c r="M43" s="151" t="str">
        <f ca="1">IF(MOD(ROW()-13,2)=0,IF(ISBLANK(OFFSET('11. SEGUIMIENTO 2026'!$Q$14,INT((ROW()-13)/2),0)),"",OFFSET('11. SEGUIMIENTO 2026'!$Q$14,INT((ROW()-13)/2),0)),IF(ISBLANK(OFFSET('9. METAS'!$T$20,INT((ROW()-14)/2),0)),"",OFFSET('9. METAS'!$T$20,INT((ROW()-14)/2),0)))</f>
        <v/>
      </c>
      <c r="N43" s="824">
        <f t="shared" ref="N43" ca="1" si="26">IFERROR(J43/J44,"ND")</f>
        <v>0.8666666666666667</v>
      </c>
      <c r="O43" s="826" t="str">
        <f t="shared" ref="O43" ca="1" si="27">IFERROR(((J43+K43)/H43),"ND")</f>
        <v>ND</v>
      </c>
      <c r="P43" s="913"/>
    </row>
    <row r="44" spans="3:16" ht="60" customHeight="1">
      <c r="C44" s="843"/>
      <c r="D44" s="926"/>
      <c r="E44" s="926"/>
      <c r="F44" s="928"/>
      <c r="G44" s="930"/>
      <c r="H44" s="934"/>
      <c r="I44" s="823"/>
      <c r="J44" s="149">
        <f ca="1">IF(MOD(ROW()-13,2)=0,IF(ISBLANK(OFFSET('11. SEGUIMIENTO 2026'!$N$14,INT((ROW()-13)/2),0)),"",OFFSET('11. SEGUIMIENTO 2026'!$N$14,INT((ROW()-13)/2),0)),IF(ISBLANK(OFFSET('9. METAS'!$Q$20,INT((ROW()-14)/2),0)),"",OFFSET('9. METAS'!$Q$20,INT((ROW()-14)/2),0)))</f>
        <v>30</v>
      </c>
      <c r="K44" s="150">
        <f ca="1">IF(MOD(ROW()-13,2)=0,IF(ISBLANK(OFFSET('11. SEGUIMIENTO 2026'!$O$14,INT((ROW()-13)/2),0)),"",OFFSET('11. SEGUIMIENTO 2026'!$O$14,INT((ROW()-13)/2),0)),IF(ISBLANK(OFFSET('9. METAS'!$R$20,INT((ROW()-14)/2),0)),"",OFFSET('9. METAS'!$R$20,INT((ROW()-14)/2),0)))</f>
        <v>32</v>
      </c>
      <c r="L44" s="150">
        <f ca="1">IF(MOD(ROW()-13,2)=0,IF(ISBLANK(OFFSET('11. SEGUIMIENTO 2026'!$P$14,INT((ROW()-13)/2),0)),"",OFFSET('11. SEGUIMIENTO 2026'!$P$14,INT((ROW()-13)/2),0)),IF(ISBLANK(OFFSET('9. METAS'!$S$20,INT((ROW()-14)/2),0)),"",OFFSET('9. METAS'!$S$20,INT((ROW()-14)/2),0)))</f>
        <v>32</v>
      </c>
      <c r="M44" s="151">
        <f ca="1">IF(MOD(ROW()-13,2)=0,IF(ISBLANK(OFFSET('11. SEGUIMIENTO 2026'!$Q$14,INT((ROW()-13)/2),0)),"",OFFSET('11. SEGUIMIENTO 2026'!$Q$14,INT((ROW()-13)/2),0)),IF(ISBLANK(OFFSET('9. METAS'!$T$20,INT((ROW()-14)/2),0)),"",OFFSET('9. METAS'!$T$20,INT((ROW()-14)/2),0)))</f>
        <v>32</v>
      </c>
      <c r="N44" s="825"/>
      <c r="O44" s="827"/>
      <c r="P44" s="914"/>
    </row>
    <row r="45" spans="3:16" ht="60" customHeight="1">
      <c r="C45" s="829" t="str">
        <f ca="1">IF(ISBLANK(OFFSET('5. Pp (3 años)'!$C$46,INT((ROW()-13)/2),0)),"",OFFSET('5. Pp (3 años)'!$C$46,INT((ROW()-13)/2),0))</f>
        <v>Componente</v>
      </c>
      <c r="D45" s="926" t="str">
        <f ca="1">IF(ISBLANK(OFFSET('5. Pp (3 años)'!$D$46,INT((ROW()-13)/2),0)),"",OFFSET('5. Pp (3 años)'!$D$46,INT((ROW()-13)/2),0))</f>
        <v xml:space="preserve">1.4.1.1.4 Personal municipal con competencias fortalecidas a través de procesos de capacitación.
</v>
      </c>
      <c r="E45" s="926" t="str">
        <f ca="1">IF(ISBLANK(OFFSET('5. Pp (3 años)'!$E$46,INT((ROW()-13)/2),0)),"",OFFSET('5. Pp (3 años)'!$E$46,INT((ROW()-13)/2),0))</f>
        <v xml:space="preserve">PPMP: Porcentaje de integrantes del personal municipal profesionalizado. </v>
      </c>
      <c r="F45" s="928" t="str">
        <f ca="1">IF(ISBLANK(OFFSET('5. Pp (3 años)'!$K$46,INT((ROW()-13)/2),0)),"",OFFSET('5. Pp (3 años)'!$K$46,INT((ROW()-13)/2),0))</f>
        <v>Ascendente</v>
      </c>
      <c r="G45" s="930" t="str">
        <f ca="1">IF(ISBLANK(OFFSET('5. Pp (3 años)'!$H$46,INT((ROW()-13)/2),0)),"",OFFSET('5. Pp (3 años)'!$H$46,INT((ROW()-13)/2),0))</f>
        <v>Trimestral</v>
      </c>
      <c r="H45" s="934">
        <f ca="1">IF(ISBLANK(OFFSET('9. METAS'!$K$20,INT((ROW()-13)/2),0)),"",OFFSET('9. METAS'!$K$20,INT((ROW()-13)/2),0))</f>
        <v>2580</v>
      </c>
      <c r="I45" s="822"/>
      <c r="J45" s="149">
        <f ca="1">IF(MOD(ROW()-13,2)=0,IF(ISBLANK(OFFSET('11. SEGUIMIENTO 2026'!$N$14,INT((ROW()-13)/2),0)),"",OFFSET('11. SEGUIMIENTO 2026'!$N$14,INT((ROW()-13)/2),0)),IF(ISBLANK(OFFSET('9. METAS'!$Q$20,INT((ROW()-14)/2),0)),"",OFFSET('9. METAS'!$Q$20,INT((ROW()-14)/2),0)))</f>
        <v>1110</v>
      </c>
      <c r="K45" s="150" t="str">
        <f ca="1">IF(MOD(ROW()-13,2)=0,IF(ISBLANK(OFFSET('11. SEGUIMIENTO 2026'!$O$14,INT((ROW()-13)/2),0)),"",OFFSET('11. SEGUIMIENTO 2026'!$O$14,INT((ROW()-13)/2),0)),IF(ISBLANK(OFFSET('9. METAS'!$R$20,INT((ROW()-14)/2),0)),"",OFFSET('9. METAS'!$R$20,INT((ROW()-14)/2),0)))</f>
        <v/>
      </c>
      <c r="L45" s="150" t="str">
        <f ca="1">IF(MOD(ROW()-13,2)=0,IF(ISBLANK(OFFSET('11. SEGUIMIENTO 2026'!$P$14,INT((ROW()-13)/2),0)),"",OFFSET('11. SEGUIMIENTO 2026'!$P$14,INT((ROW()-13)/2),0)),IF(ISBLANK(OFFSET('9. METAS'!$S$20,INT((ROW()-14)/2),0)),"",OFFSET('9. METAS'!$S$20,INT((ROW()-14)/2),0)))</f>
        <v/>
      </c>
      <c r="M45" s="151" t="str">
        <f ca="1">IF(MOD(ROW()-13,2)=0,IF(ISBLANK(OFFSET('11. SEGUIMIENTO 2026'!$Q$14,INT((ROW()-13)/2),0)),"",OFFSET('11. SEGUIMIENTO 2026'!$Q$14,INT((ROW()-13)/2),0)),IF(ISBLANK(OFFSET('9. METAS'!$T$20,INT((ROW()-14)/2),0)),"",OFFSET('9. METAS'!$T$20,INT((ROW()-14)/2),0)))</f>
        <v/>
      </c>
      <c r="N45" s="824">
        <f t="shared" ref="N45" ca="1" si="28">IFERROR(J45/J46,"ND")</f>
        <v>2.7749999999999999</v>
      </c>
      <c r="O45" s="826" t="str">
        <f t="shared" ref="O45" ca="1" si="29">IFERROR(((J45+K45)/H45),"ND")</f>
        <v>ND</v>
      </c>
      <c r="P45" s="913"/>
    </row>
    <row r="46" spans="3:16" ht="60" customHeight="1">
      <c r="C46" s="843"/>
      <c r="D46" s="926"/>
      <c r="E46" s="926"/>
      <c r="F46" s="928"/>
      <c r="G46" s="930"/>
      <c r="H46" s="934"/>
      <c r="I46" s="823"/>
      <c r="J46" s="149">
        <f ca="1">IF(MOD(ROW()-13,2)=0,IF(ISBLANK(OFFSET('11. SEGUIMIENTO 2026'!$N$14,INT((ROW()-13)/2),0)),"",OFFSET('11. SEGUIMIENTO 2026'!$N$14,INT((ROW()-13)/2),0)),IF(ISBLANK(OFFSET('9. METAS'!$Q$20,INT((ROW()-14)/2),0)),"",OFFSET('9. METAS'!$Q$20,INT((ROW()-14)/2),0)))</f>
        <v>400</v>
      </c>
      <c r="K46" s="150">
        <f ca="1">IF(MOD(ROW()-13,2)=0,IF(ISBLANK(OFFSET('11. SEGUIMIENTO 2026'!$O$14,INT((ROW()-13)/2),0)),"",OFFSET('11. SEGUIMIENTO 2026'!$O$14,INT((ROW()-13)/2),0)),IF(ISBLANK(OFFSET('9. METAS'!$R$20,INT((ROW()-14)/2),0)),"",OFFSET('9. METAS'!$R$20,INT((ROW()-14)/2),0)))</f>
        <v>900</v>
      </c>
      <c r="L46" s="150">
        <f ca="1">IF(MOD(ROW()-13,2)=0,IF(ISBLANK(OFFSET('11. SEGUIMIENTO 2026'!$P$14,INT((ROW()-13)/2),0)),"",OFFSET('11. SEGUIMIENTO 2026'!$P$14,INT((ROW()-13)/2),0)),IF(ISBLANK(OFFSET('9. METAS'!$S$20,INT((ROW()-14)/2),0)),"",OFFSET('9. METAS'!$S$20,INT((ROW()-14)/2),0)))</f>
        <v>880</v>
      </c>
      <c r="M46" s="151">
        <f ca="1">IF(MOD(ROW()-13,2)=0,IF(ISBLANK(OFFSET('11. SEGUIMIENTO 2026'!$Q$14,INT((ROW()-13)/2),0)),"",OFFSET('11. SEGUIMIENTO 2026'!$Q$14,INT((ROW()-13)/2),0)),IF(ISBLANK(OFFSET('9. METAS'!$T$20,INT((ROW()-14)/2),0)),"",OFFSET('9. METAS'!$T$20,INT((ROW()-14)/2),0)))</f>
        <v>400</v>
      </c>
      <c r="N46" s="825"/>
      <c r="O46" s="827"/>
      <c r="P46" s="914"/>
    </row>
    <row r="47" spans="3:16" ht="60" customHeight="1">
      <c r="C47" s="829" t="str">
        <f ca="1">IF(ISBLANK(OFFSET('5. Pp (3 años)'!$C$46,INT((ROW()-13)/2),0)),"",OFFSET('5. Pp (3 años)'!$C$46,INT((ROW()-13)/2),0))</f>
        <v>Actividad</v>
      </c>
      <c r="D47" s="926" t="str">
        <f ca="1">IF(ISBLANK(OFFSET('5. Pp (3 años)'!$D$46,INT((ROW()-13)/2),0)),"",OFFSET('5. Pp (3 años)'!$D$46,INT((ROW()-13)/2),0))</f>
        <v>1.4.1.1.4.1. Impartición de  Cursos de Capacitación Integral Institucional</v>
      </c>
      <c r="E47" s="926" t="str">
        <f ca="1">IF(ISBLANK(OFFSET('5. Pp (3 años)'!$E$46,INT((ROW()-13)/2),0)),"",OFFSET('5. Pp (3 años)'!$E$46,INT((ROW()-13)/2),0))</f>
        <v>PPCI: Porcentaje de Cursos de Capacitación Integral Institucional impartidos</v>
      </c>
      <c r="F47" s="928" t="str">
        <f ca="1">IF(ISBLANK(OFFSET('5. Pp (3 años)'!$K$46,INT((ROW()-13)/2),0)),"",OFFSET('5. Pp (3 años)'!$K$46,INT((ROW()-13)/2),0))</f>
        <v>Ascendente</v>
      </c>
      <c r="G47" s="930" t="str">
        <f ca="1">IF(ISBLANK(OFFSET('5. Pp (3 años)'!$H$46,INT((ROW()-13)/2),0)),"",OFFSET('5. Pp (3 años)'!$H$46,INT((ROW()-13)/2),0))</f>
        <v>Trimestral</v>
      </c>
      <c r="H47" s="934">
        <f ca="1">IF(ISBLANK(OFFSET('9. METAS'!$K$20,INT((ROW()-13)/2),0)),"",OFFSET('9. METAS'!$K$20,INT((ROW()-13)/2),0))</f>
        <v>200</v>
      </c>
      <c r="I47" s="822"/>
      <c r="J47" s="149">
        <f ca="1">IF(MOD(ROW()-13,2)=0,IF(ISBLANK(OFFSET('11. SEGUIMIENTO 2026'!$N$14,INT((ROW()-13)/2),0)),"",OFFSET('11. SEGUIMIENTO 2026'!$N$14,INT((ROW()-13)/2),0)),IF(ISBLANK(OFFSET('9. METAS'!$Q$20,INT((ROW()-14)/2),0)),"",OFFSET('9. METAS'!$Q$20,INT((ROW()-14)/2),0)))</f>
        <v>62</v>
      </c>
      <c r="K47" s="150" t="str">
        <f ca="1">IF(MOD(ROW()-13,2)=0,IF(ISBLANK(OFFSET('11. SEGUIMIENTO 2026'!$O$14,INT((ROW()-13)/2),0)),"",OFFSET('11. SEGUIMIENTO 2026'!$O$14,INT((ROW()-13)/2),0)),IF(ISBLANK(OFFSET('9. METAS'!$R$20,INT((ROW()-14)/2),0)),"",OFFSET('9. METAS'!$R$20,INT((ROW()-14)/2),0)))</f>
        <v/>
      </c>
      <c r="L47" s="150" t="str">
        <f ca="1">IF(MOD(ROW()-13,2)=0,IF(ISBLANK(OFFSET('11. SEGUIMIENTO 2026'!$P$14,INT((ROW()-13)/2),0)),"",OFFSET('11. SEGUIMIENTO 2026'!$P$14,INT((ROW()-13)/2),0)),IF(ISBLANK(OFFSET('9. METAS'!$S$20,INT((ROW()-14)/2),0)),"",OFFSET('9. METAS'!$S$20,INT((ROW()-14)/2),0)))</f>
        <v/>
      </c>
      <c r="M47" s="151" t="str">
        <f ca="1">IF(MOD(ROW()-13,2)=0,IF(ISBLANK(OFFSET('11. SEGUIMIENTO 2026'!$Q$14,INT((ROW()-13)/2),0)),"",OFFSET('11. SEGUIMIENTO 2026'!$Q$14,INT((ROW()-13)/2),0)),IF(ISBLANK(OFFSET('9. METAS'!$T$20,INT((ROW()-14)/2),0)),"",OFFSET('9. METAS'!$T$20,INT((ROW()-14)/2),0)))</f>
        <v/>
      </c>
      <c r="N47" s="824">
        <f t="shared" ref="N47" ca="1" si="30">IFERROR(J47/J48,"ND")</f>
        <v>1.55</v>
      </c>
      <c r="O47" s="826" t="str">
        <f t="shared" ref="O47" ca="1" si="31">IFERROR(((J47+K47)/H47),"ND")</f>
        <v>ND</v>
      </c>
      <c r="P47" s="913"/>
    </row>
    <row r="48" spans="3:16" ht="60" customHeight="1">
      <c r="C48" s="843"/>
      <c r="D48" s="926"/>
      <c r="E48" s="926"/>
      <c r="F48" s="928"/>
      <c r="G48" s="930"/>
      <c r="H48" s="934"/>
      <c r="I48" s="823"/>
      <c r="J48" s="149">
        <f ca="1">IF(MOD(ROW()-13,2)=0,IF(ISBLANK(OFFSET('11. SEGUIMIENTO 2026'!$N$14,INT((ROW()-13)/2),0)),"",OFFSET('11. SEGUIMIENTO 2026'!$N$14,INT((ROW()-13)/2),0)),IF(ISBLANK(OFFSET('9. METAS'!$Q$20,INT((ROW()-14)/2),0)),"",OFFSET('9. METAS'!$Q$20,INT((ROW()-14)/2),0)))</f>
        <v>40</v>
      </c>
      <c r="K48" s="150">
        <f ca="1">IF(MOD(ROW()-13,2)=0,IF(ISBLANK(OFFSET('11. SEGUIMIENTO 2026'!$O$14,INT((ROW()-13)/2),0)),"",OFFSET('11. SEGUIMIENTO 2026'!$O$14,INT((ROW()-13)/2),0)),IF(ISBLANK(OFFSET('9. METAS'!$R$20,INT((ROW()-14)/2),0)),"",OFFSET('9. METAS'!$R$20,INT((ROW()-14)/2),0)))</f>
        <v>60</v>
      </c>
      <c r="L48" s="150">
        <f ca="1">IF(MOD(ROW()-13,2)=0,IF(ISBLANK(OFFSET('11. SEGUIMIENTO 2026'!$P$14,INT((ROW()-13)/2),0)),"",OFFSET('11. SEGUIMIENTO 2026'!$P$14,INT((ROW()-13)/2),0)),IF(ISBLANK(OFFSET('9. METAS'!$S$20,INT((ROW()-14)/2),0)),"",OFFSET('9. METAS'!$S$20,INT((ROW()-14)/2),0)))</f>
        <v>60</v>
      </c>
      <c r="M48" s="151">
        <f ca="1">IF(MOD(ROW()-13,2)=0,IF(ISBLANK(OFFSET('11. SEGUIMIENTO 2026'!$Q$14,INT((ROW()-13)/2),0)),"",OFFSET('11. SEGUIMIENTO 2026'!$Q$14,INT((ROW()-13)/2),0)),IF(ISBLANK(OFFSET('9. METAS'!$T$20,INT((ROW()-14)/2),0)),"",OFFSET('9. METAS'!$T$20,INT((ROW()-14)/2),0)))</f>
        <v>40</v>
      </c>
      <c r="N48" s="825"/>
      <c r="O48" s="827"/>
      <c r="P48" s="914"/>
    </row>
    <row r="49" spans="3:16" ht="60" customHeight="1">
      <c r="C49" s="829" t="str">
        <f ca="1">IF(ISBLANK(OFFSET('5. Pp (3 años)'!$C$46,INT((ROW()-13)/2),0)),"",OFFSET('5. Pp (3 años)'!$C$46,INT((ROW()-13)/2),0))</f>
        <v>Actividad</v>
      </c>
      <c r="D49" s="926" t="str">
        <f ca="1">IF(ISBLANK(OFFSET('5. Pp (3 años)'!$D$46,INT((ROW()-13)/2),0)),"",OFFSET('5. Pp (3 años)'!$D$46,INT((ROW()-13)/2),0))</f>
        <v>1.4.1.1.4.2 Formalización de convenios de colaboración para la capacitación.</v>
      </c>
      <c r="E49" s="926" t="str">
        <f ca="1">IF(ISBLANK(OFFSET('5. Pp (3 años)'!$E$46,INT((ROW()-13)/2),0)),"",OFFSET('5. Pp (3 años)'!$E$46,INT((ROW()-13)/2),0))</f>
        <v>PCC: Porcentaje de convenios de colaboración para la capacitación formalizados.</v>
      </c>
      <c r="F49" s="928" t="str">
        <f ca="1">IF(ISBLANK(OFFSET('5. Pp (3 años)'!$K$46,INT((ROW()-13)/2),0)),"",OFFSET('5. Pp (3 años)'!$K$46,INT((ROW()-13)/2),0))</f>
        <v>Ascendente</v>
      </c>
      <c r="G49" s="930" t="str">
        <f ca="1">IF(ISBLANK(OFFSET('5. Pp (3 años)'!$H$46,INT((ROW()-13)/2),0)),"",OFFSET('5. Pp (3 años)'!$H$46,INT((ROW()-13)/2),0))</f>
        <v>Trimestral</v>
      </c>
      <c r="H49" s="934">
        <f ca="1">IF(ISBLANK(OFFSET('9. METAS'!$K$20,INT((ROW()-13)/2),0)),"",OFFSET('9. METAS'!$K$20,INT((ROW()-13)/2),0))</f>
        <v>12</v>
      </c>
      <c r="I49" s="822"/>
      <c r="J49" s="149">
        <f ca="1">IF(MOD(ROW()-13,2)=0,IF(ISBLANK(OFFSET('11. SEGUIMIENTO 2026'!$N$14,INT((ROW()-13)/2),0)),"",OFFSET('11. SEGUIMIENTO 2026'!$N$14,INT((ROW()-13)/2),0)),IF(ISBLANK(OFFSET('9. METAS'!$Q$20,INT((ROW()-14)/2),0)),"",OFFSET('9. METAS'!$Q$20,INT((ROW()-14)/2),0)))</f>
        <v>0</v>
      </c>
      <c r="K49" s="150" t="str">
        <f ca="1">IF(MOD(ROW()-13,2)=0,IF(ISBLANK(OFFSET('11. SEGUIMIENTO 2026'!$O$14,INT((ROW()-13)/2),0)),"",OFFSET('11. SEGUIMIENTO 2026'!$O$14,INT((ROW()-13)/2),0)),IF(ISBLANK(OFFSET('9. METAS'!$R$20,INT((ROW()-14)/2),0)),"",OFFSET('9. METAS'!$R$20,INT((ROW()-14)/2),0)))</f>
        <v/>
      </c>
      <c r="L49" s="150" t="str">
        <f ca="1">IF(MOD(ROW()-13,2)=0,IF(ISBLANK(OFFSET('11. SEGUIMIENTO 2026'!$P$14,INT((ROW()-13)/2),0)),"",OFFSET('11. SEGUIMIENTO 2026'!$P$14,INT((ROW()-13)/2),0)),IF(ISBLANK(OFFSET('9. METAS'!$S$20,INT((ROW()-14)/2),0)),"",OFFSET('9. METAS'!$S$20,INT((ROW()-14)/2),0)))</f>
        <v/>
      </c>
      <c r="M49" s="151" t="str">
        <f ca="1">IF(MOD(ROW()-13,2)=0,IF(ISBLANK(OFFSET('11. SEGUIMIENTO 2026'!$Q$14,INT((ROW()-13)/2),0)),"",OFFSET('11. SEGUIMIENTO 2026'!$Q$14,INT((ROW()-13)/2),0)),IF(ISBLANK(OFFSET('9. METAS'!$T$20,INT((ROW()-14)/2),0)),"",OFFSET('9. METAS'!$T$20,INT((ROW()-14)/2),0)))</f>
        <v/>
      </c>
      <c r="N49" s="824">
        <f t="shared" ref="N49" ca="1" si="32">IFERROR(J49/J50,"ND")</f>
        <v>0</v>
      </c>
      <c r="O49" s="826" t="str">
        <f t="shared" ref="O49" ca="1" si="33">IFERROR(((J49+K49)/H49),"ND")</f>
        <v>ND</v>
      </c>
      <c r="P49" s="913"/>
    </row>
    <row r="50" spans="3:16" ht="60" customHeight="1">
      <c r="C50" s="843"/>
      <c r="D50" s="926"/>
      <c r="E50" s="926"/>
      <c r="F50" s="928"/>
      <c r="G50" s="930"/>
      <c r="H50" s="934"/>
      <c r="I50" s="823"/>
      <c r="J50" s="149">
        <f ca="1">IF(MOD(ROW()-13,2)=0,IF(ISBLANK(OFFSET('11. SEGUIMIENTO 2026'!$N$14,INT((ROW()-13)/2),0)),"",OFFSET('11. SEGUIMIENTO 2026'!$N$14,INT((ROW()-13)/2),0)),IF(ISBLANK(OFFSET('9. METAS'!$Q$20,INT((ROW()-14)/2),0)),"",OFFSET('9. METAS'!$Q$20,INT((ROW()-14)/2),0)))</f>
        <v>2</v>
      </c>
      <c r="K50" s="150">
        <f ca="1">IF(MOD(ROW()-13,2)=0,IF(ISBLANK(OFFSET('11. SEGUIMIENTO 2026'!$O$14,INT((ROW()-13)/2),0)),"",OFFSET('11. SEGUIMIENTO 2026'!$O$14,INT((ROW()-13)/2),0)),IF(ISBLANK(OFFSET('9. METAS'!$R$20,INT((ROW()-14)/2),0)),"",OFFSET('9. METAS'!$R$20,INT((ROW()-14)/2),0)))</f>
        <v>4</v>
      </c>
      <c r="L50" s="150">
        <f ca="1">IF(MOD(ROW()-13,2)=0,IF(ISBLANK(OFFSET('11. SEGUIMIENTO 2026'!$P$14,INT((ROW()-13)/2),0)),"",OFFSET('11. SEGUIMIENTO 2026'!$P$14,INT((ROW()-13)/2),0)),IF(ISBLANK(OFFSET('9. METAS'!$S$20,INT((ROW()-14)/2),0)),"",OFFSET('9. METAS'!$S$20,INT((ROW()-14)/2),0)))</f>
        <v>4</v>
      </c>
      <c r="M50" s="151">
        <f ca="1">IF(MOD(ROW()-13,2)=0,IF(ISBLANK(OFFSET('11. SEGUIMIENTO 2026'!$Q$14,INT((ROW()-13)/2),0)),"",OFFSET('11. SEGUIMIENTO 2026'!$Q$14,INT((ROW()-13)/2),0)),IF(ISBLANK(OFFSET('9. METAS'!$T$20,INT((ROW()-14)/2),0)),"",OFFSET('9. METAS'!$T$20,INT((ROW()-14)/2),0)))</f>
        <v>2</v>
      </c>
      <c r="N50" s="825"/>
      <c r="O50" s="827"/>
      <c r="P50" s="914"/>
    </row>
    <row r="51" spans="3:16" ht="60" customHeight="1">
      <c r="C51" s="829" t="str">
        <f ca="1">IF(ISBLANK(OFFSET('5. Pp (3 años)'!$C$46,INT((ROW()-13)/2),0)),"",OFFSET('5. Pp (3 años)'!$C$46,INT((ROW()-13)/2),0))</f>
        <v>Actividad</v>
      </c>
      <c r="D51" s="926" t="str">
        <f ca="1">IF(ISBLANK(OFFSET('5. Pp (3 años)'!$D$46,INT((ROW()-13)/2),0)),"",OFFSET('5. Pp (3 años)'!$D$46,INT((ROW()-13)/2),0))</f>
        <v>1.4.1.1.4.3 Evaluación al desempeño laboral hacia servidores(as) públicos(as).</v>
      </c>
      <c r="E51" s="926" t="str">
        <f ca="1">IF(ISBLANK(OFFSET('5. Pp (3 años)'!$E$46,INT((ROW()-13)/2),0)),"",OFFSET('5. Pp (3 años)'!$E$46,INT((ROW()-13)/2),0))</f>
        <v>PSPE: Porcentaje de servidores(as) públicos(as) evaluados(as)</v>
      </c>
      <c r="F51" s="928" t="str">
        <f ca="1">IF(ISBLANK(OFFSET('5. Pp (3 años)'!$K$46,INT((ROW()-13)/2),0)),"",OFFSET('5. Pp (3 años)'!$K$46,INT((ROW()-13)/2),0))</f>
        <v>Ascendente</v>
      </c>
      <c r="G51" s="930" t="str">
        <f ca="1">IF(ISBLANK(OFFSET('5. Pp (3 años)'!$H$46,INT((ROW()-13)/2),0)),"",OFFSET('5. Pp (3 años)'!$H$46,INT((ROW()-13)/2),0))</f>
        <v>Trimestral</v>
      </c>
      <c r="H51" s="934">
        <f ca="1">IF(ISBLANK(OFFSET('9. METAS'!$K$20,INT((ROW()-13)/2),0)),"",OFFSET('9. METAS'!$K$20,INT((ROW()-13)/2),0))</f>
        <v>1000</v>
      </c>
      <c r="I51" s="822"/>
      <c r="J51" s="149">
        <f ca="1">IF(MOD(ROW()-13,2)=0,IF(ISBLANK(OFFSET('11. SEGUIMIENTO 2026'!$N$14,INT((ROW()-13)/2),0)),"",OFFSET('11. SEGUIMIENTO 2026'!$N$14,INT((ROW()-13)/2),0)),IF(ISBLANK(OFFSET('9. METAS'!$Q$20,INT((ROW()-14)/2),0)),"",OFFSET('9. METAS'!$Q$20,INT((ROW()-14)/2),0)))</f>
        <v>223</v>
      </c>
      <c r="K51" s="150" t="str">
        <f ca="1">IF(MOD(ROW()-13,2)=0,IF(ISBLANK(OFFSET('11. SEGUIMIENTO 2026'!$O$14,INT((ROW()-13)/2),0)),"",OFFSET('11. SEGUIMIENTO 2026'!$O$14,INT((ROW()-13)/2),0)),IF(ISBLANK(OFFSET('9. METAS'!$R$20,INT((ROW()-14)/2),0)),"",OFFSET('9. METAS'!$R$20,INT((ROW()-14)/2),0)))</f>
        <v/>
      </c>
      <c r="L51" s="150" t="str">
        <f ca="1">IF(MOD(ROW()-13,2)=0,IF(ISBLANK(OFFSET('11. SEGUIMIENTO 2026'!$P$14,INT((ROW()-13)/2),0)),"",OFFSET('11. SEGUIMIENTO 2026'!$P$14,INT((ROW()-13)/2),0)),IF(ISBLANK(OFFSET('9. METAS'!$S$20,INT((ROW()-14)/2),0)),"",OFFSET('9. METAS'!$S$20,INT((ROW()-14)/2),0)))</f>
        <v/>
      </c>
      <c r="M51" s="151" t="str">
        <f ca="1">IF(MOD(ROW()-13,2)=0,IF(ISBLANK(OFFSET('11. SEGUIMIENTO 2026'!$Q$14,INT((ROW()-13)/2),0)),"",OFFSET('11. SEGUIMIENTO 2026'!$Q$14,INT((ROW()-13)/2),0)),IF(ISBLANK(OFFSET('9. METAS'!$T$20,INT((ROW()-14)/2),0)),"",OFFSET('9. METAS'!$T$20,INT((ROW()-14)/2),0)))</f>
        <v/>
      </c>
      <c r="N51" s="824">
        <f t="shared" ref="N51" ca="1" si="34">IFERROR(J51/J52,"ND")</f>
        <v>0.89200000000000002</v>
      </c>
      <c r="O51" s="826" t="str">
        <f t="shared" ref="O51" ca="1" si="35">IFERROR(((J51+K51)/H51),"ND")</f>
        <v>ND</v>
      </c>
      <c r="P51" s="913"/>
    </row>
    <row r="52" spans="3:16" ht="60" customHeight="1">
      <c r="C52" s="843"/>
      <c r="D52" s="926"/>
      <c r="E52" s="926"/>
      <c r="F52" s="928"/>
      <c r="G52" s="930"/>
      <c r="H52" s="934"/>
      <c r="I52" s="823"/>
      <c r="J52" s="149">
        <f ca="1">IF(MOD(ROW()-13,2)=0,IF(ISBLANK(OFFSET('11. SEGUIMIENTO 2026'!$N$14,INT((ROW()-13)/2),0)),"",OFFSET('11. SEGUIMIENTO 2026'!$N$14,INT((ROW()-13)/2),0)),IF(ISBLANK(OFFSET('9. METAS'!$Q$20,INT((ROW()-14)/2),0)),"",OFFSET('9. METAS'!$Q$20,INT((ROW()-14)/2),0)))</f>
        <v>250</v>
      </c>
      <c r="K52" s="150">
        <f ca="1">IF(MOD(ROW()-13,2)=0,IF(ISBLANK(OFFSET('11. SEGUIMIENTO 2026'!$O$14,INT((ROW()-13)/2),0)),"",OFFSET('11. SEGUIMIENTO 2026'!$O$14,INT((ROW()-13)/2),0)),IF(ISBLANK(OFFSET('9. METAS'!$R$20,INT((ROW()-14)/2),0)),"",OFFSET('9. METAS'!$R$20,INT((ROW()-14)/2),0)))</f>
        <v>250</v>
      </c>
      <c r="L52" s="150">
        <f ca="1">IF(MOD(ROW()-13,2)=0,IF(ISBLANK(OFFSET('11. SEGUIMIENTO 2026'!$P$14,INT((ROW()-13)/2),0)),"",OFFSET('11. SEGUIMIENTO 2026'!$P$14,INT((ROW()-13)/2),0)),IF(ISBLANK(OFFSET('9. METAS'!$S$20,INT((ROW()-14)/2),0)),"",OFFSET('9. METAS'!$S$20,INT((ROW()-14)/2),0)))</f>
        <v>250</v>
      </c>
      <c r="M52" s="151">
        <f ca="1">IF(MOD(ROW()-13,2)=0,IF(ISBLANK(OFFSET('11. SEGUIMIENTO 2026'!$Q$14,INT((ROW()-13)/2),0)),"",OFFSET('11. SEGUIMIENTO 2026'!$Q$14,INT((ROW()-13)/2),0)),IF(ISBLANK(OFFSET('9. METAS'!$T$20,INT((ROW()-14)/2),0)),"",OFFSET('9. METAS'!$T$20,INT((ROW()-14)/2),0)))</f>
        <v>250</v>
      </c>
      <c r="N52" s="825"/>
      <c r="O52" s="827"/>
      <c r="P52" s="914"/>
    </row>
    <row r="53" spans="3:16" ht="60" customHeight="1">
      <c r="C53" s="829" t="str">
        <f ca="1">IF(ISBLANK(OFFSET('5. Pp (3 años)'!$C$46,INT((ROW()-13)/2),0)),"",OFFSET('5. Pp (3 años)'!$C$46,INT((ROW()-13)/2),0))</f>
        <v>Componente</v>
      </c>
      <c r="D53" s="926" t="str">
        <f ca="1">IF(ISBLANK(OFFSET('5. Pp (3 años)'!$D$46,INT((ROW()-13)/2),0)),"",OFFSET('5. Pp (3 años)'!$D$46,INT((ROW()-13)/2),0))</f>
        <v>1.4.1.1.5 Servicios de tecnologías de la información y telecomunicaciones gestionados y proporcionados oportunamente a las dependencias municipales conforme a la normatividad aplicable.</v>
      </c>
      <c r="E53" s="926" t="str">
        <f ca="1">IF(ISBLANK(OFFSET('5. Pp (3 años)'!$E$46,INT((ROW()-13)/2),0)),"",OFFSET('5. Pp (3 años)'!$E$46,INT((ROW()-13)/2),0))</f>
        <v>PSTIC: Porcentaje de servicios de tecnologías de la información y comunicación proporcionados.</v>
      </c>
      <c r="F53" s="928" t="str">
        <f ca="1">IF(ISBLANK(OFFSET('5. Pp (3 años)'!$K$46,INT((ROW()-13)/2),0)),"",OFFSET('5. Pp (3 años)'!$K$46,INT((ROW()-13)/2),0))</f>
        <v>Ascendente</v>
      </c>
      <c r="G53" s="930" t="str">
        <f ca="1">IF(ISBLANK(OFFSET('5. Pp (3 años)'!$H$46,INT((ROW()-13)/2),0)),"",OFFSET('5. Pp (3 años)'!$H$46,INT((ROW()-13)/2),0))</f>
        <v>Trimestral</v>
      </c>
      <c r="H53" s="912">
        <f ca="1">IF(ISBLANK(OFFSET('9. METAS'!$K$20,INT((ROW()-13)/2),0)),"",OFFSET('9. METAS'!$K$20,INT((ROW()-13)/2),0))</f>
        <v>0.95</v>
      </c>
      <c r="I53" s="935"/>
      <c r="J53" s="489">
        <f ca="1">IF(MOD(ROW()-13,2)=0,IF(ISBLANK(OFFSET('11. SEGUIMIENTO 2026'!$N$14,INT((ROW()-13)/2),0)),"",OFFSET('11. SEGUIMIENTO 2026'!$N$14,INT((ROW()-13)/2),0)),IF(ISBLANK(OFFSET('9. METAS'!$Q$20,INT((ROW()-14)/2),0)),"",OFFSET('9. METAS'!$Q$20,INT((ROW()-14)/2),0)))</f>
        <v>1.0478000000000001</v>
      </c>
      <c r="K53" s="492" t="str">
        <f ca="1">IF(MOD(ROW()-13,2)=0,IF(ISBLANK(OFFSET('11. SEGUIMIENTO 2026'!$O$14,INT((ROW()-13)/2),0)),"",OFFSET('11. SEGUIMIENTO 2026'!$O$14,INT((ROW()-13)/2),0)),IF(ISBLANK(OFFSET('9. METAS'!$R$20,INT((ROW()-14)/2),0)),"",OFFSET('9. METAS'!$R$20,INT((ROW()-14)/2),0)))</f>
        <v/>
      </c>
      <c r="L53" s="150" t="str">
        <f ca="1">IF(MOD(ROW()-13,2)=0,IF(ISBLANK(OFFSET('11. SEGUIMIENTO 2026'!$P$14,INT((ROW()-13)/2),0)),"",OFFSET('11. SEGUIMIENTO 2026'!$P$14,INT((ROW()-13)/2),0)),IF(ISBLANK(OFFSET('9. METAS'!$S$20,INT((ROW()-14)/2),0)),"",OFFSET('9. METAS'!$S$20,INT((ROW()-14)/2),0)))</f>
        <v/>
      </c>
      <c r="M53" s="151" t="str">
        <f ca="1">IF(MOD(ROW()-13,2)=0,IF(ISBLANK(OFFSET('11. SEGUIMIENTO 2026'!$Q$14,INT((ROW()-13)/2),0)),"",OFFSET('11. SEGUIMIENTO 2026'!$Q$14,INT((ROW()-13)/2),0)),IF(ISBLANK(OFFSET('9. METAS'!$T$20,INT((ROW()-14)/2),0)),"",OFFSET('9. METAS'!$T$20,INT((ROW()-14)/2),0)))</f>
        <v/>
      </c>
      <c r="N53" s="824">
        <f t="shared" ref="N53" ca="1" si="36">IFERROR(J53/J54,"ND")</f>
        <v>1.1029473684210527</v>
      </c>
      <c r="O53" s="826" t="str">
        <f t="shared" ref="O53" ca="1" si="37">IFERROR(((J53+K53)/H53),"ND")</f>
        <v>ND</v>
      </c>
      <c r="P53" s="913"/>
    </row>
    <row r="54" spans="3:16" ht="60" customHeight="1">
      <c r="C54" s="843"/>
      <c r="D54" s="926"/>
      <c r="E54" s="926"/>
      <c r="F54" s="928"/>
      <c r="G54" s="930"/>
      <c r="H54" s="912"/>
      <c r="I54" s="936"/>
      <c r="J54" s="489">
        <f ca="1">IF(MOD(ROW()-13,2)=0,IF(ISBLANK(OFFSET('11. SEGUIMIENTO 2026'!$N$14,INT((ROW()-13)/2),0)),"",OFFSET('11. SEGUIMIENTO 2026'!$N$14,INT((ROW()-13)/2),0)),IF(ISBLANK(OFFSET('9. METAS'!$Q$20,INT((ROW()-14)/2),0)),"",OFFSET('9. METAS'!$Q$20,INT((ROW()-14)/2),0)))</f>
        <v>0.95</v>
      </c>
      <c r="K54" s="492">
        <f ca="1">IF(MOD(ROW()-13,2)=0,IF(ISBLANK(OFFSET('11. SEGUIMIENTO 2026'!$O$14,INT((ROW()-13)/2),0)),"",OFFSET('11. SEGUIMIENTO 2026'!$O$14,INT((ROW()-13)/2),0)),IF(ISBLANK(OFFSET('9. METAS'!$R$20,INT((ROW()-14)/2),0)),"",OFFSET('9. METAS'!$R$20,INT((ROW()-14)/2),0)))</f>
        <v>0.95</v>
      </c>
      <c r="L54" s="150">
        <f ca="1">IF(MOD(ROW()-13,2)=0,IF(ISBLANK(OFFSET('11. SEGUIMIENTO 2026'!$P$14,INT((ROW()-13)/2),0)),"",OFFSET('11. SEGUIMIENTO 2026'!$P$14,INT((ROW()-13)/2),0)),IF(ISBLANK(OFFSET('9. METAS'!$S$20,INT((ROW()-14)/2),0)),"",OFFSET('9. METAS'!$S$20,INT((ROW()-14)/2),0)))</f>
        <v>0.95</v>
      </c>
      <c r="M54" s="151">
        <f ca="1">IF(MOD(ROW()-13,2)=0,IF(ISBLANK(OFFSET('11. SEGUIMIENTO 2026'!$Q$14,INT((ROW()-13)/2),0)),"",OFFSET('11. SEGUIMIENTO 2026'!$Q$14,INT((ROW()-13)/2),0)),IF(ISBLANK(OFFSET('9. METAS'!$T$20,INT((ROW()-14)/2),0)),"",OFFSET('9. METAS'!$T$20,INT((ROW()-14)/2),0)))</f>
        <v>0.95</v>
      </c>
      <c r="N54" s="825"/>
      <c r="O54" s="827"/>
      <c r="P54" s="914"/>
    </row>
    <row r="55" spans="3:16" ht="60" customHeight="1">
      <c r="C55" s="829" t="str">
        <f ca="1">IF(ISBLANK(OFFSET('5. Pp (3 años)'!$C$46,INT((ROW()-13)/2),0)),"",OFFSET('5. Pp (3 años)'!$C$46,INT((ROW()-13)/2),0))</f>
        <v>Actividad</v>
      </c>
      <c r="D55" s="926" t="str">
        <f ca="1">IF(ISBLANK(OFFSET('5. Pp (3 años)'!$D$46,INT((ROW()-13)/2),0)),"",OFFSET('5. Pp (3 años)'!$D$46,INT((ROW()-13)/2),0))</f>
        <v xml:space="preserve">1.4.1.1.5.1 Desarrollo y mantenimiento de sistemas informáticos para las dependencias municipales. </v>
      </c>
      <c r="E55" s="926" t="str">
        <f ca="1">IF(ISBLANK(OFFSET('5. Pp (3 años)'!$E$46,INT((ROW()-13)/2),0)),"",OFFSET('5. Pp (3 años)'!$E$46,INT((ROW()-13)/2),0))</f>
        <v>PSDMA= Porcentaje de servicios de desarrollo y mantenimiento de sistemas informáticos atendidos</v>
      </c>
      <c r="F55" s="928" t="str">
        <f ca="1">IF(ISBLANK(OFFSET('5. Pp (3 años)'!$K$46,INT((ROW()-13)/2),0)),"",OFFSET('5. Pp (3 años)'!$K$46,INT((ROW()-13)/2),0))</f>
        <v>Ascendente</v>
      </c>
      <c r="G55" s="930" t="str">
        <f ca="1">IF(ISBLANK(OFFSET('5. Pp (3 años)'!$H$46,INT((ROW()-13)/2),0)),"",OFFSET('5. Pp (3 años)'!$H$46,INT((ROW()-13)/2),0))</f>
        <v>Trimestral</v>
      </c>
      <c r="H55" s="934">
        <f ca="1">IF(ISBLANK(OFFSET('9. METAS'!$K$20,INT((ROW()-13)/2),0)),"",OFFSET('9. METAS'!$K$20,INT((ROW()-13)/2),0))</f>
        <v>800</v>
      </c>
      <c r="I55" s="822"/>
      <c r="J55" s="149">
        <f ca="1">IF(MOD(ROW()-13,2)=0,IF(ISBLANK(OFFSET('11. SEGUIMIENTO 2026'!$N$14,INT((ROW()-13)/2),0)),"",OFFSET('11. SEGUIMIENTO 2026'!$N$14,INT((ROW()-13)/2),0)),IF(ISBLANK(OFFSET('9. METAS'!$Q$20,INT((ROW()-14)/2),0)),"",OFFSET('9. METAS'!$Q$20,INT((ROW()-14)/2),0)))</f>
        <v>166</v>
      </c>
      <c r="K55" s="150" t="str">
        <f ca="1">IF(MOD(ROW()-13,2)=0,IF(ISBLANK(OFFSET('11. SEGUIMIENTO 2026'!$O$14,INT((ROW()-13)/2),0)),"",OFFSET('11. SEGUIMIENTO 2026'!$O$14,INT((ROW()-13)/2),0)),IF(ISBLANK(OFFSET('9. METAS'!$R$20,INT((ROW()-14)/2),0)),"",OFFSET('9. METAS'!$R$20,INT((ROW()-14)/2),0)))</f>
        <v/>
      </c>
      <c r="L55" s="150" t="str">
        <f ca="1">IF(MOD(ROW()-13,2)=0,IF(ISBLANK(OFFSET('11. SEGUIMIENTO 2026'!$P$14,INT((ROW()-13)/2),0)),"",OFFSET('11. SEGUIMIENTO 2026'!$P$14,INT((ROW()-13)/2),0)),IF(ISBLANK(OFFSET('9. METAS'!$S$20,INT((ROW()-14)/2),0)),"",OFFSET('9. METAS'!$S$20,INT((ROW()-14)/2),0)))</f>
        <v/>
      </c>
      <c r="M55" s="151" t="str">
        <f ca="1">IF(MOD(ROW()-13,2)=0,IF(ISBLANK(OFFSET('11. SEGUIMIENTO 2026'!$Q$14,INT((ROW()-13)/2),0)),"",OFFSET('11. SEGUIMIENTO 2026'!$Q$14,INT((ROW()-13)/2),0)),IF(ISBLANK(OFFSET('9. METAS'!$T$20,INT((ROW()-14)/2),0)),"",OFFSET('9. METAS'!$T$20,INT((ROW()-14)/2),0)))</f>
        <v/>
      </c>
      <c r="N55" s="824">
        <f t="shared" ref="N55" ca="1" si="38">IFERROR(J55/J56,"ND")</f>
        <v>0.83</v>
      </c>
      <c r="O55" s="826" t="str">
        <f t="shared" ref="O55" ca="1" si="39">IFERROR(((J55+K55)/H55),"ND")</f>
        <v>ND</v>
      </c>
      <c r="P55" s="913"/>
    </row>
    <row r="56" spans="3:16" ht="60" customHeight="1">
      <c r="C56" s="843"/>
      <c r="D56" s="926"/>
      <c r="E56" s="926"/>
      <c r="F56" s="928"/>
      <c r="G56" s="930"/>
      <c r="H56" s="934"/>
      <c r="I56" s="823"/>
      <c r="J56" s="149">
        <f ca="1">IF(MOD(ROW()-13,2)=0,IF(ISBLANK(OFFSET('11. SEGUIMIENTO 2026'!$N$14,INT((ROW()-13)/2),0)),"",OFFSET('11. SEGUIMIENTO 2026'!$N$14,INT((ROW()-13)/2),0)),IF(ISBLANK(OFFSET('9. METAS'!$Q$20,INT((ROW()-14)/2),0)),"",OFFSET('9. METAS'!$Q$20,INT((ROW()-14)/2),0)))</f>
        <v>200</v>
      </c>
      <c r="K56" s="150">
        <f ca="1">IF(MOD(ROW()-13,2)=0,IF(ISBLANK(OFFSET('11. SEGUIMIENTO 2026'!$O$14,INT((ROW()-13)/2),0)),"",OFFSET('11. SEGUIMIENTO 2026'!$O$14,INT((ROW()-13)/2),0)),IF(ISBLANK(OFFSET('9. METAS'!$R$20,INT((ROW()-14)/2),0)),"",OFFSET('9. METAS'!$R$20,INT((ROW()-14)/2),0)))</f>
        <v>200</v>
      </c>
      <c r="L56" s="150">
        <f ca="1">IF(MOD(ROW()-13,2)=0,IF(ISBLANK(OFFSET('11. SEGUIMIENTO 2026'!$P$14,INT((ROW()-13)/2),0)),"",OFFSET('11. SEGUIMIENTO 2026'!$P$14,INT((ROW()-13)/2),0)),IF(ISBLANK(OFFSET('9. METAS'!$S$20,INT((ROW()-14)/2),0)),"",OFFSET('9. METAS'!$S$20,INT((ROW()-14)/2),0)))</f>
        <v>200</v>
      </c>
      <c r="M56" s="151">
        <f ca="1">IF(MOD(ROW()-13,2)=0,IF(ISBLANK(OFFSET('11. SEGUIMIENTO 2026'!$Q$14,INT((ROW()-13)/2),0)),"",OFFSET('11. SEGUIMIENTO 2026'!$Q$14,INT((ROW()-13)/2),0)),IF(ISBLANK(OFFSET('9. METAS'!$T$20,INT((ROW()-14)/2),0)),"",OFFSET('9. METAS'!$T$20,INT((ROW()-14)/2),0)))</f>
        <v>200</v>
      </c>
      <c r="N56" s="825"/>
      <c r="O56" s="827"/>
      <c r="P56" s="914"/>
    </row>
    <row r="57" spans="3:16" ht="60" customHeight="1">
      <c r="C57" s="829" t="str">
        <f ca="1">IF(ISBLANK(OFFSET('5. Pp (3 años)'!$C$46,INT((ROW()-13)/2),0)),"",OFFSET('5. Pp (3 años)'!$C$46,INT((ROW()-13)/2),0))</f>
        <v>Actividad</v>
      </c>
      <c r="D57" s="926" t="str">
        <f ca="1">IF(ISBLANK(OFFSET('5. Pp (3 años)'!$D$46,INT((ROW()-13)/2),0)),"",OFFSET('5. Pp (3 años)'!$D$46,INT((ROW()-13)/2),0))</f>
        <v>1.4.1.1.5.2 Atención de  servicios de telecomunicaciones para las dependencias municipales.</v>
      </c>
      <c r="E57" s="926" t="str">
        <f ca="1">IF(ISBLANK(OFFSET('5. Pp (3 años)'!$E$46,INT((ROW()-13)/2),0)),"",OFFSET('5. Pp (3 años)'!$E$46,INT((ROW()-13)/2),0))</f>
        <v>PSTA: Porcentaje de servicios de telecomunicaciones atendidos.</v>
      </c>
      <c r="F57" s="928" t="str">
        <f ca="1">IF(ISBLANK(OFFSET('5. Pp (3 años)'!$K$46,INT((ROW()-13)/2),0)),"",OFFSET('5. Pp (3 años)'!$K$46,INT((ROW()-13)/2),0))</f>
        <v>Ascendente</v>
      </c>
      <c r="G57" s="930" t="str">
        <f ca="1">IF(ISBLANK(OFFSET('5. Pp (3 años)'!$H$46,INT((ROW()-13)/2),0)),"",OFFSET('5. Pp (3 años)'!$H$46,INT((ROW()-13)/2),0))</f>
        <v>Trimestral</v>
      </c>
      <c r="H57" s="934">
        <f ca="1">IF(ISBLANK(OFFSET('9. METAS'!$K$20,INT((ROW()-13)/2),0)),"",OFFSET('9. METAS'!$K$20,INT((ROW()-13)/2),0))</f>
        <v>600</v>
      </c>
      <c r="I57" s="822"/>
      <c r="J57" s="149">
        <f ca="1">IF(MOD(ROW()-13,2)=0,IF(ISBLANK(OFFSET('11. SEGUIMIENTO 2026'!$N$14,INT((ROW()-13)/2),0)),"",OFFSET('11. SEGUIMIENTO 2026'!$N$14,INT((ROW()-13)/2),0)),IF(ISBLANK(OFFSET('9. METAS'!$Q$20,INT((ROW()-14)/2),0)),"",OFFSET('9. METAS'!$Q$20,INT((ROW()-14)/2),0)))</f>
        <v>271</v>
      </c>
      <c r="K57" s="150" t="str">
        <f ca="1">IF(MOD(ROW()-13,2)=0,IF(ISBLANK(OFFSET('11. SEGUIMIENTO 2026'!$O$14,INT((ROW()-13)/2),0)),"",OFFSET('11. SEGUIMIENTO 2026'!$O$14,INT((ROW()-13)/2),0)),IF(ISBLANK(OFFSET('9. METAS'!$R$20,INT((ROW()-14)/2),0)),"",OFFSET('9. METAS'!$R$20,INT((ROW()-14)/2),0)))</f>
        <v/>
      </c>
      <c r="L57" s="150" t="str">
        <f ca="1">IF(MOD(ROW()-13,2)=0,IF(ISBLANK(OFFSET('11. SEGUIMIENTO 2026'!$P$14,INT((ROW()-13)/2),0)),"",OFFSET('11. SEGUIMIENTO 2026'!$P$14,INT((ROW()-13)/2),0)),IF(ISBLANK(OFFSET('9. METAS'!$S$20,INT((ROW()-14)/2),0)),"",OFFSET('9. METAS'!$S$20,INT((ROW()-14)/2),0)))</f>
        <v/>
      </c>
      <c r="M57" s="151" t="str">
        <f ca="1">IF(MOD(ROW()-13,2)=0,IF(ISBLANK(OFFSET('11. SEGUIMIENTO 2026'!$Q$14,INT((ROW()-13)/2),0)),"",OFFSET('11. SEGUIMIENTO 2026'!$Q$14,INT((ROW()-13)/2),0)),IF(ISBLANK(OFFSET('9. METAS'!$T$20,INT((ROW()-14)/2),0)),"",OFFSET('9. METAS'!$T$20,INT((ROW()-14)/2),0)))</f>
        <v/>
      </c>
      <c r="N57" s="824">
        <f t="shared" ref="N57" ca="1" si="40">IFERROR(J57/J58,"ND")</f>
        <v>1.8066666666666666</v>
      </c>
      <c r="O57" s="826" t="str">
        <f t="shared" ref="O57" ca="1" si="41">IFERROR(((J57+K57)/H57),"ND")</f>
        <v>ND</v>
      </c>
      <c r="P57" s="913"/>
    </row>
    <row r="58" spans="3:16" ht="60" customHeight="1">
      <c r="C58" s="843"/>
      <c r="D58" s="926"/>
      <c r="E58" s="926"/>
      <c r="F58" s="928"/>
      <c r="G58" s="930"/>
      <c r="H58" s="934"/>
      <c r="I58" s="823"/>
      <c r="J58" s="149">
        <f ca="1">IF(MOD(ROW()-13,2)=0,IF(ISBLANK(OFFSET('11. SEGUIMIENTO 2026'!$N$14,INT((ROW()-13)/2),0)),"",OFFSET('11. SEGUIMIENTO 2026'!$N$14,INT((ROW()-13)/2),0)),IF(ISBLANK(OFFSET('9. METAS'!$Q$20,INT((ROW()-14)/2),0)),"",OFFSET('9. METAS'!$Q$20,INT((ROW()-14)/2),0)))</f>
        <v>150</v>
      </c>
      <c r="K58" s="150">
        <f ca="1">IF(MOD(ROW()-13,2)=0,IF(ISBLANK(OFFSET('11. SEGUIMIENTO 2026'!$O$14,INT((ROW()-13)/2),0)),"",OFFSET('11. SEGUIMIENTO 2026'!$O$14,INT((ROW()-13)/2),0)),IF(ISBLANK(OFFSET('9. METAS'!$R$20,INT((ROW()-14)/2),0)),"",OFFSET('9. METAS'!$R$20,INT((ROW()-14)/2),0)))</f>
        <v>150</v>
      </c>
      <c r="L58" s="150">
        <f ca="1">IF(MOD(ROW()-13,2)=0,IF(ISBLANK(OFFSET('11. SEGUIMIENTO 2026'!$P$14,INT((ROW()-13)/2),0)),"",OFFSET('11. SEGUIMIENTO 2026'!$P$14,INT((ROW()-13)/2),0)),IF(ISBLANK(OFFSET('9. METAS'!$S$20,INT((ROW()-14)/2),0)),"",OFFSET('9. METAS'!$S$20,INT((ROW()-14)/2),0)))</f>
        <v>150</v>
      </c>
      <c r="M58" s="151">
        <f ca="1">IF(MOD(ROW()-13,2)=0,IF(ISBLANK(OFFSET('11. SEGUIMIENTO 2026'!$Q$14,INT((ROW()-13)/2),0)),"",OFFSET('11. SEGUIMIENTO 2026'!$Q$14,INT((ROW()-13)/2),0)),IF(ISBLANK(OFFSET('9. METAS'!$T$20,INT((ROW()-14)/2),0)),"",OFFSET('9. METAS'!$T$20,INT((ROW()-14)/2),0)))</f>
        <v>150</v>
      </c>
      <c r="N58" s="825"/>
      <c r="O58" s="827"/>
      <c r="P58" s="914"/>
    </row>
    <row r="59" spans="3:16" ht="60" customHeight="1">
      <c r="C59" s="829" t="str">
        <f ca="1">IF(ISBLANK(OFFSET('5. Pp (3 años)'!$C$46,INT((ROW()-13)/2),0)),"",OFFSET('5. Pp (3 años)'!$C$46,INT((ROW()-13)/2),0))</f>
        <v>Actividad</v>
      </c>
      <c r="D59" s="926" t="str">
        <f ca="1">IF(ISBLANK(OFFSET('5. Pp (3 años)'!$D$46,INT((ROW()-13)/2),0)),"",OFFSET('5. Pp (3 años)'!$D$46,INT((ROW()-13)/2),0))</f>
        <v>1.4.1.1.5.3 Atención de servicios de soporte técnico para las dependencias municipales.</v>
      </c>
      <c r="E59" s="926" t="str">
        <f ca="1">IF(ISBLANK(OFFSET('5. Pp (3 años)'!$E$46,INT((ROW()-13)/2),0)),"",OFFSET('5. Pp (3 años)'!$E$46,INT((ROW()-13)/2),0))</f>
        <v>PSSTA= Porcentaje de servicios de soporte técnico atendidos.</v>
      </c>
      <c r="F59" s="928" t="str">
        <f ca="1">IF(ISBLANK(OFFSET('5. Pp (3 años)'!$K$46,INT((ROW()-13)/2),0)),"",OFFSET('5. Pp (3 años)'!$K$46,INT((ROW()-13)/2),0))</f>
        <v>Ascendente</v>
      </c>
      <c r="G59" s="930" t="str">
        <f ca="1">IF(ISBLANK(OFFSET('5. Pp (3 años)'!$H$46,INT((ROW()-13)/2),0)),"",OFFSET('5. Pp (3 años)'!$H$46,INT((ROW()-13)/2),0))</f>
        <v>Trimestral</v>
      </c>
      <c r="H59" s="934">
        <f ca="1">IF(ISBLANK(OFFSET('9. METAS'!$K$20,INT((ROW()-13)/2),0)),"",OFFSET('9. METAS'!$K$20,INT((ROW()-13)/2),0))</f>
        <v>3200</v>
      </c>
      <c r="I59" s="822"/>
      <c r="J59" s="149">
        <f ca="1">IF(MOD(ROW()-13,2)=0,IF(ISBLANK(OFFSET('11. SEGUIMIENTO 2026'!$N$14,INT((ROW()-13)/2),0)),"",OFFSET('11. SEGUIMIENTO 2026'!$N$14,INT((ROW()-13)/2),0)),IF(ISBLANK(OFFSET('9. METAS'!$Q$20,INT((ROW()-14)/2),0)),"",OFFSET('9. METAS'!$Q$20,INT((ROW()-14)/2),0)))</f>
        <v>768</v>
      </c>
      <c r="K59" s="150" t="str">
        <f ca="1">IF(MOD(ROW()-13,2)=0,IF(ISBLANK(OFFSET('11. SEGUIMIENTO 2026'!$O$14,INT((ROW()-13)/2),0)),"",OFFSET('11. SEGUIMIENTO 2026'!$O$14,INT((ROW()-13)/2),0)),IF(ISBLANK(OFFSET('9. METAS'!$R$20,INT((ROW()-14)/2),0)),"",OFFSET('9. METAS'!$R$20,INT((ROW()-14)/2),0)))</f>
        <v/>
      </c>
      <c r="L59" s="150" t="str">
        <f ca="1">IF(MOD(ROW()-13,2)=0,IF(ISBLANK(OFFSET('11. SEGUIMIENTO 2026'!$P$14,INT((ROW()-13)/2),0)),"",OFFSET('11. SEGUIMIENTO 2026'!$P$14,INT((ROW()-13)/2),0)),IF(ISBLANK(OFFSET('9. METAS'!$S$20,INT((ROW()-14)/2),0)),"",OFFSET('9. METAS'!$S$20,INT((ROW()-14)/2),0)))</f>
        <v/>
      </c>
      <c r="M59" s="151" t="str">
        <f ca="1">IF(MOD(ROW()-13,2)=0,IF(ISBLANK(OFFSET('11. SEGUIMIENTO 2026'!$Q$14,INT((ROW()-13)/2),0)),"",OFFSET('11. SEGUIMIENTO 2026'!$Q$14,INT((ROW()-13)/2),0)),IF(ISBLANK(OFFSET('9. METAS'!$T$20,INT((ROW()-14)/2),0)),"",OFFSET('9. METAS'!$T$20,INT((ROW()-14)/2),0)))</f>
        <v/>
      </c>
      <c r="N59" s="824">
        <f t="shared" ref="N59" ca="1" si="42">IFERROR(J59/J60,"ND")</f>
        <v>0.96</v>
      </c>
      <c r="O59" s="826" t="str">
        <f t="shared" ref="O59" ca="1" si="43">IFERROR(((J59+K59)/H59),"ND")</f>
        <v>ND</v>
      </c>
      <c r="P59" s="913"/>
    </row>
    <row r="60" spans="3:16" ht="60" customHeight="1">
      <c r="C60" s="843"/>
      <c r="D60" s="926"/>
      <c r="E60" s="926"/>
      <c r="F60" s="928"/>
      <c r="G60" s="930"/>
      <c r="H60" s="934"/>
      <c r="I60" s="823"/>
      <c r="J60" s="149">
        <f ca="1">IF(MOD(ROW()-13,2)=0,IF(ISBLANK(OFFSET('11. SEGUIMIENTO 2026'!$N$14,INT((ROW()-13)/2),0)),"",OFFSET('11. SEGUIMIENTO 2026'!$N$14,INT((ROW()-13)/2),0)),IF(ISBLANK(OFFSET('9. METAS'!$Q$20,INT((ROW()-14)/2),0)),"",OFFSET('9. METAS'!$Q$20,INT((ROW()-14)/2),0)))</f>
        <v>800</v>
      </c>
      <c r="K60" s="150">
        <f ca="1">IF(MOD(ROW()-13,2)=0,IF(ISBLANK(OFFSET('11. SEGUIMIENTO 2026'!$O$14,INT((ROW()-13)/2),0)),"",OFFSET('11. SEGUIMIENTO 2026'!$O$14,INT((ROW()-13)/2),0)),IF(ISBLANK(OFFSET('9. METAS'!$R$20,INT((ROW()-14)/2),0)),"",OFFSET('9. METAS'!$R$20,INT((ROW()-14)/2),0)))</f>
        <v>800</v>
      </c>
      <c r="L60" s="150">
        <f ca="1">IF(MOD(ROW()-13,2)=0,IF(ISBLANK(OFFSET('11. SEGUIMIENTO 2026'!$P$14,INT((ROW()-13)/2),0)),"",OFFSET('11. SEGUIMIENTO 2026'!$P$14,INT((ROW()-13)/2),0)),IF(ISBLANK(OFFSET('9. METAS'!$S$20,INT((ROW()-14)/2),0)),"",OFFSET('9. METAS'!$S$20,INT((ROW()-14)/2),0)))</f>
        <v>800</v>
      </c>
      <c r="M60" s="151">
        <f ca="1">IF(MOD(ROW()-13,2)=0,IF(ISBLANK(OFFSET('11. SEGUIMIENTO 2026'!$Q$14,INT((ROW()-13)/2),0)),"",OFFSET('11. SEGUIMIENTO 2026'!$Q$14,INT((ROW()-13)/2),0)),IF(ISBLANK(OFFSET('9. METAS'!$T$20,INT((ROW()-14)/2),0)),"",OFFSET('9. METAS'!$T$20,INT((ROW()-14)/2),0)))</f>
        <v>800</v>
      </c>
      <c r="N60" s="825"/>
      <c r="O60" s="827"/>
      <c r="P60" s="914"/>
    </row>
    <row r="61" spans="3:16" ht="60" customHeight="1">
      <c r="C61" s="829" t="str">
        <f ca="1">IF(ISBLANK(OFFSET('5. Pp (3 años)'!$C$46,INT((ROW()-13)/2),0)),"",OFFSET('5. Pp (3 años)'!$C$46,INT((ROW()-13)/2),0))</f>
        <v>Componente</v>
      </c>
      <c r="D61" s="926" t="str">
        <f ca="1">IF(ISBLANK(OFFSET('5. Pp (3 años)'!$D$46,INT((ROW()-13)/2),0)),"",OFFSET('5. Pp (3 años)'!$D$46,INT((ROW()-13)/2),0))</f>
        <v>1.4.1.1.6 Servicios de mantenimiento y logística brindados a las dependencias municipales conforme a la normatividad aplicable</v>
      </c>
      <c r="E61" s="926" t="str">
        <f ca="1">IF(ISBLANK(OFFSET('5. Pp (3 años)'!$E$46,INT((ROW()-13)/2),0)),"",OFFSET('5. Pp (3 años)'!$E$46,INT((ROW()-13)/2),0))</f>
        <v xml:space="preserve">PSML=Porcentaje de Servicios de mantenimiento y logística proporcionados. </v>
      </c>
      <c r="F61" s="928" t="str">
        <f ca="1">IF(ISBLANK(OFFSET('5. Pp (3 años)'!$K$46,INT((ROW()-13)/2),0)),"",OFFSET('5. Pp (3 años)'!$K$46,INT((ROW()-13)/2),0))</f>
        <v>Ascendente</v>
      </c>
      <c r="G61" s="930" t="str">
        <f ca="1">IF(ISBLANK(OFFSET('5. Pp (3 años)'!$H$46,INT((ROW()-13)/2),0)),"",OFFSET('5. Pp (3 años)'!$H$46,INT((ROW()-13)/2),0))</f>
        <v>Trimestral</v>
      </c>
      <c r="H61" s="912">
        <f ca="1">IF(ISBLANK(OFFSET('9. METAS'!$K$20,INT((ROW()-13)/2),0)),"",OFFSET('9. METAS'!$K$20,INT((ROW()-13)/2),0))</f>
        <v>0.95</v>
      </c>
      <c r="I61" s="935"/>
      <c r="J61" s="489">
        <f ca="1">IF(MOD(ROW()-13,2)=0,IF(ISBLANK(OFFSET('11. SEGUIMIENTO 2026'!$N$14,INT((ROW()-13)/2),0)),"",OFFSET('11. SEGUIMIENTO 2026'!$N$14,INT((ROW()-13)/2),0)),IF(ISBLANK(OFFSET('9. METAS'!$Q$20,INT((ROW()-14)/2),0)),"",OFFSET('9. METAS'!$Q$20,INT((ROW()-14)/2),0)))</f>
        <v>1.1297999999999999</v>
      </c>
      <c r="K61" s="492" t="str">
        <f ca="1">IF(MOD(ROW()-13,2)=0,IF(ISBLANK(OFFSET('11. SEGUIMIENTO 2026'!$O$14,INT((ROW()-13)/2),0)),"",OFFSET('11. SEGUIMIENTO 2026'!$O$14,INT((ROW()-13)/2),0)),IF(ISBLANK(OFFSET('9. METAS'!$R$20,INT((ROW()-14)/2),0)),"",OFFSET('9. METAS'!$R$20,INT((ROW()-14)/2),0)))</f>
        <v/>
      </c>
      <c r="L61" s="150" t="str">
        <f ca="1">IF(MOD(ROW()-13,2)=0,IF(ISBLANK(OFFSET('11. SEGUIMIENTO 2026'!$P$14,INT((ROW()-13)/2),0)),"",OFFSET('11. SEGUIMIENTO 2026'!$P$14,INT((ROW()-13)/2),0)),IF(ISBLANK(OFFSET('9. METAS'!$S$20,INT((ROW()-14)/2),0)),"",OFFSET('9. METAS'!$S$20,INT((ROW()-14)/2),0)))</f>
        <v/>
      </c>
      <c r="M61" s="151" t="str">
        <f ca="1">IF(MOD(ROW()-13,2)=0,IF(ISBLANK(OFFSET('11. SEGUIMIENTO 2026'!$Q$14,INT((ROW()-13)/2),0)),"",OFFSET('11. SEGUIMIENTO 2026'!$Q$14,INT((ROW()-13)/2),0)),IF(ISBLANK(OFFSET('9. METAS'!$T$20,INT((ROW()-14)/2),0)),"",OFFSET('9. METAS'!$T$20,INT((ROW()-14)/2),0)))</f>
        <v/>
      </c>
      <c r="N61" s="824">
        <f t="shared" ref="N61" ca="1" si="44">IFERROR(J61/J62,"ND")</f>
        <v>1.1892631578947368</v>
      </c>
      <c r="O61" s="826" t="str">
        <f t="shared" ref="O61" ca="1" si="45">IFERROR(((J61+K61)/H61),"ND")</f>
        <v>ND</v>
      </c>
      <c r="P61" s="913"/>
    </row>
    <row r="62" spans="3:16" ht="60" customHeight="1">
      <c r="C62" s="843"/>
      <c r="D62" s="926"/>
      <c r="E62" s="926"/>
      <c r="F62" s="928"/>
      <c r="G62" s="930"/>
      <c r="H62" s="912"/>
      <c r="I62" s="936"/>
      <c r="J62" s="489">
        <f ca="1">IF(MOD(ROW()-13,2)=0,IF(ISBLANK(OFFSET('11. SEGUIMIENTO 2026'!$N$14,INT((ROW()-13)/2),0)),"",OFFSET('11. SEGUIMIENTO 2026'!$N$14,INT((ROW()-13)/2),0)),IF(ISBLANK(OFFSET('9. METAS'!$Q$20,INT((ROW()-14)/2),0)),"",OFFSET('9. METAS'!$Q$20,INT((ROW()-14)/2),0)))</f>
        <v>0.95</v>
      </c>
      <c r="K62" s="492">
        <f ca="1">IF(MOD(ROW()-13,2)=0,IF(ISBLANK(OFFSET('11. SEGUIMIENTO 2026'!$O$14,INT((ROW()-13)/2),0)),"",OFFSET('11. SEGUIMIENTO 2026'!$O$14,INT((ROW()-13)/2),0)),IF(ISBLANK(OFFSET('9. METAS'!$R$20,INT((ROW()-14)/2),0)),"",OFFSET('9. METAS'!$R$20,INT((ROW()-14)/2),0)))</f>
        <v>0.95</v>
      </c>
      <c r="L62" s="150">
        <f ca="1">IF(MOD(ROW()-13,2)=0,IF(ISBLANK(OFFSET('11. SEGUIMIENTO 2026'!$P$14,INT((ROW()-13)/2),0)),"",OFFSET('11. SEGUIMIENTO 2026'!$P$14,INT((ROW()-13)/2),0)),IF(ISBLANK(OFFSET('9. METAS'!$S$20,INT((ROW()-14)/2),0)),"",OFFSET('9. METAS'!$S$20,INT((ROW()-14)/2),0)))</f>
        <v>0.95</v>
      </c>
      <c r="M62" s="151">
        <f ca="1">IF(MOD(ROW()-13,2)=0,IF(ISBLANK(OFFSET('11. SEGUIMIENTO 2026'!$Q$14,INT((ROW()-13)/2),0)),"",OFFSET('11. SEGUIMIENTO 2026'!$Q$14,INT((ROW()-13)/2),0)),IF(ISBLANK(OFFSET('9. METAS'!$T$20,INT((ROW()-14)/2),0)),"",OFFSET('9. METAS'!$T$20,INT((ROW()-14)/2),0)))</f>
        <v>0.95</v>
      </c>
      <c r="N62" s="825"/>
      <c r="O62" s="827"/>
      <c r="P62" s="914"/>
    </row>
    <row r="63" spans="3:16" ht="60" customHeight="1">
      <c r="C63" s="829" t="str">
        <f ca="1">IF(ISBLANK(OFFSET('5. Pp (3 años)'!$C$46,INT((ROW()-13)/2),0)),"",OFFSET('5. Pp (3 años)'!$C$46,INT((ROW()-13)/2),0))</f>
        <v>Actividad</v>
      </c>
      <c r="D63" s="926" t="str">
        <f ca="1">IF(ISBLANK(OFFSET('5. Pp (3 años)'!$D$46,INT((ROW()-13)/2),0)),"",OFFSET('5. Pp (3 años)'!$D$46,INT((ROW()-13)/2),0))</f>
        <v>1.4.1.1.6.1 Realización del mantenimiento del Edificio del Palacio Municipal y áreas comúnes.</v>
      </c>
      <c r="E63" s="926" t="str">
        <f ca="1">IF(ISBLANK(OFFSET('5. Pp (3 años)'!$E$46,INT((ROW()-13)/2),0)),"",OFFSET('5. Pp (3 años)'!$E$46,INT((ROW()-13)/2),0))</f>
        <v xml:space="preserve">PSMR=Porcentaje de servicios de mantenimiento municipal realizados. </v>
      </c>
      <c r="F63" s="928" t="str">
        <f ca="1">IF(ISBLANK(OFFSET('5. Pp (3 años)'!$K$46,INT((ROW()-13)/2),0)),"",OFFSET('5. Pp (3 años)'!$K$46,INT((ROW()-13)/2),0))</f>
        <v>Ascendente</v>
      </c>
      <c r="G63" s="930" t="str">
        <f ca="1">IF(ISBLANK(OFFSET('5. Pp (3 años)'!$H$46,INT((ROW()-13)/2),0)),"",OFFSET('5. Pp (3 años)'!$H$46,INT((ROW()-13)/2),0))</f>
        <v>Trimestral</v>
      </c>
      <c r="H63" s="934">
        <f ca="1">IF(ISBLANK(OFFSET('9. METAS'!$K$20,INT((ROW()-13)/2),0)),"",OFFSET('9. METAS'!$K$20,INT((ROW()-13)/2),0))</f>
        <v>2400</v>
      </c>
      <c r="I63" s="822"/>
      <c r="J63" s="149">
        <f ca="1">IF(MOD(ROW()-13,2)=0,IF(ISBLANK(OFFSET('11. SEGUIMIENTO 2026'!$N$14,INT((ROW()-13)/2),0)),"",OFFSET('11. SEGUIMIENTO 2026'!$N$14,INT((ROW()-13)/2),0)),IF(ISBLANK(OFFSET('9. METAS'!$Q$20,INT((ROW()-14)/2),0)),"",OFFSET('9. METAS'!$Q$20,INT((ROW()-14)/2),0)))</f>
        <v>704</v>
      </c>
      <c r="K63" s="150" t="str">
        <f ca="1">IF(MOD(ROW()-13,2)=0,IF(ISBLANK(OFFSET('11. SEGUIMIENTO 2026'!$O$14,INT((ROW()-13)/2),0)),"",OFFSET('11. SEGUIMIENTO 2026'!$O$14,INT((ROW()-13)/2),0)),IF(ISBLANK(OFFSET('9. METAS'!$R$20,INT((ROW()-14)/2),0)),"",OFFSET('9. METAS'!$R$20,INT((ROW()-14)/2),0)))</f>
        <v/>
      </c>
      <c r="L63" s="150" t="str">
        <f ca="1">IF(MOD(ROW()-13,2)=0,IF(ISBLANK(OFFSET('11. SEGUIMIENTO 2026'!$P$14,INT((ROW()-13)/2),0)),"",OFFSET('11. SEGUIMIENTO 2026'!$P$14,INT((ROW()-13)/2),0)),IF(ISBLANK(OFFSET('9. METAS'!$S$20,INT((ROW()-14)/2),0)),"",OFFSET('9. METAS'!$S$20,INT((ROW()-14)/2),0)))</f>
        <v/>
      </c>
      <c r="M63" s="151" t="str">
        <f ca="1">IF(MOD(ROW()-13,2)=0,IF(ISBLANK(OFFSET('11. SEGUIMIENTO 2026'!$Q$14,INT((ROW()-13)/2),0)),"",OFFSET('11. SEGUIMIENTO 2026'!$Q$14,INT((ROW()-13)/2),0)),IF(ISBLANK(OFFSET('9. METAS'!$T$20,INT((ROW()-14)/2),0)),"",OFFSET('9. METAS'!$T$20,INT((ROW()-14)/2),0)))</f>
        <v/>
      </c>
      <c r="N63" s="824">
        <f t="shared" ref="N63" ca="1" si="46">IFERROR(J63/J64,"ND")</f>
        <v>1.1733333333333333</v>
      </c>
      <c r="O63" s="826" t="str">
        <f t="shared" ref="O63" ca="1" si="47">IFERROR(((J63+K63)/H63),"ND")</f>
        <v>ND</v>
      </c>
      <c r="P63" s="913"/>
    </row>
    <row r="64" spans="3:16" ht="60" customHeight="1">
      <c r="C64" s="843"/>
      <c r="D64" s="926"/>
      <c r="E64" s="926"/>
      <c r="F64" s="928"/>
      <c r="G64" s="930"/>
      <c r="H64" s="934"/>
      <c r="I64" s="823"/>
      <c r="J64" s="149">
        <f ca="1">IF(MOD(ROW()-13,2)=0,IF(ISBLANK(OFFSET('11. SEGUIMIENTO 2026'!$N$14,INT((ROW()-13)/2),0)),"",OFFSET('11. SEGUIMIENTO 2026'!$N$14,INT((ROW()-13)/2),0)),IF(ISBLANK(OFFSET('9. METAS'!$Q$20,INT((ROW()-14)/2),0)),"",OFFSET('9. METAS'!$Q$20,INT((ROW()-14)/2),0)))</f>
        <v>600</v>
      </c>
      <c r="K64" s="150">
        <f ca="1">IF(MOD(ROW()-13,2)=0,IF(ISBLANK(OFFSET('11. SEGUIMIENTO 2026'!$O$14,INT((ROW()-13)/2),0)),"",OFFSET('11. SEGUIMIENTO 2026'!$O$14,INT((ROW()-13)/2),0)),IF(ISBLANK(OFFSET('9. METAS'!$R$20,INT((ROW()-14)/2),0)),"",OFFSET('9. METAS'!$R$20,INT((ROW()-14)/2),0)))</f>
        <v>600</v>
      </c>
      <c r="L64" s="150">
        <f ca="1">IF(MOD(ROW()-13,2)=0,IF(ISBLANK(OFFSET('11. SEGUIMIENTO 2026'!$P$14,INT((ROW()-13)/2),0)),"",OFFSET('11. SEGUIMIENTO 2026'!$P$14,INT((ROW()-13)/2),0)),IF(ISBLANK(OFFSET('9. METAS'!$S$20,INT((ROW()-14)/2),0)),"",OFFSET('9. METAS'!$S$20,INT((ROW()-14)/2),0)))</f>
        <v>600</v>
      </c>
      <c r="M64" s="151">
        <f ca="1">IF(MOD(ROW()-13,2)=0,IF(ISBLANK(OFFSET('11. SEGUIMIENTO 2026'!$Q$14,INT((ROW()-13)/2),0)),"",OFFSET('11. SEGUIMIENTO 2026'!$Q$14,INT((ROW()-13)/2),0)),IF(ISBLANK(OFFSET('9. METAS'!$T$20,INT((ROW()-14)/2),0)),"",OFFSET('9. METAS'!$T$20,INT((ROW()-14)/2),0)))</f>
        <v>600</v>
      </c>
      <c r="N64" s="825"/>
      <c r="O64" s="827"/>
      <c r="P64" s="914"/>
    </row>
    <row r="65" spans="3:16" ht="60" customHeight="1">
      <c r="C65" s="829" t="str">
        <f ca="1">IF(ISBLANK(OFFSET('5. Pp (3 años)'!$C$46,INT((ROW()-13)/2),0)),"",OFFSET('5. Pp (3 años)'!$C$46,INT((ROW()-13)/2),0))</f>
        <v>Actividad</v>
      </c>
      <c r="D65" s="926" t="str">
        <f ca="1">IF(ISBLANK(OFFSET('5. Pp (3 años)'!$D$46,INT((ROW()-13)/2),0)),"",OFFSET('5. Pp (3 años)'!$D$46,INT((ROW()-13)/2),0))</f>
        <v>1.4.1.1.6.2 Brindar servicios de logística para la realización de eventos oficiales especiales.</v>
      </c>
      <c r="E65" s="926" t="str">
        <f ca="1">IF(ISBLANK(OFFSET('5. Pp (3 años)'!$E$46,INT((ROW()-13)/2),0)),"",OFFSET('5. Pp (3 años)'!$E$46,INT((ROW()-13)/2),0))</f>
        <v>PLEO= Porcentaje de servicios de logística de los eventos oficiales especiales brindados</v>
      </c>
      <c r="F65" s="928" t="str">
        <f ca="1">IF(ISBLANK(OFFSET('5. Pp (3 años)'!$K$46,INT((ROW()-13)/2),0)),"",OFFSET('5. Pp (3 años)'!$K$46,INT((ROW()-13)/2),0))</f>
        <v>Ascendente</v>
      </c>
      <c r="G65" s="930" t="str">
        <f ca="1">IF(ISBLANK(OFFSET('5. Pp (3 años)'!$H$46,INT((ROW()-13)/2),0)),"",OFFSET('5. Pp (3 años)'!$H$46,INT((ROW()-13)/2),0))</f>
        <v>Trimestral</v>
      </c>
      <c r="H65" s="934">
        <f ca="1">IF(ISBLANK(OFFSET('9. METAS'!$K$20,INT((ROW()-13)/2),0)),"",OFFSET('9. METAS'!$K$20,INT((ROW()-13)/2),0))</f>
        <v>6</v>
      </c>
      <c r="I65" s="822"/>
      <c r="J65" s="149">
        <f ca="1">IF(MOD(ROW()-13,2)=0,IF(ISBLANK(OFFSET('11. SEGUIMIENTO 2026'!$N$14,INT((ROW()-13)/2),0)),"",OFFSET('11. SEGUIMIENTO 2026'!$N$14,INT((ROW()-13)/2),0)),IF(ISBLANK(OFFSET('9. METAS'!$Q$20,INT((ROW()-14)/2),0)),"",OFFSET('9. METAS'!$Q$20,INT((ROW()-14)/2),0)))</f>
        <v>1</v>
      </c>
      <c r="K65" s="150" t="str">
        <f ca="1">IF(MOD(ROW()-13,2)=0,IF(ISBLANK(OFFSET('11. SEGUIMIENTO 2026'!$O$14,INT((ROW()-13)/2),0)),"",OFFSET('11. SEGUIMIENTO 2026'!$O$14,INT((ROW()-13)/2),0)),IF(ISBLANK(OFFSET('9. METAS'!$R$20,INT((ROW()-14)/2),0)),"",OFFSET('9. METAS'!$R$20,INT((ROW()-14)/2),0)))</f>
        <v/>
      </c>
      <c r="L65" s="150" t="str">
        <f ca="1">IF(MOD(ROW()-13,2)=0,IF(ISBLANK(OFFSET('11. SEGUIMIENTO 2026'!$P$14,INT((ROW()-13)/2),0)),"",OFFSET('11. SEGUIMIENTO 2026'!$P$14,INT((ROW()-13)/2),0)),IF(ISBLANK(OFFSET('9. METAS'!$S$20,INT((ROW()-14)/2),0)),"",OFFSET('9. METAS'!$S$20,INT((ROW()-14)/2),0)))</f>
        <v/>
      </c>
      <c r="M65" s="151" t="str">
        <f ca="1">IF(MOD(ROW()-13,2)=0,IF(ISBLANK(OFFSET('11. SEGUIMIENTO 2026'!$Q$14,INT((ROW()-13)/2),0)),"",OFFSET('11. SEGUIMIENTO 2026'!$Q$14,INT((ROW()-13)/2),0)),IF(ISBLANK(OFFSET('9. METAS'!$T$20,INT((ROW()-14)/2),0)),"",OFFSET('9. METAS'!$T$20,INT((ROW()-14)/2),0)))</f>
        <v/>
      </c>
      <c r="N65" s="824">
        <f t="shared" ref="N65" ca="1" si="48">IFERROR(J65/J66,"ND")</f>
        <v>1</v>
      </c>
      <c r="O65" s="826" t="str">
        <f t="shared" ref="O65" ca="1" si="49">IFERROR(((J65+K65)/H65),"ND")</f>
        <v>ND</v>
      </c>
      <c r="P65" s="913"/>
    </row>
    <row r="66" spans="3:16" ht="60" customHeight="1">
      <c r="C66" s="843"/>
      <c r="D66" s="926"/>
      <c r="E66" s="926"/>
      <c r="F66" s="928"/>
      <c r="G66" s="930"/>
      <c r="H66" s="934"/>
      <c r="I66" s="823"/>
      <c r="J66" s="149">
        <f ca="1">IF(MOD(ROW()-13,2)=0,IF(ISBLANK(OFFSET('11. SEGUIMIENTO 2026'!$N$14,INT((ROW()-13)/2),0)),"",OFFSET('11. SEGUIMIENTO 2026'!$N$14,INT((ROW()-13)/2),0)),IF(ISBLANK(OFFSET('9. METAS'!$Q$20,INT((ROW()-14)/2),0)),"",OFFSET('9. METAS'!$Q$20,INT((ROW()-14)/2),0)))</f>
        <v>1</v>
      </c>
      <c r="K66" s="150">
        <f ca="1">IF(MOD(ROW()-13,2)=0,IF(ISBLANK(OFFSET('11. SEGUIMIENTO 2026'!$O$14,INT((ROW()-13)/2),0)),"",OFFSET('11. SEGUIMIENTO 2026'!$O$14,INT((ROW()-13)/2),0)),IF(ISBLANK(OFFSET('9. METAS'!$R$20,INT((ROW()-14)/2),0)),"",OFFSET('9. METAS'!$R$20,INT((ROW()-14)/2),0)))</f>
        <v>1</v>
      </c>
      <c r="L66" s="150">
        <f ca="1">IF(MOD(ROW()-13,2)=0,IF(ISBLANK(OFFSET('11. SEGUIMIENTO 2026'!$P$14,INT((ROW()-13)/2),0)),"",OFFSET('11. SEGUIMIENTO 2026'!$P$14,INT((ROW()-13)/2),0)),IF(ISBLANK(OFFSET('9. METAS'!$S$20,INT((ROW()-14)/2),0)),"",OFFSET('9. METAS'!$S$20,INT((ROW()-14)/2),0)))</f>
        <v>2</v>
      </c>
      <c r="M66" s="151">
        <f ca="1">IF(MOD(ROW()-13,2)=0,IF(ISBLANK(OFFSET('11. SEGUIMIENTO 2026'!$Q$14,INT((ROW()-13)/2),0)),"",OFFSET('11. SEGUIMIENTO 2026'!$Q$14,INT((ROW()-13)/2),0)),IF(ISBLANK(OFFSET('9. METAS'!$T$20,INT((ROW()-14)/2),0)),"",OFFSET('9. METAS'!$T$20,INT((ROW()-14)/2),0)))</f>
        <v>2</v>
      </c>
      <c r="N66" s="825"/>
      <c r="O66" s="827"/>
      <c r="P66" s="914"/>
    </row>
    <row r="67" spans="3:16" ht="60" customHeight="1">
      <c r="C67" s="829" t="str">
        <f ca="1">IF(ISBLANK(OFFSET('5. Pp (3 años)'!$C$46,INT((ROW()-13)/2),0)),"",OFFSET('5. Pp (3 años)'!$C$46,INT((ROW()-13)/2),0))</f>
        <v>Actividad</v>
      </c>
      <c r="D67" s="926" t="str">
        <f ca="1">IF(ISBLANK(OFFSET('5. Pp (3 años)'!$D$46,INT((ROW()-13)/2),0)),"",OFFSET('5. Pp (3 años)'!$D$46,INT((ROW()-13)/2),0))</f>
        <v>1.4.1.1.6.3 Atención de solicitudes de servicios de logística para eventos institucionales ordinarios solicitados por las dependencias municipales.</v>
      </c>
      <c r="E67" s="926" t="str">
        <f ca="1">IF(ISBLANK(OFFSET('5. Pp (3 años)'!$E$46,INT((ROW()-13)/2),0)),"",OFFSET('5. Pp (3 años)'!$E$46,INT((ROW()-13)/2),0))</f>
        <v>PSLA= Porcentaje de solicitudes de servicios de logística para eventos ordinarios atendidos.</v>
      </c>
      <c r="F67" s="928" t="str">
        <f ca="1">IF(ISBLANK(OFFSET('5. Pp (3 años)'!$K$46,INT((ROW()-13)/2),0)),"",OFFSET('5. Pp (3 años)'!$K$46,INT((ROW()-13)/2),0))</f>
        <v>Ascendente</v>
      </c>
      <c r="G67" s="930" t="str">
        <f ca="1">IF(ISBLANK(OFFSET('5. Pp (3 años)'!$H$46,INT((ROW()-13)/2),0)),"",OFFSET('5. Pp (3 años)'!$H$46,INT((ROW()-13)/2),0))</f>
        <v>Trimestral</v>
      </c>
      <c r="H67" s="934">
        <f ca="1">IF(ISBLANK(OFFSET('9. METAS'!$K$20,INT((ROW()-13)/2),0)),"",OFFSET('9. METAS'!$K$20,INT((ROW()-13)/2),0))</f>
        <v>2000</v>
      </c>
      <c r="I67" s="822"/>
      <c r="J67" s="149">
        <f ca="1">IF(MOD(ROW()-13,2)=0,IF(ISBLANK(OFFSET('11. SEGUIMIENTO 2026'!$N$14,INT((ROW()-13)/2),0)),"",OFFSET('11. SEGUIMIENTO 2026'!$N$14,INT((ROW()-13)/2),0)),IF(ISBLANK(OFFSET('9. METAS'!$Q$20,INT((ROW()-14)/2),0)),"",OFFSET('9. METAS'!$Q$20,INT((ROW()-14)/2),0)))</f>
        <v>539</v>
      </c>
      <c r="K67" s="150" t="str">
        <f ca="1">IF(MOD(ROW()-13,2)=0,IF(ISBLANK(OFFSET('11. SEGUIMIENTO 2026'!$O$14,INT((ROW()-13)/2),0)),"",OFFSET('11. SEGUIMIENTO 2026'!$O$14,INT((ROW()-13)/2),0)),IF(ISBLANK(OFFSET('9. METAS'!$R$20,INT((ROW()-14)/2),0)),"",OFFSET('9. METAS'!$R$20,INT((ROW()-14)/2),0)))</f>
        <v/>
      </c>
      <c r="L67" s="150" t="str">
        <f ca="1">IF(MOD(ROW()-13,2)=0,IF(ISBLANK(OFFSET('11. SEGUIMIENTO 2026'!$P$14,INT((ROW()-13)/2),0)),"",OFFSET('11. SEGUIMIENTO 2026'!$P$14,INT((ROW()-13)/2),0)),IF(ISBLANK(OFFSET('9. METAS'!$S$20,INT((ROW()-14)/2),0)),"",OFFSET('9. METAS'!$S$20,INT((ROW()-14)/2),0)))</f>
        <v/>
      </c>
      <c r="M67" s="151" t="str">
        <f ca="1">IF(MOD(ROW()-13,2)=0,IF(ISBLANK(OFFSET('11. SEGUIMIENTO 2026'!$Q$14,INT((ROW()-13)/2),0)),"",OFFSET('11. SEGUIMIENTO 2026'!$Q$14,INT((ROW()-13)/2),0)),IF(ISBLANK(OFFSET('9. METAS'!$T$20,INT((ROW()-14)/2),0)),"",OFFSET('9. METAS'!$T$20,INT((ROW()-14)/2),0)))</f>
        <v/>
      </c>
      <c r="N67" s="824">
        <f t="shared" ref="N67" ca="1" si="50">IFERROR(J67/J68,"ND")</f>
        <v>1.0780000000000001</v>
      </c>
      <c r="O67" s="826" t="str">
        <f t="shared" ref="O67" ca="1" si="51">IFERROR(((J67+K67)/H67),"ND")</f>
        <v>ND</v>
      </c>
      <c r="P67" s="913"/>
    </row>
    <row r="68" spans="3:16" ht="60" customHeight="1">
      <c r="C68" s="843"/>
      <c r="D68" s="926"/>
      <c r="E68" s="926"/>
      <c r="F68" s="928"/>
      <c r="G68" s="930"/>
      <c r="H68" s="934"/>
      <c r="I68" s="823"/>
      <c r="J68" s="149">
        <f ca="1">IF(MOD(ROW()-13,2)=0,IF(ISBLANK(OFFSET('11. SEGUIMIENTO 2026'!$N$14,INT((ROW()-13)/2),0)),"",OFFSET('11. SEGUIMIENTO 2026'!$N$14,INT((ROW()-13)/2),0)),IF(ISBLANK(OFFSET('9. METAS'!$Q$20,INT((ROW()-14)/2),0)),"",OFFSET('9. METAS'!$Q$20,INT((ROW()-14)/2),0)))</f>
        <v>500</v>
      </c>
      <c r="K68" s="150">
        <f ca="1">IF(MOD(ROW()-13,2)=0,IF(ISBLANK(OFFSET('11. SEGUIMIENTO 2026'!$O$14,INT((ROW()-13)/2),0)),"",OFFSET('11. SEGUIMIENTO 2026'!$O$14,INT((ROW()-13)/2),0)),IF(ISBLANK(OFFSET('9. METAS'!$R$20,INT((ROW()-14)/2),0)),"",OFFSET('9. METAS'!$R$20,INT((ROW()-14)/2),0)))</f>
        <v>500</v>
      </c>
      <c r="L68" s="150">
        <f ca="1">IF(MOD(ROW()-13,2)=0,IF(ISBLANK(OFFSET('11. SEGUIMIENTO 2026'!$P$14,INT((ROW()-13)/2),0)),"",OFFSET('11. SEGUIMIENTO 2026'!$P$14,INT((ROW()-13)/2),0)),IF(ISBLANK(OFFSET('9. METAS'!$S$20,INT((ROW()-14)/2),0)),"",OFFSET('9. METAS'!$S$20,INT((ROW()-14)/2),0)))</f>
        <v>500</v>
      </c>
      <c r="M68" s="151">
        <f ca="1">IF(MOD(ROW()-13,2)=0,IF(ISBLANK(OFFSET('11. SEGUIMIENTO 2026'!$Q$14,INT((ROW()-13)/2),0)),"",OFFSET('11. SEGUIMIENTO 2026'!$Q$14,INT((ROW()-13)/2),0)),IF(ISBLANK(OFFSET('9. METAS'!$T$20,INT((ROW()-14)/2),0)),"",OFFSET('9. METAS'!$T$20,INT((ROW()-14)/2),0)))</f>
        <v>500</v>
      </c>
      <c r="N68" s="825"/>
      <c r="O68" s="827"/>
      <c r="P68" s="914"/>
    </row>
    <row r="69" spans="3:16" ht="60" customHeight="1">
      <c r="C69" s="829" t="str">
        <f ca="1">IF(ISBLANK(OFFSET('5. Pp (3 años)'!$C$46,INT((ROW()-13)/2),0)),"",OFFSET('5. Pp (3 años)'!$C$46,INT((ROW()-13)/2),0))</f>
        <v>Componente</v>
      </c>
      <c r="D69" s="926" t="str">
        <f ca="1">IF(ISBLANK(OFFSET('5. Pp (3 años)'!$D$46,INT((ROW()-13)/2),0)),"",OFFSET('5. Pp (3 años)'!$D$46,INT((ROW()-13)/2),0))</f>
        <v xml:space="preserve">1.4.1.1.7 Eventos cívicos y culturales realizados y apoyos proporcionados a instituciones externas.
</v>
      </c>
      <c r="E69" s="926" t="str">
        <f ca="1">IF(ISBLANK(OFFSET('5. Pp (3 años)'!$E$46,INT((ROW()-13)/2),0)),"",OFFSET('5. Pp (3 años)'!$E$46,INT((ROW()-13)/2),0))</f>
        <v xml:space="preserve">PECR= Porcentaje de Eventos Cívicos y Culturales realizados   </v>
      </c>
      <c r="F69" s="928" t="str">
        <f ca="1">IF(ISBLANK(OFFSET('5. Pp (3 años)'!$K$46,INT((ROW()-13)/2),0)),"",OFFSET('5. Pp (3 años)'!$K$46,INT((ROW()-13)/2),0))</f>
        <v>Ascendente</v>
      </c>
      <c r="G69" s="930" t="str">
        <f ca="1">IF(ISBLANK(OFFSET('5. Pp (3 años)'!$H$46,INT((ROW()-13)/2),0)),"",OFFSET('5. Pp (3 años)'!$H$46,INT((ROW()-13)/2),0))</f>
        <v>Trimestral</v>
      </c>
      <c r="H69" s="912">
        <f ca="1">IF(ISBLANK(OFFSET('9. METAS'!$K$20,INT((ROW()-13)/2),0)),"",OFFSET('9. METAS'!$K$20,INT((ROW()-13)/2),0))</f>
        <v>0.95</v>
      </c>
      <c r="I69" s="935"/>
      <c r="J69" s="489">
        <f ca="1">IF(MOD(ROW()-13,2)=0,IF(ISBLANK(OFFSET('11. SEGUIMIENTO 2026'!$N$14,INT((ROW()-13)/2),0)),"",OFFSET('11. SEGUIMIENTO 2026'!$N$14,INT((ROW()-13)/2),0)),IF(ISBLANK(OFFSET('9. METAS'!$Q$20,INT((ROW()-14)/2),0)),"",OFFSET('9. METAS'!$Q$20,INT((ROW()-14)/2),0)))</f>
        <v>1.4</v>
      </c>
      <c r="K69" s="492" t="str">
        <f ca="1">IF(MOD(ROW()-13,2)=0,IF(ISBLANK(OFFSET('11. SEGUIMIENTO 2026'!$O$14,INT((ROW()-13)/2),0)),"",OFFSET('11. SEGUIMIENTO 2026'!$O$14,INT((ROW()-13)/2),0)),IF(ISBLANK(OFFSET('9. METAS'!$R$20,INT((ROW()-14)/2),0)),"",OFFSET('9. METAS'!$R$20,INT((ROW()-14)/2),0)))</f>
        <v/>
      </c>
      <c r="L69" s="150" t="str">
        <f ca="1">IF(MOD(ROW()-13,2)=0,IF(ISBLANK(OFFSET('11. SEGUIMIENTO 2026'!$P$14,INT((ROW()-13)/2),0)),"",OFFSET('11. SEGUIMIENTO 2026'!$P$14,INT((ROW()-13)/2),0)),IF(ISBLANK(OFFSET('9. METAS'!$S$20,INT((ROW()-14)/2),0)),"",OFFSET('9. METAS'!$S$20,INT((ROW()-14)/2),0)))</f>
        <v/>
      </c>
      <c r="M69" s="151" t="str">
        <f ca="1">IF(MOD(ROW()-13,2)=0,IF(ISBLANK(OFFSET('11. SEGUIMIENTO 2026'!$Q$14,INT((ROW()-13)/2),0)),"",OFFSET('11. SEGUIMIENTO 2026'!$Q$14,INT((ROW()-13)/2),0)),IF(ISBLANK(OFFSET('9. METAS'!$T$20,INT((ROW()-14)/2),0)),"",OFFSET('9. METAS'!$T$20,INT((ROW()-14)/2),0)))</f>
        <v/>
      </c>
      <c r="N69" s="824">
        <f t="shared" ref="N69" ca="1" si="52">IFERROR(J69/J70,"ND")</f>
        <v>1.4736842105263157</v>
      </c>
      <c r="O69" s="826" t="str">
        <f t="shared" ref="O69" ca="1" si="53">IFERROR(((J69+K69)/H69),"ND")</f>
        <v>ND</v>
      </c>
      <c r="P69" s="913"/>
    </row>
    <row r="70" spans="3:16" ht="60" customHeight="1">
      <c r="C70" s="843"/>
      <c r="D70" s="926"/>
      <c r="E70" s="926"/>
      <c r="F70" s="928"/>
      <c r="G70" s="930"/>
      <c r="H70" s="912"/>
      <c r="I70" s="936"/>
      <c r="J70" s="489">
        <f ca="1">IF(MOD(ROW()-13,2)=0,IF(ISBLANK(OFFSET('11. SEGUIMIENTO 2026'!$N$14,INT((ROW()-13)/2),0)),"",OFFSET('11. SEGUIMIENTO 2026'!$N$14,INT((ROW()-13)/2),0)),IF(ISBLANK(OFFSET('9. METAS'!$Q$20,INT((ROW()-14)/2),0)),"",OFFSET('9. METAS'!$Q$20,INT((ROW()-14)/2),0)))</f>
        <v>0.95</v>
      </c>
      <c r="K70" s="492">
        <f ca="1">IF(MOD(ROW()-13,2)=0,IF(ISBLANK(OFFSET('11. SEGUIMIENTO 2026'!$O$14,INT((ROW()-13)/2),0)),"",OFFSET('11. SEGUIMIENTO 2026'!$O$14,INT((ROW()-13)/2),0)),IF(ISBLANK(OFFSET('9. METAS'!$R$20,INT((ROW()-14)/2),0)),"",OFFSET('9. METAS'!$R$20,INT((ROW()-14)/2),0)))</f>
        <v>0.95</v>
      </c>
      <c r="L70" s="150">
        <f ca="1">IF(MOD(ROW()-13,2)=0,IF(ISBLANK(OFFSET('11. SEGUIMIENTO 2026'!$P$14,INT((ROW()-13)/2),0)),"",OFFSET('11. SEGUIMIENTO 2026'!$P$14,INT((ROW()-13)/2),0)),IF(ISBLANK(OFFSET('9. METAS'!$S$20,INT((ROW()-14)/2),0)),"",OFFSET('9. METAS'!$S$20,INT((ROW()-14)/2),0)))</f>
        <v>0.95</v>
      </c>
      <c r="M70" s="151">
        <f ca="1">IF(MOD(ROW()-13,2)=0,IF(ISBLANK(OFFSET('11. SEGUIMIENTO 2026'!$Q$14,INT((ROW()-13)/2),0)),"",OFFSET('11. SEGUIMIENTO 2026'!$Q$14,INT((ROW()-13)/2),0)),IF(ISBLANK(OFFSET('9. METAS'!$T$20,INT((ROW()-14)/2),0)),"",OFFSET('9. METAS'!$T$20,INT((ROW()-14)/2),0)))</f>
        <v>0.95</v>
      </c>
      <c r="N70" s="825"/>
      <c r="O70" s="827"/>
      <c r="P70" s="914"/>
    </row>
    <row r="71" spans="3:16" ht="60" customHeight="1">
      <c r="C71" s="829" t="str">
        <f ca="1">IF(ISBLANK(OFFSET('5. Pp (3 años)'!$C$46,INT((ROW()-13)/2),0)),"",OFFSET('5. Pp (3 años)'!$C$46,INT((ROW()-13)/2),0))</f>
        <v>Actividad</v>
      </c>
      <c r="D71" s="926" t="str">
        <f ca="1">IF(ISBLANK(OFFSET('5. Pp (3 años)'!$D$46,INT((ROW()-13)/2),0)),"",OFFSET('5. Pp (3 años)'!$D$46,INT((ROW()-13)/2),0))</f>
        <v>1.4.1.1.7.1 Realización de conmemoraciones y celebraciones cívicas.</v>
      </c>
      <c r="E71" s="926" t="str">
        <f ca="1">IF(ISBLANK(OFFSET('5. Pp (3 años)'!$E$46,INT((ROW()-13)/2),0)),"",OFFSET('5. Pp (3 años)'!$E$46,INT((ROW()-13)/2),0))</f>
        <v xml:space="preserve">PCCR=   Porcentaje de Conmemoraciones y Celebraciones Cívicas realizadas    </v>
      </c>
      <c r="F71" s="928" t="str">
        <f ca="1">IF(ISBLANK(OFFSET('5. Pp (3 años)'!$K$46,INT((ROW()-13)/2),0)),"",OFFSET('5. Pp (3 años)'!$K$46,INT((ROW()-13)/2),0))</f>
        <v>Ascendente</v>
      </c>
      <c r="G71" s="930" t="str">
        <f ca="1">IF(ISBLANK(OFFSET('5. Pp (3 años)'!$H$46,INT((ROW()-13)/2),0)),"",OFFSET('5. Pp (3 años)'!$H$46,INT((ROW()-13)/2),0))</f>
        <v>Trimestral</v>
      </c>
      <c r="H71" s="934">
        <f ca="1">IF(ISBLANK(OFFSET('9. METAS'!$K$20,INT((ROW()-13)/2),0)),"",OFFSET('9. METAS'!$K$20,INT((ROW()-13)/2),0))</f>
        <v>80</v>
      </c>
      <c r="I71" s="822"/>
      <c r="J71" s="149">
        <f ca="1">IF(MOD(ROW()-13,2)=0,IF(ISBLANK(OFFSET('11. SEGUIMIENTO 2026'!$N$14,INT((ROW()-13)/2),0)),"",OFFSET('11. SEGUIMIENTO 2026'!$N$14,INT((ROW()-13)/2),0)),IF(ISBLANK(OFFSET('9. METAS'!$Q$20,INT((ROW()-14)/2),0)),"",OFFSET('9. METAS'!$Q$20,INT((ROW()-14)/2),0)))</f>
        <v>25</v>
      </c>
      <c r="K71" s="150" t="str">
        <f ca="1">IF(MOD(ROW()-13,2)=0,IF(ISBLANK(OFFSET('11. SEGUIMIENTO 2026'!$O$14,INT((ROW()-13)/2),0)),"",OFFSET('11. SEGUIMIENTO 2026'!$O$14,INT((ROW()-13)/2),0)),IF(ISBLANK(OFFSET('9. METAS'!$R$20,INT((ROW()-14)/2),0)),"",OFFSET('9. METAS'!$R$20,INT((ROW()-14)/2),0)))</f>
        <v/>
      </c>
      <c r="L71" s="150" t="str">
        <f ca="1">IF(MOD(ROW()-13,2)=0,IF(ISBLANK(OFFSET('11. SEGUIMIENTO 2026'!$P$14,INT((ROW()-13)/2),0)),"",OFFSET('11. SEGUIMIENTO 2026'!$P$14,INT((ROW()-13)/2),0)),IF(ISBLANK(OFFSET('9. METAS'!$S$20,INT((ROW()-14)/2),0)),"",OFFSET('9. METAS'!$S$20,INT((ROW()-14)/2),0)))</f>
        <v/>
      </c>
      <c r="M71" s="151" t="str">
        <f ca="1">IF(MOD(ROW()-13,2)=0,IF(ISBLANK(OFFSET('11. SEGUIMIENTO 2026'!$Q$14,INT((ROW()-13)/2),0)),"",OFFSET('11. SEGUIMIENTO 2026'!$Q$14,INT((ROW()-13)/2),0)),IF(ISBLANK(OFFSET('9. METAS'!$T$20,INT((ROW()-14)/2),0)),"",OFFSET('9. METAS'!$T$20,INT((ROW()-14)/2),0)))</f>
        <v/>
      </c>
      <c r="N71" s="824">
        <f t="shared" ref="N71" ca="1" si="54">IFERROR(J71/J72,"ND")</f>
        <v>1.3888888888888888</v>
      </c>
      <c r="O71" s="826" t="str">
        <f t="shared" ref="O71" ca="1" si="55">IFERROR(((J71+K71)/H71),"ND")</f>
        <v>ND</v>
      </c>
      <c r="P71" s="913"/>
    </row>
    <row r="72" spans="3:16" ht="60" customHeight="1">
      <c r="C72" s="843"/>
      <c r="D72" s="926"/>
      <c r="E72" s="926"/>
      <c r="F72" s="928"/>
      <c r="G72" s="930"/>
      <c r="H72" s="934"/>
      <c r="I72" s="823"/>
      <c r="J72" s="149">
        <f ca="1">IF(MOD(ROW()-13,2)=0,IF(ISBLANK(OFFSET('11. SEGUIMIENTO 2026'!$N$14,INT((ROW()-13)/2),0)),"",OFFSET('11. SEGUIMIENTO 2026'!$N$14,INT((ROW()-13)/2),0)),IF(ISBLANK(OFFSET('9. METAS'!$Q$20,INT((ROW()-14)/2),0)),"",OFFSET('9. METAS'!$Q$20,INT((ROW()-14)/2),0)))</f>
        <v>18</v>
      </c>
      <c r="K72" s="150">
        <f ca="1">IF(MOD(ROW()-13,2)=0,IF(ISBLANK(OFFSET('11. SEGUIMIENTO 2026'!$O$14,INT((ROW()-13)/2),0)),"",OFFSET('11. SEGUIMIENTO 2026'!$O$14,INT((ROW()-13)/2),0)),IF(ISBLANK(OFFSET('9. METAS'!$R$20,INT((ROW()-14)/2),0)),"",OFFSET('9. METAS'!$R$20,INT((ROW()-14)/2),0)))</f>
        <v>21</v>
      </c>
      <c r="L72" s="150">
        <f ca="1">IF(MOD(ROW()-13,2)=0,IF(ISBLANK(OFFSET('11. SEGUIMIENTO 2026'!$P$14,INT((ROW()-13)/2),0)),"",OFFSET('11. SEGUIMIENTO 2026'!$P$14,INT((ROW()-13)/2),0)),IF(ISBLANK(OFFSET('9. METAS'!$S$20,INT((ROW()-14)/2),0)),"",OFFSET('9. METAS'!$S$20,INT((ROW()-14)/2),0)))</f>
        <v>21</v>
      </c>
      <c r="M72" s="151">
        <f ca="1">IF(MOD(ROW()-13,2)=0,IF(ISBLANK(OFFSET('11. SEGUIMIENTO 2026'!$Q$14,INT((ROW()-13)/2),0)),"",OFFSET('11. SEGUIMIENTO 2026'!$Q$14,INT((ROW()-13)/2),0)),IF(ISBLANK(OFFSET('9. METAS'!$T$20,INT((ROW()-14)/2),0)),"",OFFSET('9. METAS'!$T$20,INT((ROW()-14)/2),0)))</f>
        <v>20</v>
      </c>
      <c r="N72" s="825"/>
      <c r="O72" s="827"/>
      <c r="P72" s="914"/>
    </row>
    <row r="73" spans="3:16" ht="60" customHeight="1">
      <c r="C73" s="829" t="str">
        <f ca="1">IF(ISBLANK(OFFSET('5. Pp (3 años)'!$C$46,INT((ROW()-13)/2),0)),"",OFFSET('5. Pp (3 años)'!$C$46,INT((ROW()-13)/2),0))</f>
        <v>Actividad</v>
      </c>
      <c r="D73" s="926" t="str">
        <f ca="1">IF(ISBLANK(OFFSET('5. Pp (3 años)'!$D$46,INT((ROW()-13)/2),0)),"",OFFSET('5. Pp (3 años)'!$D$46,INT((ROW()-13)/2),0))</f>
        <v>1.4.1.1.7.2   Participaciones musicales en eventos cívicos y culturales.</v>
      </c>
      <c r="E73" s="926" t="str">
        <f ca="1">IF(ISBLANK(OFFSET('5. Pp (3 años)'!$E$46,INT((ROW()-13)/2),0)),"",OFFSET('5. Pp (3 años)'!$E$46,INT((ROW()-13)/2),0))</f>
        <v>PMR = Porcentaje de participaciones musicales en eventos realizadas.</v>
      </c>
      <c r="F73" s="928" t="str">
        <f ca="1">IF(ISBLANK(OFFSET('5. Pp (3 años)'!$K$46,INT((ROW()-13)/2),0)),"",OFFSET('5. Pp (3 años)'!$K$46,INT((ROW()-13)/2),0))</f>
        <v>Ascendente</v>
      </c>
      <c r="G73" s="930" t="str">
        <f ca="1">IF(ISBLANK(OFFSET('5. Pp (3 años)'!$H$46,INT((ROW()-13)/2),0)),"",OFFSET('5. Pp (3 años)'!$H$46,INT((ROW()-13)/2),0))</f>
        <v>Trimestral</v>
      </c>
      <c r="H73" s="934">
        <f ca="1">IF(ISBLANK(OFFSET('9. METAS'!$K$20,INT((ROW()-13)/2),0)),"",OFFSET('9. METAS'!$K$20,INT((ROW()-13)/2),0))</f>
        <v>114</v>
      </c>
      <c r="I73" s="822"/>
      <c r="J73" s="149">
        <f ca="1">IF(MOD(ROW()-13,2)=0,IF(ISBLANK(OFFSET('11. SEGUIMIENTO 2026'!$N$14,INT((ROW()-13)/2),0)),"",OFFSET('11. SEGUIMIENTO 2026'!$N$14,INT((ROW()-13)/2),0)),IF(ISBLANK(OFFSET('9. METAS'!$Q$20,INT((ROW()-14)/2),0)),"",OFFSET('9. METAS'!$Q$20,INT((ROW()-14)/2),0)))</f>
        <v>38</v>
      </c>
      <c r="K73" s="150" t="str">
        <f ca="1">IF(MOD(ROW()-13,2)=0,IF(ISBLANK(OFFSET('11. SEGUIMIENTO 2026'!$O$14,INT((ROW()-13)/2),0)),"",OFFSET('11. SEGUIMIENTO 2026'!$O$14,INT((ROW()-13)/2),0)),IF(ISBLANK(OFFSET('9. METAS'!$R$20,INT((ROW()-14)/2),0)),"",OFFSET('9. METAS'!$R$20,INT((ROW()-14)/2),0)))</f>
        <v/>
      </c>
      <c r="L73" s="150" t="str">
        <f ca="1">IF(MOD(ROW()-13,2)=0,IF(ISBLANK(OFFSET('11. SEGUIMIENTO 2026'!$P$14,INT((ROW()-13)/2),0)),"",OFFSET('11. SEGUIMIENTO 2026'!$P$14,INT((ROW()-13)/2),0)),IF(ISBLANK(OFFSET('9. METAS'!$S$20,INT((ROW()-14)/2),0)),"",OFFSET('9. METAS'!$S$20,INT((ROW()-14)/2),0)))</f>
        <v/>
      </c>
      <c r="M73" s="151" t="str">
        <f ca="1">IF(MOD(ROW()-13,2)=0,IF(ISBLANK(OFFSET('11. SEGUIMIENTO 2026'!$Q$14,INT((ROW()-13)/2),0)),"",OFFSET('11. SEGUIMIENTO 2026'!$Q$14,INT((ROW()-13)/2),0)),IF(ISBLANK(OFFSET('9. METAS'!$T$20,INT((ROW()-14)/2),0)),"",OFFSET('9. METAS'!$T$20,INT((ROW()-14)/2),0)))</f>
        <v/>
      </c>
      <c r="N73" s="824">
        <f t="shared" ref="N73" ca="1" si="56">IFERROR(J73/J74,"ND")</f>
        <v>1.4074074074074074</v>
      </c>
      <c r="O73" s="826" t="str">
        <f t="shared" ref="O73" ca="1" si="57">IFERROR(((J73+K73)/H73),"ND")</f>
        <v>ND</v>
      </c>
      <c r="P73" s="913"/>
    </row>
    <row r="74" spans="3:16" ht="60" customHeight="1">
      <c r="C74" s="843"/>
      <c r="D74" s="926"/>
      <c r="E74" s="926"/>
      <c r="F74" s="928"/>
      <c r="G74" s="930"/>
      <c r="H74" s="934"/>
      <c r="I74" s="823"/>
      <c r="J74" s="149">
        <f ca="1">IF(MOD(ROW()-13,2)=0,IF(ISBLANK(OFFSET('11. SEGUIMIENTO 2026'!$N$14,INT((ROW()-13)/2),0)),"",OFFSET('11. SEGUIMIENTO 2026'!$N$14,INT((ROW()-13)/2),0)),IF(ISBLANK(OFFSET('9. METAS'!$Q$20,INT((ROW()-14)/2),0)),"",OFFSET('9. METAS'!$Q$20,INT((ROW()-14)/2),0)))</f>
        <v>27</v>
      </c>
      <c r="K74" s="150">
        <f ca="1">IF(MOD(ROW()-13,2)=0,IF(ISBLANK(OFFSET('11. SEGUIMIENTO 2026'!$O$14,INT((ROW()-13)/2),0)),"",OFFSET('11. SEGUIMIENTO 2026'!$O$14,INT((ROW()-13)/2),0)),IF(ISBLANK(OFFSET('9. METAS'!$R$20,INT((ROW()-14)/2),0)),"",OFFSET('9. METAS'!$R$20,INT((ROW()-14)/2),0)))</f>
        <v>31</v>
      </c>
      <c r="L74" s="150">
        <f ca="1">IF(MOD(ROW()-13,2)=0,IF(ISBLANK(OFFSET('11. SEGUIMIENTO 2026'!$P$14,INT((ROW()-13)/2),0)),"",OFFSET('11. SEGUIMIENTO 2026'!$P$14,INT((ROW()-13)/2),0)),IF(ISBLANK(OFFSET('9. METAS'!$S$20,INT((ROW()-14)/2),0)),"",OFFSET('9. METAS'!$S$20,INT((ROW()-14)/2),0)))</f>
        <v>29</v>
      </c>
      <c r="M74" s="151">
        <f ca="1">IF(MOD(ROW()-13,2)=0,IF(ISBLANK(OFFSET('11. SEGUIMIENTO 2026'!$Q$14,INT((ROW()-13)/2),0)),"",OFFSET('11. SEGUIMIENTO 2026'!$Q$14,INT((ROW()-13)/2),0)),IF(ISBLANK(OFFSET('9. METAS'!$T$20,INT((ROW()-14)/2),0)),"",OFFSET('9. METAS'!$T$20,INT((ROW()-14)/2),0)))</f>
        <v>27</v>
      </c>
      <c r="N74" s="825"/>
      <c r="O74" s="827"/>
      <c r="P74" s="914"/>
    </row>
    <row r="75" spans="3:16" ht="60" customHeight="1">
      <c r="C75" s="829" t="str">
        <f ca="1">IF(ISBLANK(OFFSET('5. Pp (3 años)'!$C$46,INT((ROW()-13)/2),0)),"",OFFSET('5. Pp (3 años)'!$C$46,INT((ROW()-13)/2),0))</f>
        <v>Actividad</v>
      </c>
      <c r="D75" s="926" t="str">
        <f ca="1">IF(ISBLANK(OFFSET('5. Pp (3 años)'!$D$46,INT((ROW()-13)/2),0)),"",OFFSET('5. Pp (3 años)'!$D$46,INT((ROW()-13)/2),0))</f>
        <v xml:space="preserve">1.4.1.1.7.3  Atención a Solicitudes de apoyo para eventos oficiales de Instituciones Externas.
</v>
      </c>
      <c r="E75" s="926" t="str">
        <f ca="1">IF(ISBLANK(OFFSET('5. Pp (3 años)'!$E$46,INT((ROW()-13)/2),0)),"",OFFSET('5. Pp (3 años)'!$E$46,INT((ROW()-13)/2),0))</f>
        <v xml:space="preserve">PSEA= Porcentaje de solicitudes de apoyo para eventos oficiales atendidos. </v>
      </c>
      <c r="F75" s="928" t="str">
        <f ca="1">IF(ISBLANK(OFFSET('5. Pp (3 años)'!$K$46,INT((ROW()-13)/2),0)),"",OFFSET('5. Pp (3 años)'!$K$46,INT((ROW()-13)/2),0))</f>
        <v>Ascendente</v>
      </c>
      <c r="G75" s="930" t="str">
        <f ca="1">IF(ISBLANK(OFFSET('5. Pp (3 años)'!$H$46,INT((ROW()-13)/2),0)),"",OFFSET('5. Pp (3 años)'!$H$46,INT((ROW()-13)/2),0))</f>
        <v>Trimestral</v>
      </c>
      <c r="H75" s="934">
        <f ca="1">IF(ISBLANK(OFFSET('9. METAS'!$K$20,INT((ROW()-13)/2),0)),"",OFFSET('9. METAS'!$K$20,INT((ROW()-13)/2),0))</f>
        <v>22</v>
      </c>
      <c r="I75" s="822"/>
      <c r="J75" s="149">
        <f ca="1">IF(MOD(ROW()-13,2)=0,IF(ISBLANK(OFFSET('11. SEGUIMIENTO 2026'!$N$14,INT((ROW()-13)/2),0)),"",OFFSET('11. SEGUIMIENTO 2026'!$N$14,INT((ROW()-13)/2),0)),IF(ISBLANK(OFFSET('9. METAS'!$Q$20,INT((ROW()-14)/2),0)),"",OFFSET('9. METAS'!$Q$20,INT((ROW()-14)/2),0)))</f>
        <v>7</v>
      </c>
      <c r="K75" s="150" t="str">
        <f ca="1">IF(MOD(ROW()-13,2)=0,IF(ISBLANK(OFFSET('11. SEGUIMIENTO 2026'!$O$14,INT((ROW()-13)/2),0)),"",OFFSET('11. SEGUIMIENTO 2026'!$O$14,INT((ROW()-13)/2),0)),IF(ISBLANK(OFFSET('9. METAS'!$R$20,INT((ROW()-14)/2),0)),"",OFFSET('9. METAS'!$R$20,INT((ROW()-14)/2),0)))</f>
        <v/>
      </c>
      <c r="L75" s="150" t="str">
        <f ca="1">IF(MOD(ROW()-13,2)=0,IF(ISBLANK(OFFSET('11. SEGUIMIENTO 2026'!$P$14,INT((ROW()-13)/2),0)),"",OFFSET('11. SEGUIMIENTO 2026'!$P$14,INT((ROW()-13)/2),0)),IF(ISBLANK(OFFSET('9. METAS'!$S$20,INT((ROW()-14)/2),0)),"",OFFSET('9. METAS'!$S$20,INT((ROW()-14)/2),0)))</f>
        <v/>
      </c>
      <c r="M75" s="151" t="str">
        <f ca="1">IF(MOD(ROW()-13,2)=0,IF(ISBLANK(OFFSET('11. SEGUIMIENTO 2026'!$Q$14,INT((ROW()-13)/2),0)),"",OFFSET('11. SEGUIMIENTO 2026'!$Q$14,INT((ROW()-13)/2),0)),IF(ISBLANK(OFFSET('9. METAS'!$T$20,INT((ROW()-14)/2),0)),"",OFFSET('9. METAS'!$T$20,INT((ROW()-14)/2),0)))</f>
        <v/>
      </c>
      <c r="N75" s="824">
        <f t="shared" ref="N75" ca="1" si="58">IFERROR(J75/J76,"ND")</f>
        <v>1.4</v>
      </c>
      <c r="O75" s="826" t="str">
        <f t="shared" ref="O75" ca="1" si="59">IFERROR(((J75+K75)/H75),"ND")</f>
        <v>ND</v>
      </c>
      <c r="P75" s="913"/>
    </row>
    <row r="76" spans="3:16" ht="60" customHeight="1">
      <c r="C76" s="843"/>
      <c r="D76" s="926"/>
      <c r="E76" s="926"/>
      <c r="F76" s="928"/>
      <c r="G76" s="930"/>
      <c r="H76" s="934"/>
      <c r="I76" s="823"/>
      <c r="J76" s="149">
        <f ca="1">IF(MOD(ROW()-13,2)=0,IF(ISBLANK(OFFSET('11. SEGUIMIENTO 2026'!$N$14,INT((ROW()-13)/2),0)),"",OFFSET('11. SEGUIMIENTO 2026'!$N$14,INT((ROW()-13)/2),0)),IF(ISBLANK(OFFSET('9. METAS'!$Q$20,INT((ROW()-14)/2),0)),"",OFFSET('9. METAS'!$Q$20,INT((ROW()-14)/2),0)))</f>
        <v>5</v>
      </c>
      <c r="K76" s="150">
        <f ca="1">IF(MOD(ROW()-13,2)=0,IF(ISBLANK(OFFSET('11. SEGUIMIENTO 2026'!$O$14,INT((ROW()-13)/2),0)),"",OFFSET('11. SEGUIMIENTO 2026'!$O$14,INT((ROW()-13)/2),0)),IF(ISBLANK(OFFSET('9. METAS'!$R$20,INT((ROW()-14)/2),0)),"",OFFSET('9. METAS'!$R$20,INT((ROW()-14)/2),0)))</f>
        <v>6</v>
      </c>
      <c r="L76" s="150">
        <f ca="1">IF(MOD(ROW()-13,2)=0,IF(ISBLANK(OFFSET('11. SEGUIMIENTO 2026'!$P$14,INT((ROW()-13)/2),0)),"",OFFSET('11. SEGUIMIENTO 2026'!$P$14,INT((ROW()-13)/2),0)),IF(ISBLANK(OFFSET('9. METAS'!$S$20,INT((ROW()-14)/2),0)),"",OFFSET('9. METAS'!$S$20,INT((ROW()-14)/2),0)))</f>
        <v>6</v>
      </c>
      <c r="M76" s="151">
        <f ca="1">IF(MOD(ROW()-13,2)=0,IF(ISBLANK(OFFSET('11. SEGUIMIENTO 2026'!$Q$14,INT((ROW()-13)/2),0)),"",OFFSET('11. SEGUIMIENTO 2026'!$Q$14,INT((ROW()-13)/2),0)),IF(ISBLANK(OFFSET('9. METAS'!$T$20,INT((ROW()-14)/2),0)),"",OFFSET('9. METAS'!$T$20,INT((ROW()-14)/2),0)))</f>
        <v>5</v>
      </c>
      <c r="N76" s="825"/>
      <c r="O76" s="827"/>
      <c r="P76" s="914"/>
    </row>
    <row r="77" spans="3:16" ht="60" customHeight="1">
      <c r="C77" s="829" t="str">
        <f ca="1">IF(ISBLANK(OFFSET('5. Pp (3 años)'!$C$46,INT((ROW()-13)/2),0)),"",OFFSET('5. Pp (3 años)'!$C$46,INT((ROW()-13)/2),0))</f>
        <v>Componente</v>
      </c>
      <c r="D77" s="926" t="str">
        <f ca="1">IF(ISBLANK(OFFSET('5. Pp (3 años)'!$D$46,INT((ROW()-13)/2),0)),"",OFFSET('5. Pp (3 años)'!$D$46,INT((ROW()-13)/2),0))</f>
        <v>1.4.1.1.8 Reportes de plantilla de personal municipal actualizados y emitidos, derivados de la gestión de incidencias, finiquitos y actualización de expedientes del personal.</v>
      </c>
      <c r="E77" s="926" t="str">
        <f ca="1">IF(ISBLANK(OFFSET('5. Pp (3 años)'!$E$46,INT((ROW()-13)/2),0)),"",OFFSET('5. Pp (3 años)'!$E$46,INT((ROW()-13)/2),0))</f>
        <v>PPPME= Porcentaje de plantillas de personal municipal entregadas.</v>
      </c>
      <c r="F77" s="928" t="str">
        <f ca="1">IF(ISBLANK(OFFSET('5. Pp (3 años)'!$K$46,INT((ROW()-13)/2),0)),"",OFFSET('5. Pp (3 años)'!$K$46,INT((ROW()-13)/2),0))</f>
        <v>Ascendente</v>
      </c>
      <c r="G77" s="930" t="str">
        <f ca="1">IF(ISBLANK(OFFSET('5. Pp (3 años)'!$H$46,INT((ROW()-13)/2),0)),"",OFFSET('5. Pp (3 años)'!$H$46,INT((ROW()-13)/2),0))</f>
        <v>Trimestral</v>
      </c>
      <c r="H77" s="934">
        <f ca="1">IF(ISBLANK(OFFSET('9. METAS'!$K$20,INT((ROW()-13)/2),0)),"",OFFSET('9. METAS'!$K$20,INT((ROW()-13)/2),0))</f>
        <v>1272</v>
      </c>
      <c r="I77" s="822"/>
      <c r="J77" s="149">
        <f ca="1">IF(MOD(ROW()-13,2)=0,IF(ISBLANK(OFFSET('11. SEGUIMIENTO 2026'!$N$14,INT((ROW()-13)/2),0)),"",OFFSET('11. SEGUIMIENTO 2026'!$N$14,INT((ROW()-13)/2),0)),IF(ISBLANK(OFFSET('9. METAS'!$Q$20,INT((ROW()-14)/2),0)),"",OFFSET('9. METAS'!$Q$20,INT((ROW()-14)/2),0)))</f>
        <v>350</v>
      </c>
      <c r="K77" s="150" t="str">
        <f ca="1">IF(MOD(ROW()-13,2)=0,IF(ISBLANK(OFFSET('11. SEGUIMIENTO 2026'!$O$14,INT((ROW()-13)/2),0)),"",OFFSET('11. SEGUIMIENTO 2026'!$O$14,INT((ROW()-13)/2),0)),IF(ISBLANK(OFFSET('9. METAS'!$R$20,INT((ROW()-14)/2),0)),"",OFFSET('9. METAS'!$R$20,INT((ROW()-14)/2),0)))</f>
        <v/>
      </c>
      <c r="L77" s="150" t="str">
        <f ca="1">IF(MOD(ROW()-13,2)=0,IF(ISBLANK(OFFSET('11. SEGUIMIENTO 2026'!$P$14,INT((ROW()-13)/2),0)),"",OFFSET('11. SEGUIMIENTO 2026'!$P$14,INT((ROW()-13)/2),0)),IF(ISBLANK(OFFSET('9. METAS'!$S$20,INT((ROW()-14)/2),0)),"",OFFSET('9. METAS'!$S$20,INT((ROW()-14)/2),0)))</f>
        <v/>
      </c>
      <c r="M77" s="151" t="str">
        <f ca="1">IF(MOD(ROW()-13,2)=0,IF(ISBLANK(OFFSET('11. SEGUIMIENTO 2026'!$Q$14,INT((ROW()-13)/2),0)),"",OFFSET('11. SEGUIMIENTO 2026'!$Q$14,INT((ROW()-13)/2),0)),IF(ISBLANK(OFFSET('9. METAS'!$T$20,INT((ROW()-14)/2),0)),"",OFFSET('9. METAS'!$T$20,INT((ROW()-14)/2),0)))</f>
        <v/>
      </c>
      <c r="N77" s="824">
        <f t="shared" ref="N77" ca="1" si="60">IFERROR(J77/J78,"ND")</f>
        <v>1.10062893081761</v>
      </c>
      <c r="O77" s="826" t="str">
        <f t="shared" ref="O77" ca="1" si="61">IFERROR(((J77+K77)/H77),"ND")</f>
        <v>ND</v>
      </c>
      <c r="P77" s="913"/>
    </row>
    <row r="78" spans="3:16" ht="60" customHeight="1">
      <c r="C78" s="843"/>
      <c r="D78" s="926"/>
      <c r="E78" s="926"/>
      <c r="F78" s="928"/>
      <c r="G78" s="930"/>
      <c r="H78" s="934"/>
      <c r="I78" s="823"/>
      <c r="J78" s="149">
        <f ca="1">IF(MOD(ROW()-13,2)=0,IF(ISBLANK(OFFSET('11. SEGUIMIENTO 2026'!$N$14,INT((ROW()-13)/2),0)),"",OFFSET('11. SEGUIMIENTO 2026'!$N$14,INT((ROW()-13)/2),0)),IF(ISBLANK(OFFSET('9. METAS'!$Q$20,INT((ROW()-14)/2),0)),"",OFFSET('9. METAS'!$Q$20,INT((ROW()-14)/2),0)))</f>
        <v>318</v>
      </c>
      <c r="K78" s="150">
        <f ca="1">IF(MOD(ROW()-13,2)=0,IF(ISBLANK(OFFSET('11. SEGUIMIENTO 2026'!$O$14,INT((ROW()-13)/2),0)),"",OFFSET('11. SEGUIMIENTO 2026'!$O$14,INT((ROW()-13)/2),0)),IF(ISBLANK(OFFSET('9. METAS'!$R$20,INT((ROW()-14)/2),0)),"",OFFSET('9. METAS'!$R$20,INT((ROW()-14)/2),0)))</f>
        <v>318</v>
      </c>
      <c r="L78" s="150">
        <f ca="1">IF(MOD(ROW()-13,2)=0,IF(ISBLANK(OFFSET('11. SEGUIMIENTO 2026'!$P$14,INT((ROW()-13)/2),0)),"",OFFSET('11. SEGUIMIENTO 2026'!$P$14,INT((ROW()-13)/2),0)),IF(ISBLANK(OFFSET('9. METAS'!$S$20,INT((ROW()-14)/2),0)),"",OFFSET('9. METAS'!$S$20,INT((ROW()-14)/2),0)))</f>
        <v>318</v>
      </c>
      <c r="M78" s="151">
        <f ca="1">IF(MOD(ROW()-13,2)=0,IF(ISBLANK(OFFSET('11. SEGUIMIENTO 2026'!$Q$14,INT((ROW()-13)/2),0)),"",OFFSET('11. SEGUIMIENTO 2026'!$Q$14,INT((ROW()-13)/2),0)),IF(ISBLANK(OFFSET('9. METAS'!$T$20,INT((ROW()-14)/2),0)),"",OFFSET('9. METAS'!$T$20,INT((ROW()-14)/2),0)))</f>
        <v>318</v>
      </c>
      <c r="N78" s="825"/>
      <c r="O78" s="827"/>
      <c r="P78" s="914"/>
    </row>
    <row r="79" spans="3:16" ht="60" customHeight="1">
      <c r="C79" s="829" t="str">
        <f ca="1">IF(ISBLANK(OFFSET('5. Pp (3 años)'!$C$46,INT((ROW()-13)/2),0)),"",OFFSET('5. Pp (3 años)'!$C$46,INT((ROW()-13)/2),0))</f>
        <v>Actividad</v>
      </c>
      <c r="D79" s="926" t="str">
        <f ca="1">IF(ISBLANK(OFFSET('5. Pp (3 años)'!$D$46,INT((ROW()-13)/2),0)),"",OFFSET('5. Pp (3 años)'!$D$46,INT((ROW()-13)/2),0))</f>
        <v>1.4.1.1.8.1. Atención de incidencias del personal (altas, bajas, modificaciones y movimientos) enviadas por las Unidades Administrativas.</v>
      </c>
      <c r="E79" s="926" t="str">
        <f ca="1">IF(ISBLANK(OFFSET('5. Pp (3 años)'!$E$46,INT((ROW()-13)/2),0)),"",OFFSET('5. Pp (3 años)'!$E$46,INT((ROW()-13)/2),0))</f>
        <v>PIA=  Porcentaje de incidencias (altas, bajas, modificaciones, cambios de puestos o salarios) atendidas.</v>
      </c>
      <c r="F79" s="928" t="str">
        <f ca="1">IF(ISBLANK(OFFSET('5. Pp (3 años)'!$K$46,INT((ROW()-13)/2),0)),"",OFFSET('5. Pp (3 años)'!$K$46,INT((ROW()-13)/2),0))</f>
        <v>Ascendente</v>
      </c>
      <c r="G79" s="930" t="str">
        <f ca="1">IF(ISBLANK(OFFSET('5. Pp (3 años)'!$H$46,INT((ROW()-13)/2),0)),"",OFFSET('5. Pp (3 años)'!$H$46,INT((ROW()-13)/2),0))</f>
        <v>Trimestral</v>
      </c>
      <c r="H79" s="934">
        <f ca="1">IF(ISBLANK(OFFSET('9. METAS'!$K$20,INT((ROW()-13)/2),0)),"",OFFSET('9. METAS'!$K$20,INT((ROW()-13)/2),0))</f>
        <v>3576</v>
      </c>
      <c r="I79" s="822"/>
      <c r="J79" s="149">
        <f ca="1">IF(MOD(ROW()-13,2)=0,IF(ISBLANK(OFFSET('11. SEGUIMIENTO 2026'!$N$14,INT((ROW()-13)/2),0)),"",OFFSET('11. SEGUIMIENTO 2026'!$N$14,INT((ROW()-13)/2),0)),IF(ISBLANK(OFFSET('9. METAS'!$Q$20,INT((ROW()-14)/2),0)),"",OFFSET('9. METAS'!$Q$20,INT((ROW()-14)/2),0)))</f>
        <v>890</v>
      </c>
      <c r="K79" s="150" t="str">
        <f ca="1">IF(MOD(ROW()-13,2)=0,IF(ISBLANK(OFFSET('11. SEGUIMIENTO 2026'!$O$14,INT((ROW()-13)/2),0)),"",OFFSET('11. SEGUIMIENTO 2026'!$O$14,INT((ROW()-13)/2),0)),IF(ISBLANK(OFFSET('9. METAS'!$R$20,INT((ROW()-14)/2),0)),"",OFFSET('9. METAS'!$R$20,INT((ROW()-14)/2),0)))</f>
        <v/>
      </c>
      <c r="L79" s="150" t="str">
        <f ca="1">IF(MOD(ROW()-13,2)=0,IF(ISBLANK(OFFSET('11. SEGUIMIENTO 2026'!$P$14,INT((ROW()-13)/2),0)),"",OFFSET('11. SEGUIMIENTO 2026'!$P$14,INT((ROW()-13)/2),0)),IF(ISBLANK(OFFSET('9. METAS'!$S$20,INT((ROW()-14)/2),0)),"",OFFSET('9. METAS'!$S$20,INT((ROW()-14)/2),0)))</f>
        <v/>
      </c>
      <c r="M79" s="151" t="str">
        <f ca="1">IF(MOD(ROW()-13,2)=0,IF(ISBLANK(OFFSET('11. SEGUIMIENTO 2026'!$Q$14,INT((ROW()-13)/2),0)),"",OFFSET('11. SEGUIMIENTO 2026'!$Q$14,INT((ROW()-13)/2),0)),IF(ISBLANK(OFFSET('9. METAS'!$T$20,INT((ROW()-14)/2),0)),"",OFFSET('9. METAS'!$T$20,INT((ROW()-14)/2),0)))</f>
        <v/>
      </c>
      <c r="N79" s="824">
        <f t="shared" ref="N79" ca="1" si="62">IFERROR(J79/J80,"ND")</f>
        <v>1.1866666666666668</v>
      </c>
      <c r="O79" s="826" t="str">
        <f t="shared" ref="O79" ca="1" si="63">IFERROR(((J79+K79)/H79),"ND")</f>
        <v>ND</v>
      </c>
      <c r="P79" s="913"/>
    </row>
    <row r="80" spans="3:16" ht="60" customHeight="1">
      <c r="C80" s="843"/>
      <c r="D80" s="926"/>
      <c r="E80" s="926"/>
      <c r="F80" s="928"/>
      <c r="G80" s="930"/>
      <c r="H80" s="934"/>
      <c r="I80" s="823"/>
      <c r="J80" s="149">
        <f ca="1">IF(MOD(ROW()-13,2)=0,IF(ISBLANK(OFFSET('11. SEGUIMIENTO 2026'!$N$14,INT((ROW()-13)/2),0)),"",OFFSET('11. SEGUIMIENTO 2026'!$N$14,INT((ROW()-13)/2),0)),IF(ISBLANK(OFFSET('9. METAS'!$Q$20,INT((ROW()-14)/2),0)),"",OFFSET('9. METAS'!$Q$20,INT((ROW()-14)/2),0)))</f>
        <v>750</v>
      </c>
      <c r="K80" s="150">
        <f ca="1">IF(MOD(ROW()-13,2)=0,IF(ISBLANK(OFFSET('11. SEGUIMIENTO 2026'!$O$14,INT((ROW()-13)/2),0)),"",OFFSET('11. SEGUIMIENTO 2026'!$O$14,INT((ROW()-13)/2),0)),IF(ISBLANK(OFFSET('9. METAS'!$R$20,INT((ROW()-14)/2),0)),"",OFFSET('9. METAS'!$R$20,INT((ROW()-14)/2),0)))</f>
        <v>1207</v>
      </c>
      <c r="L80" s="150">
        <f ca="1">IF(MOD(ROW()-13,2)=0,IF(ISBLANK(OFFSET('11. SEGUIMIENTO 2026'!$P$14,INT((ROW()-13)/2),0)),"",OFFSET('11. SEGUIMIENTO 2026'!$P$14,INT((ROW()-13)/2),0)),IF(ISBLANK(OFFSET('9. METAS'!$S$20,INT((ROW()-14)/2),0)),"",OFFSET('9. METAS'!$S$20,INT((ROW()-14)/2),0)))</f>
        <v>1100</v>
      </c>
      <c r="M80" s="151">
        <f ca="1">IF(MOD(ROW()-13,2)=0,IF(ISBLANK(OFFSET('11. SEGUIMIENTO 2026'!$Q$14,INT((ROW()-13)/2),0)),"",OFFSET('11. SEGUIMIENTO 2026'!$Q$14,INT((ROW()-13)/2),0)),IF(ISBLANK(OFFSET('9. METAS'!$T$20,INT((ROW()-14)/2),0)),"",OFFSET('9. METAS'!$T$20,INT((ROW()-14)/2),0)))</f>
        <v>519</v>
      </c>
      <c r="N80" s="825"/>
      <c r="O80" s="827"/>
      <c r="P80" s="914"/>
    </row>
    <row r="81" spans="3:16" ht="60" customHeight="1">
      <c r="C81" s="829" t="str">
        <f ca="1">IF(ISBLANK(OFFSET('5. Pp (3 años)'!$C$46,INT((ROW()-13)/2),0)),"",OFFSET('5. Pp (3 años)'!$C$46,INT((ROW()-13)/2),0))</f>
        <v>Actividad</v>
      </c>
      <c r="D81" s="926" t="str">
        <f ca="1">IF(ISBLANK(OFFSET('5. Pp (3 años)'!$D$46,INT((ROW()-13)/2),0)),"",OFFSET('5. Pp (3 años)'!$D$46,INT((ROW()-13)/2),0))</f>
        <v>1.4.1.1.8.2. Elaboración y gestión de reportes de finiquitos y/o liquidación, solicitados por las Unidades Administrativas.</v>
      </c>
      <c r="E81" s="926" t="str">
        <f ca="1">IF(ISBLANK(OFFSET('5. Pp (3 años)'!$E$46,INT((ROW()-13)/2),0)),"",OFFSET('5. Pp (3 años)'!$E$46,INT((ROW()-13)/2),0))</f>
        <v>PRFLE= Porcentaje de reportes de finiquito y/o liquidación entregados.</v>
      </c>
      <c r="F81" s="928" t="str">
        <f ca="1">IF(ISBLANK(OFFSET('5. Pp (3 años)'!$K$46,INT((ROW()-13)/2),0)),"",OFFSET('5. Pp (3 años)'!$K$46,INT((ROW()-13)/2),0))</f>
        <v>Ascendente</v>
      </c>
      <c r="G81" s="930" t="str">
        <f ca="1">IF(ISBLANK(OFFSET('5. Pp (3 años)'!$H$46,INT((ROW()-13)/2),0)),"",OFFSET('5. Pp (3 años)'!$H$46,INT((ROW()-13)/2),0))</f>
        <v>Trimestral</v>
      </c>
      <c r="H81" s="934">
        <f ca="1">IF(ISBLANK(OFFSET('9. METAS'!$K$20,INT((ROW()-13)/2),0)),"",OFFSET('9. METAS'!$K$20,INT((ROW()-13)/2),0))</f>
        <v>600</v>
      </c>
      <c r="I81" s="822"/>
      <c r="J81" s="149">
        <f ca="1">IF(MOD(ROW()-13,2)=0,IF(ISBLANK(OFFSET('11. SEGUIMIENTO 2026'!$N$14,INT((ROW()-13)/2),0)),"",OFFSET('11. SEGUIMIENTO 2026'!$N$14,INT((ROW()-13)/2),0)),IF(ISBLANK(OFFSET('9. METAS'!$Q$20,INT((ROW()-14)/2),0)),"",OFFSET('9. METAS'!$Q$20,INT((ROW()-14)/2),0)))</f>
        <v>89</v>
      </c>
      <c r="K81" s="150" t="str">
        <f ca="1">IF(MOD(ROW()-13,2)=0,IF(ISBLANK(OFFSET('11. SEGUIMIENTO 2026'!$O$14,INT((ROW()-13)/2),0)),"",OFFSET('11. SEGUIMIENTO 2026'!$O$14,INT((ROW()-13)/2),0)),IF(ISBLANK(OFFSET('9. METAS'!$R$20,INT((ROW()-14)/2),0)),"",OFFSET('9. METAS'!$R$20,INT((ROW()-14)/2),0)))</f>
        <v/>
      </c>
      <c r="L81" s="150" t="str">
        <f ca="1">IF(MOD(ROW()-13,2)=0,IF(ISBLANK(OFFSET('11. SEGUIMIENTO 2026'!$P$14,INT((ROW()-13)/2),0)),"",OFFSET('11. SEGUIMIENTO 2026'!$P$14,INT((ROW()-13)/2),0)),IF(ISBLANK(OFFSET('9. METAS'!$S$20,INT((ROW()-14)/2),0)),"",OFFSET('9. METAS'!$S$20,INT((ROW()-14)/2),0)))</f>
        <v/>
      </c>
      <c r="M81" s="151" t="str">
        <f ca="1">IF(MOD(ROW()-13,2)=0,IF(ISBLANK(OFFSET('11. SEGUIMIENTO 2026'!$Q$14,INT((ROW()-13)/2),0)),"",OFFSET('11. SEGUIMIENTO 2026'!$Q$14,INT((ROW()-13)/2),0)),IF(ISBLANK(OFFSET('9. METAS'!$T$20,INT((ROW()-14)/2),0)),"",OFFSET('9. METAS'!$T$20,INT((ROW()-14)/2),0)))</f>
        <v/>
      </c>
      <c r="N81" s="824">
        <f t="shared" ref="N81" ca="1" si="64">IFERROR(J81/J82,"ND")</f>
        <v>1.1125</v>
      </c>
      <c r="O81" s="826" t="str">
        <f t="shared" ref="O81" ca="1" si="65">IFERROR(((J81+K81)/H81),"ND")</f>
        <v>ND</v>
      </c>
      <c r="P81" s="913"/>
    </row>
    <row r="82" spans="3:16" ht="60" customHeight="1">
      <c r="C82" s="843"/>
      <c r="D82" s="926"/>
      <c r="E82" s="926"/>
      <c r="F82" s="928"/>
      <c r="G82" s="930"/>
      <c r="H82" s="934"/>
      <c r="I82" s="823"/>
      <c r="J82" s="149">
        <f ca="1">IF(MOD(ROW()-13,2)=0,IF(ISBLANK(OFFSET('11. SEGUIMIENTO 2026'!$N$14,INT((ROW()-13)/2),0)),"",OFFSET('11. SEGUIMIENTO 2026'!$N$14,INT((ROW()-13)/2),0)),IF(ISBLANK(OFFSET('9. METAS'!$Q$20,INT((ROW()-14)/2),0)),"",OFFSET('9. METAS'!$Q$20,INT((ROW()-14)/2),0)))</f>
        <v>80</v>
      </c>
      <c r="K82" s="150">
        <f ca="1">IF(MOD(ROW()-13,2)=0,IF(ISBLANK(OFFSET('11. SEGUIMIENTO 2026'!$O$14,INT((ROW()-13)/2),0)),"",OFFSET('11. SEGUIMIENTO 2026'!$O$14,INT((ROW()-13)/2),0)),IF(ISBLANK(OFFSET('9. METAS'!$R$20,INT((ROW()-14)/2),0)),"",OFFSET('9. METAS'!$R$20,INT((ROW()-14)/2),0)))</f>
        <v>200</v>
      </c>
      <c r="L82" s="150">
        <f ca="1">IF(MOD(ROW()-13,2)=0,IF(ISBLANK(OFFSET('11. SEGUIMIENTO 2026'!$P$14,INT((ROW()-13)/2),0)),"",OFFSET('11. SEGUIMIENTO 2026'!$P$14,INT((ROW()-13)/2),0)),IF(ISBLANK(OFFSET('9. METAS'!$S$20,INT((ROW()-14)/2),0)),"",OFFSET('9. METAS'!$S$20,INT((ROW()-14)/2),0)))</f>
        <v>200</v>
      </c>
      <c r="M82" s="151">
        <f ca="1">IF(MOD(ROW()-13,2)=0,IF(ISBLANK(OFFSET('11. SEGUIMIENTO 2026'!$Q$14,INT((ROW()-13)/2),0)),"",OFFSET('11. SEGUIMIENTO 2026'!$Q$14,INT((ROW()-13)/2),0)),IF(ISBLANK(OFFSET('9. METAS'!$T$20,INT((ROW()-14)/2),0)),"",OFFSET('9. METAS'!$T$20,INT((ROW()-14)/2),0)))</f>
        <v>120</v>
      </c>
      <c r="N82" s="825"/>
      <c r="O82" s="827"/>
      <c r="P82" s="914"/>
    </row>
    <row r="83" spans="3:16" ht="60" customHeight="1">
      <c r="C83" s="829" t="str">
        <f ca="1">IF(ISBLANK(OFFSET('5. Pp (3 años)'!$C$46,INT((ROW()-13)/2),0)),"",OFFSET('5. Pp (3 años)'!$C$46,INT((ROW()-13)/2),0))</f>
        <v>Actividad</v>
      </c>
      <c r="D83" s="926" t="str">
        <f ca="1">IF(ISBLANK(OFFSET('5. Pp (3 años)'!$D$46,INT((ROW()-13)/2),0)),"",OFFSET('5. Pp (3 años)'!$D$46,INT((ROW()-13)/2),0))</f>
        <v>1.4.1.1.8.3.  Actualización de expedientes de personal activo y de baja por incidencias enviadas por las diferentes Unidades Administrativas.</v>
      </c>
      <c r="E83" s="926" t="str">
        <f ca="1">IF(ISBLANK(OFFSET('5. Pp (3 años)'!$E$46,INT((ROW()-13)/2),0)),"",OFFSET('5. Pp (3 años)'!$E$46,INT((ROW()-13)/2),0))</f>
        <v>PEPIA= Porcentaje de expedientes de personal por incidencias actualizados</v>
      </c>
      <c r="F83" s="928" t="str">
        <f ca="1">IF(ISBLANK(OFFSET('5. Pp (3 años)'!$K$46,INT((ROW()-13)/2),0)),"",OFFSET('5. Pp (3 años)'!$K$46,INT((ROW()-13)/2),0))</f>
        <v>Ascendente</v>
      </c>
      <c r="G83" s="930" t="str">
        <f ca="1">IF(ISBLANK(OFFSET('5. Pp (3 años)'!$H$46,INT((ROW()-13)/2),0)),"",OFFSET('5. Pp (3 años)'!$H$46,INT((ROW()-13)/2),0))</f>
        <v>Trimestral</v>
      </c>
      <c r="H83" s="934">
        <f ca="1">IF(ISBLANK(OFFSET('9. METAS'!$K$20,INT((ROW()-13)/2),0)),"",OFFSET('9. METAS'!$K$20,INT((ROW()-13)/2),0))</f>
        <v>3600</v>
      </c>
      <c r="I83" s="822"/>
      <c r="J83" s="149">
        <f ca="1">IF(MOD(ROW()-13,2)=0,IF(ISBLANK(OFFSET('11. SEGUIMIENTO 2026'!$N$14,INT((ROW()-13)/2),0)),"",OFFSET('11. SEGUIMIENTO 2026'!$N$14,INT((ROW()-13)/2),0)),IF(ISBLANK(OFFSET('9. METAS'!$Q$20,INT((ROW()-14)/2),0)),"",OFFSET('9. METAS'!$Q$20,INT((ROW()-14)/2),0)))</f>
        <v>925</v>
      </c>
      <c r="K83" s="150" t="str">
        <f ca="1">IF(MOD(ROW()-13,2)=0,IF(ISBLANK(OFFSET('11. SEGUIMIENTO 2026'!$O$14,INT((ROW()-13)/2),0)),"",OFFSET('11. SEGUIMIENTO 2026'!$O$14,INT((ROW()-13)/2),0)),IF(ISBLANK(OFFSET('9. METAS'!$R$20,INT((ROW()-14)/2),0)),"",OFFSET('9. METAS'!$R$20,INT((ROW()-14)/2),0)))</f>
        <v/>
      </c>
      <c r="L83" s="150" t="str">
        <f ca="1">IF(MOD(ROW()-13,2)=0,IF(ISBLANK(OFFSET('11. SEGUIMIENTO 2026'!$P$14,INT((ROW()-13)/2),0)),"",OFFSET('11. SEGUIMIENTO 2026'!$P$14,INT((ROW()-13)/2),0)),IF(ISBLANK(OFFSET('9. METAS'!$S$20,INT((ROW()-14)/2),0)),"",OFFSET('9. METAS'!$S$20,INT((ROW()-14)/2),0)))</f>
        <v/>
      </c>
      <c r="M83" s="151" t="str">
        <f ca="1">IF(MOD(ROW()-13,2)=0,IF(ISBLANK(OFFSET('11. SEGUIMIENTO 2026'!$Q$14,INT((ROW()-13)/2),0)),"",OFFSET('11. SEGUIMIENTO 2026'!$Q$14,INT((ROW()-13)/2),0)),IF(ISBLANK(OFFSET('9. METAS'!$T$20,INT((ROW()-14)/2),0)),"",OFFSET('9. METAS'!$T$20,INT((ROW()-14)/2),0)))</f>
        <v/>
      </c>
      <c r="N83" s="824">
        <f t="shared" ref="N83" ca="1" si="66">IFERROR(J83/J84,"ND")</f>
        <v>1.2333333333333334</v>
      </c>
      <c r="O83" s="826" t="str">
        <f t="shared" ref="O83" ca="1" si="67">IFERROR(((J83+K83)/H83),"ND")</f>
        <v>ND</v>
      </c>
      <c r="P83" s="913"/>
    </row>
    <row r="84" spans="3:16" ht="60" customHeight="1" thickBot="1">
      <c r="C84" s="830"/>
      <c r="D84" s="938"/>
      <c r="E84" s="938"/>
      <c r="F84" s="939"/>
      <c r="G84" s="940"/>
      <c r="H84" s="941"/>
      <c r="I84" s="838"/>
      <c r="J84" s="152">
        <f ca="1">IF(MOD(ROW()-13,2)=0,IF(ISBLANK(OFFSET('11. SEGUIMIENTO 2026'!$N$14,INT((ROW()-13)/2),0)),"",OFFSET('11. SEGUIMIENTO 2026'!$N$14,INT((ROW()-13)/2),0)),IF(ISBLANK(OFFSET('9. METAS'!$Q$20,INT((ROW()-14)/2),0)),"",OFFSET('9. METAS'!$Q$20,INT((ROW()-14)/2),0)))</f>
        <v>750</v>
      </c>
      <c r="K84" s="153">
        <f ca="1">IF(MOD(ROW()-13,2)=0,IF(ISBLANK(OFFSET('11. SEGUIMIENTO 2026'!$O$14,INT((ROW()-13)/2),0)),"",OFFSET('11. SEGUIMIENTO 2026'!$O$14,INT((ROW()-13)/2),0)),IF(ISBLANK(OFFSET('9. METAS'!$R$20,INT((ROW()-14)/2),0)),"",OFFSET('9. METAS'!$R$20,INT((ROW()-14)/2),0)))</f>
        <v>1207</v>
      </c>
      <c r="L84" s="153">
        <f ca="1">IF(MOD(ROW()-13,2)=0,IF(ISBLANK(OFFSET('11. SEGUIMIENTO 2026'!$P$14,INT((ROW()-13)/2),0)),"",OFFSET('11. SEGUIMIENTO 2026'!$P$14,INT((ROW()-13)/2),0)),IF(ISBLANK(OFFSET('9. METAS'!$S$20,INT((ROW()-14)/2),0)),"",OFFSET('9. METAS'!$S$20,INT((ROW()-14)/2),0)))</f>
        <v>1124</v>
      </c>
      <c r="M84" s="154">
        <f ca="1">IF(MOD(ROW()-13,2)=0,IF(ISBLANK(OFFSET('11. SEGUIMIENTO 2026'!$Q$14,INT((ROW()-13)/2),0)),"",OFFSET('11. SEGUIMIENTO 2026'!$Q$14,INT((ROW()-13)/2),0)),IF(ISBLANK(OFFSET('9. METAS'!$T$20,INT((ROW()-14)/2),0)),"",OFFSET('9. METAS'!$T$20,INT((ROW()-14)/2),0)))</f>
        <v>519</v>
      </c>
      <c r="N84" s="839"/>
      <c r="O84" s="840"/>
      <c r="P84" s="937"/>
    </row>
    <row r="85" spans="3:16" ht="15.75" thickTop="1"/>
  </sheetData>
  <protectedRanges>
    <protectedRange sqref="I13:I84" name="SI.NO"/>
    <protectedRange algorithmName="SHA-512" hashValue="VSDpUfYaSu2o1GNz/dNG0/zdAR2SyjQ4x4E+I/O817AEKyLH+9hkU426TeaW1NebwBiHlEu/vd5f18TkOfpfxw==" saltValue="bop94IANOsb3/TmZjo7hbg==" spinCount="100000" sqref="P13:P84" name="JUSTIFICACION"/>
  </protectedRanges>
  <mergeCells count="377">
    <mergeCell ref="O83:O84"/>
    <mergeCell ref="C79:C80"/>
    <mergeCell ref="D79:D80"/>
    <mergeCell ref="E79:E80"/>
    <mergeCell ref="F79:F80"/>
    <mergeCell ref="G79:G80"/>
    <mergeCell ref="P83:P84"/>
    <mergeCell ref="H81:H82"/>
    <mergeCell ref="I81:I82"/>
    <mergeCell ref="N81:N82"/>
    <mergeCell ref="O81:O82"/>
    <mergeCell ref="P81:P82"/>
    <mergeCell ref="C81:C82"/>
    <mergeCell ref="D81:D82"/>
    <mergeCell ref="E81:E82"/>
    <mergeCell ref="F81:F82"/>
    <mergeCell ref="G81:G82"/>
    <mergeCell ref="C83:C84"/>
    <mergeCell ref="D83:D84"/>
    <mergeCell ref="E83:E84"/>
    <mergeCell ref="F83:F84"/>
    <mergeCell ref="G83:G84"/>
    <mergeCell ref="H83:H84"/>
    <mergeCell ref="I83:I84"/>
    <mergeCell ref="N83:N84"/>
    <mergeCell ref="C77:C78"/>
    <mergeCell ref="D77:D78"/>
    <mergeCell ref="E77:E78"/>
    <mergeCell ref="F77:F78"/>
    <mergeCell ref="G77:G78"/>
    <mergeCell ref="C73:C74"/>
    <mergeCell ref="D73:D74"/>
    <mergeCell ref="H77:H78"/>
    <mergeCell ref="I77:I78"/>
    <mergeCell ref="H79:H80"/>
    <mergeCell ref="I79:I80"/>
    <mergeCell ref="N79:N80"/>
    <mergeCell ref="H73:H74"/>
    <mergeCell ref="I73:I74"/>
    <mergeCell ref="N73:N74"/>
    <mergeCell ref="C75:C76"/>
    <mergeCell ref="D75:D76"/>
    <mergeCell ref="E75:E76"/>
    <mergeCell ref="F75:F76"/>
    <mergeCell ref="G75:G76"/>
    <mergeCell ref="P69:P70"/>
    <mergeCell ref="H69:H70"/>
    <mergeCell ref="I69:I70"/>
    <mergeCell ref="N69:N70"/>
    <mergeCell ref="O69:O70"/>
    <mergeCell ref="O73:O74"/>
    <mergeCell ref="O79:O80"/>
    <mergeCell ref="P79:P80"/>
    <mergeCell ref="P77:P78"/>
    <mergeCell ref="H75:H76"/>
    <mergeCell ref="I75:I76"/>
    <mergeCell ref="N75:N76"/>
    <mergeCell ref="O75:O76"/>
    <mergeCell ref="P75:P76"/>
    <mergeCell ref="N77:N78"/>
    <mergeCell ref="O77:O78"/>
    <mergeCell ref="P73:P74"/>
    <mergeCell ref="H71:H72"/>
    <mergeCell ref="I71:I72"/>
    <mergeCell ref="N71:N72"/>
    <mergeCell ref="O71:O72"/>
    <mergeCell ref="P71:P72"/>
    <mergeCell ref="C69:C70"/>
    <mergeCell ref="D69:D70"/>
    <mergeCell ref="E69:E70"/>
    <mergeCell ref="F69:F70"/>
    <mergeCell ref="G69:G70"/>
    <mergeCell ref="E73:E74"/>
    <mergeCell ref="F73:F74"/>
    <mergeCell ref="G73:G74"/>
    <mergeCell ref="C71:C72"/>
    <mergeCell ref="D71:D72"/>
    <mergeCell ref="E71:E72"/>
    <mergeCell ref="F71:F72"/>
    <mergeCell ref="G71:G72"/>
    <mergeCell ref="H65:H66"/>
    <mergeCell ref="I65:I66"/>
    <mergeCell ref="N65:N66"/>
    <mergeCell ref="O65:O66"/>
    <mergeCell ref="P65:P66"/>
    <mergeCell ref="C67:C68"/>
    <mergeCell ref="D67:D68"/>
    <mergeCell ref="E67:E68"/>
    <mergeCell ref="F67:F68"/>
    <mergeCell ref="G67:G68"/>
    <mergeCell ref="H67:H68"/>
    <mergeCell ref="I67:I68"/>
    <mergeCell ref="N67:N68"/>
    <mergeCell ref="O67:O68"/>
    <mergeCell ref="P67:P68"/>
    <mergeCell ref="C65:C66"/>
    <mergeCell ref="D65:D66"/>
    <mergeCell ref="C61:C62"/>
    <mergeCell ref="D61:D62"/>
    <mergeCell ref="E61:E62"/>
    <mergeCell ref="F61:F62"/>
    <mergeCell ref="G61:G62"/>
    <mergeCell ref="C57:C58"/>
    <mergeCell ref="D57:D58"/>
    <mergeCell ref="E65:E66"/>
    <mergeCell ref="F65:F66"/>
    <mergeCell ref="G65:G66"/>
    <mergeCell ref="C63:C64"/>
    <mergeCell ref="D63:D64"/>
    <mergeCell ref="E63:E64"/>
    <mergeCell ref="F63:F64"/>
    <mergeCell ref="G63:G64"/>
    <mergeCell ref="H63:H64"/>
    <mergeCell ref="I63:I64"/>
    <mergeCell ref="N63:N64"/>
    <mergeCell ref="O63:O64"/>
    <mergeCell ref="P63:P64"/>
    <mergeCell ref="P61:P62"/>
    <mergeCell ref="H59:H60"/>
    <mergeCell ref="I59:I60"/>
    <mergeCell ref="N59:N60"/>
    <mergeCell ref="O59:O60"/>
    <mergeCell ref="P59:P60"/>
    <mergeCell ref="H61:H62"/>
    <mergeCell ref="I61:I62"/>
    <mergeCell ref="N61:N62"/>
    <mergeCell ref="O61:O62"/>
    <mergeCell ref="H57:H58"/>
    <mergeCell ref="I57:I58"/>
    <mergeCell ref="N57:N58"/>
    <mergeCell ref="O57:O58"/>
    <mergeCell ref="P57:P58"/>
    <mergeCell ref="C59:C60"/>
    <mergeCell ref="D59:D60"/>
    <mergeCell ref="E59:E60"/>
    <mergeCell ref="F59:F60"/>
    <mergeCell ref="G59:G60"/>
    <mergeCell ref="C53:C54"/>
    <mergeCell ref="D53:D54"/>
    <mergeCell ref="E53:E54"/>
    <mergeCell ref="F53:F54"/>
    <mergeCell ref="G53:G54"/>
    <mergeCell ref="C49:C50"/>
    <mergeCell ref="D49:D50"/>
    <mergeCell ref="E57:E58"/>
    <mergeCell ref="F57:F58"/>
    <mergeCell ref="G57:G58"/>
    <mergeCell ref="C55:C56"/>
    <mergeCell ref="D55:D56"/>
    <mergeCell ref="E55:E56"/>
    <mergeCell ref="F55:F56"/>
    <mergeCell ref="G55:G56"/>
    <mergeCell ref="H55:H56"/>
    <mergeCell ref="I55:I56"/>
    <mergeCell ref="N55:N56"/>
    <mergeCell ref="O55:O56"/>
    <mergeCell ref="P55:P56"/>
    <mergeCell ref="P53:P54"/>
    <mergeCell ref="H51:H52"/>
    <mergeCell ref="I51:I52"/>
    <mergeCell ref="N51:N52"/>
    <mergeCell ref="O51:O52"/>
    <mergeCell ref="P51:P52"/>
    <mergeCell ref="H53:H54"/>
    <mergeCell ref="I53:I54"/>
    <mergeCell ref="N53:N54"/>
    <mergeCell ref="O53:O54"/>
    <mergeCell ref="H49:H50"/>
    <mergeCell ref="I49:I50"/>
    <mergeCell ref="N49:N50"/>
    <mergeCell ref="O49:O50"/>
    <mergeCell ref="P49:P50"/>
    <mergeCell ref="C51:C52"/>
    <mergeCell ref="D51:D52"/>
    <mergeCell ref="E51:E52"/>
    <mergeCell ref="F51:F52"/>
    <mergeCell ref="G51:G52"/>
    <mergeCell ref="C45:C46"/>
    <mergeCell ref="D45:D46"/>
    <mergeCell ref="E45:E46"/>
    <mergeCell ref="F45:F46"/>
    <mergeCell ref="G45:G46"/>
    <mergeCell ref="C41:C42"/>
    <mergeCell ref="D41:D42"/>
    <mergeCell ref="E49:E50"/>
    <mergeCell ref="F49:F50"/>
    <mergeCell ref="G49:G50"/>
    <mergeCell ref="C47:C48"/>
    <mergeCell ref="D47:D48"/>
    <mergeCell ref="E47:E48"/>
    <mergeCell ref="F47:F48"/>
    <mergeCell ref="G47:G48"/>
    <mergeCell ref="H47:H48"/>
    <mergeCell ref="I47:I48"/>
    <mergeCell ref="N47:N48"/>
    <mergeCell ref="O47:O48"/>
    <mergeCell ref="P47:P48"/>
    <mergeCell ref="P45:P46"/>
    <mergeCell ref="H43:H44"/>
    <mergeCell ref="I43:I44"/>
    <mergeCell ref="N43:N44"/>
    <mergeCell ref="O43:O44"/>
    <mergeCell ref="P43:P44"/>
    <mergeCell ref="H45:H46"/>
    <mergeCell ref="I45:I46"/>
    <mergeCell ref="N45:N46"/>
    <mergeCell ref="O45:O46"/>
    <mergeCell ref="H41:H42"/>
    <mergeCell ref="I41:I42"/>
    <mergeCell ref="N41:N42"/>
    <mergeCell ref="O41:O42"/>
    <mergeCell ref="P41:P42"/>
    <mergeCell ref="C43:C44"/>
    <mergeCell ref="D43:D44"/>
    <mergeCell ref="E43:E44"/>
    <mergeCell ref="F43:F44"/>
    <mergeCell ref="G43:G44"/>
    <mergeCell ref="C37:C38"/>
    <mergeCell ref="D37:D38"/>
    <mergeCell ref="E37:E38"/>
    <mergeCell ref="F37:F38"/>
    <mergeCell ref="G37:G38"/>
    <mergeCell ref="C33:C34"/>
    <mergeCell ref="D33:D34"/>
    <mergeCell ref="E41:E42"/>
    <mergeCell ref="F41:F42"/>
    <mergeCell ref="G41:G42"/>
    <mergeCell ref="C39:C40"/>
    <mergeCell ref="D39:D40"/>
    <mergeCell ref="E39:E40"/>
    <mergeCell ref="F39:F40"/>
    <mergeCell ref="G39:G40"/>
    <mergeCell ref="H39:H40"/>
    <mergeCell ref="I39:I40"/>
    <mergeCell ref="N39:N40"/>
    <mergeCell ref="O39:O40"/>
    <mergeCell ref="P39:P40"/>
    <mergeCell ref="P37:P38"/>
    <mergeCell ref="H35:H36"/>
    <mergeCell ref="I35:I36"/>
    <mergeCell ref="N35:N36"/>
    <mergeCell ref="O35:O36"/>
    <mergeCell ref="P35:P36"/>
    <mergeCell ref="H37:H38"/>
    <mergeCell ref="I37:I38"/>
    <mergeCell ref="N37:N38"/>
    <mergeCell ref="O37:O38"/>
    <mergeCell ref="H33:H34"/>
    <mergeCell ref="I33:I34"/>
    <mergeCell ref="N33:N34"/>
    <mergeCell ref="O33:O34"/>
    <mergeCell ref="P33:P34"/>
    <mergeCell ref="C35:C36"/>
    <mergeCell ref="D35:D36"/>
    <mergeCell ref="E35:E36"/>
    <mergeCell ref="F35:F36"/>
    <mergeCell ref="G35:G36"/>
    <mergeCell ref="C29:C30"/>
    <mergeCell ref="D29:D30"/>
    <mergeCell ref="E29:E30"/>
    <mergeCell ref="F29:F30"/>
    <mergeCell ref="G29:G30"/>
    <mergeCell ref="C25:C26"/>
    <mergeCell ref="D25:D26"/>
    <mergeCell ref="E33:E34"/>
    <mergeCell ref="F33:F34"/>
    <mergeCell ref="G33:G34"/>
    <mergeCell ref="C31:C32"/>
    <mergeCell ref="D31:D32"/>
    <mergeCell ref="E31:E32"/>
    <mergeCell ref="F31:F32"/>
    <mergeCell ref="G31:G32"/>
    <mergeCell ref="H31:H32"/>
    <mergeCell ref="I31:I32"/>
    <mergeCell ref="N31:N32"/>
    <mergeCell ref="O31:O32"/>
    <mergeCell ref="P31:P32"/>
    <mergeCell ref="P29:P30"/>
    <mergeCell ref="H27:H28"/>
    <mergeCell ref="I27:I28"/>
    <mergeCell ref="N27:N28"/>
    <mergeCell ref="O27:O28"/>
    <mergeCell ref="P27:P28"/>
    <mergeCell ref="H29:H30"/>
    <mergeCell ref="I29:I30"/>
    <mergeCell ref="N29:N30"/>
    <mergeCell ref="O29:O30"/>
    <mergeCell ref="H25:H26"/>
    <mergeCell ref="I25:I26"/>
    <mergeCell ref="N25:N26"/>
    <mergeCell ref="O25:O26"/>
    <mergeCell ref="P25:P26"/>
    <mergeCell ref="C27:C28"/>
    <mergeCell ref="D27:D28"/>
    <mergeCell ref="E27:E28"/>
    <mergeCell ref="F27:F28"/>
    <mergeCell ref="G27:G28"/>
    <mergeCell ref="C21:C22"/>
    <mergeCell ref="D21:D22"/>
    <mergeCell ref="E21:E22"/>
    <mergeCell ref="F21:F22"/>
    <mergeCell ref="G21:G22"/>
    <mergeCell ref="C17:C18"/>
    <mergeCell ref="D17:D18"/>
    <mergeCell ref="E25:E26"/>
    <mergeCell ref="F25:F26"/>
    <mergeCell ref="G25:G26"/>
    <mergeCell ref="C23:C24"/>
    <mergeCell ref="D23:D24"/>
    <mergeCell ref="E23:E24"/>
    <mergeCell ref="F23:F24"/>
    <mergeCell ref="G23:G24"/>
    <mergeCell ref="H23:H24"/>
    <mergeCell ref="I23:I24"/>
    <mergeCell ref="N23:N24"/>
    <mergeCell ref="O23:O24"/>
    <mergeCell ref="P23:P24"/>
    <mergeCell ref="P21:P22"/>
    <mergeCell ref="H19:H20"/>
    <mergeCell ref="I19:I20"/>
    <mergeCell ref="N19:N20"/>
    <mergeCell ref="O19:O20"/>
    <mergeCell ref="P19:P20"/>
    <mergeCell ref="H21:H22"/>
    <mergeCell ref="I21:I22"/>
    <mergeCell ref="N21:N22"/>
    <mergeCell ref="O21:O22"/>
    <mergeCell ref="H17:H18"/>
    <mergeCell ref="I17:I18"/>
    <mergeCell ref="N17:N18"/>
    <mergeCell ref="O17:O18"/>
    <mergeCell ref="P17:P18"/>
    <mergeCell ref="C19:C20"/>
    <mergeCell ref="D19:D20"/>
    <mergeCell ref="E19:E20"/>
    <mergeCell ref="F19:F20"/>
    <mergeCell ref="G19:G20"/>
    <mergeCell ref="E13:E14"/>
    <mergeCell ref="F13:F14"/>
    <mergeCell ref="G13:G14"/>
    <mergeCell ref="C10:C12"/>
    <mergeCell ref="D10:D12"/>
    <mergeCell ref="E17:E18"/>
    <mergeCell ref="F17:F18"/>
    <mergeCell ref="G17:G18"/>
    <mergeCell ref="C15:C16"/>
    <mergeCell ref="D15:D16"/>
    <mergeCell ref="E15:E16"/>
    <mergeCell ref="F15:F16"/>
    <mergeCell ref="G15:G16"/>
    <mergeCell ref="E10:E12"/>
    <mergeCell ref="F10:F12"/>
    <mergeCell ref="G10:G12"/>
    <mergeCell ref="D5:M5"/>
    <mergeCell ref="D6:M6"/>
    <mergeCell ref="D7:M7"/>
    <mergeCell ref="D8:M8"/>
    <mergeCell ref="C9:E9"/>
    <mergeCell ref="F9:P9"/>
    <mergeCell ref="H15:H16"/>
    <mergeCell ref="I15:I16"/>
    <mergeCell ref="N15:N16"/>
    <mergeCell ref="O15:O16"/>
    <mergeCell ref="P15:P16"/>
    <mergeCell ref="P13:P14"/>
    <mergeCell ref="P10:P12"/>
    <mergeCell ref="H11:H12"/>
    <mergeCell ref="I11:I12"/>
    <mergeCell ref="J11:M11"/>
    <mergeCell ref="N11:O11"/>
    <mergeCell ref="H13:H14"/>
    <mergeCell ref="I13:I14"/>
    <mergeCell ref="N13:N14"/>
    <mergeCell ref="O13:O14"/>
    <mergeCell ref="H10:O10"/>
    <mergeCell ref="C13:C14"/>
    <mergeCell ref="D13:D14"/>
  </mergeCells>
  <conditionalFormatting sqref="J13:M84">
    <cfRule type="containsBlanks" dxfId="6"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B8C01-5DF9-49BE-883A-224AD05AEEC5}">
  <sheetPr codeName="Hoja20"/>
  <dimension ref="C4:P85"/>
  <sheetViews>
    <sheetView zoomScale="40" zoomScaleNormal="91" workbookViewId="0">
      <selection activeCell="BH1" sqref="BH1"/>
    </sheetView>
  </sheetViews>
  <sheetFormatPr baseColWidth="10" defaultColWidth="11.375" defaultRowHeight="15"/>
  <cols>
    <col min="1" max="2" width="11.375" style="34"/>
    <col min="3" max="3" width="18.375" style="1" customWidth="1"/>
    <col min="4" max="4" width="53.75" style="34" customWidth="1"/>
    <col min="5" max="6" width="33.75" style="34" customWidth="1"/>
    <col min="7" max="7" width="32.75" style="1" customWidth="1"/>
    <col min="8" max="9" width="18.625" style="1" customWidth="1"/>
    <col min="10" max="11" width="12.75" style="1" customWidth="1"/>
    <col min="12" max="12" width="12.75" style="34" customWidth="1"/>
    <col min="13" max="13" width="12.75" style="34" hidden="1" customWidth="1"/>
    <col min="14" max="15" width="12.375" style="34" customWidth="1"/>
    <col min="16" max="16" width="36.75" style="34" customWidth="1"/>
    <col min="17" max="16384" width="11.375" style="34"/>
  </cols>
  <sheetData>
    <row r="4" spans="3:16" ht="15.75" thickBot="1"/>
    <row r="5" spans="3:16" ht="30.75" customHeight="1" thickTop="1">
      <c r="C5" s="142"/>
      <c r="D5" s="877" t="s">
        <v>110</v>
      </c>
      <c r="E5" s="877"/>
      <c r="F5" s="877"/>
      <c r="G5" s="877"/>
      <c r="H5" s="877"/>
      <c r="I5" s="877"/>
      <c r="J5" s="877"/>
      <c r="K5" s="877"/>
      <c r="L5" s="877"/>
      <c r="M5" s="877"/>
      <c r="N5" s="143"/>
      <c r="O5" s="143"/>
      <c r="P5" s="144"/>
    </row>
    <row r="6" spans="3:16" ht="26.25" customHeight="1">
      <c r="C6" s="145"/>
      <c r="D6" s="705" t="s">
        <v>111</v>
      </c>
      <c r="E6" s="705"/>
      <c r="F6" s="705"/>
      <c r="G6" s="705"/>
      <c r="H6" s="705"/>
      <c r="I6" s="705"/>
      <c r="J6" s="705"/>
      <c r="K6" s="705"/>
      <c r="L6" s="705"/>
      <c r="M6" s="705"/>
      <c r="N6" s="15"/>
      <c r="O6" s="15"/>
      <c r="P6" s="141"/>
    </row>
    <row r="7" spans="3:16" ht="26.25">
      <c r="C7" s="145"/>
      <c r="D7" s="705" t="s">
        <v>130</v>
      </c>
      <c r="E7" s="705"/>
      <c r="F7" s="705"/>
      <c r="G7" s="705"/>
      <c r="H7" s="705"/>
      <c r="I7" s="705"/>
      <c r="J7" s="705"/>
      <c r="K7" s="705"/>
      <c r="L7" s="705"/>
      <c r="M7" s="705"/>
      <c r="P7" s="141"/>
    </row>
    <row r="8" spans="3:16" ht="27" thickBot="1">
      <c r="C8" s="145"/>
      <c r="D8" s="887"/>
      <c r="E8" s="887"/>
      <c r="F8" s="887"/>
      <c r="G8" s="887"/>
      <c r="H8" s="887"/>
      <c r="I8" s="887"/>
      <c r="J8" s="887"/>
      <c r="K8" s="887"/>
      <c r="L8" s="887"/>
      <c r="M8" s="887"/>
      <c r="P8" s="141"/>
    </row>
    <row r="9" spans="3:16" ht="22.5" customHeight="1" thickBot="1">
      <c r="C9" s="906" t="s">
        <v>126</v>
      </c>
      <c r="D9" s="907"/>
      <c r="E9" s="908"/>
      <c r="F9" s="909" t="s">
        <v>684</v>
      </c>
      <c r="G9" s="910"/>
      <c r="H9" s="910"/>
      <c r="I9" s="910"/>
      <c r="J9" s="910"/>
      <c r="K9" s="910"/>
      <c r="L9" s="910"/>
      <c r="M9" s="910"/>
      <c r="N9" s="910"/>
      <c r="O9" s="910"/>
      <c r="P9" s="911"/>
    </row>
    <row r="10" spans="3:16" ht="27" customHeight="1" thickTop="1" thickBot="1">
      <c r="C10" s="931" t="s">
        <v>75</v>
      </c>
      <c r="D10" s="933" t="s">
        <v>112</v>
      </c>
      <c r="E10" s="933" t="s">
        <v>113</v>
      </c>
      <c r="F10" s="933" t="s">
        <v>114</v>
      </c>
      <c r="G10" s="933" t="s">
        <v>115</v>
      </c>
      <c r="H10" s="924" t="s">
        <v>123</v>
      </c>
      <c r="I10" s="924"/>
      <c r="J10" s="924"/>
      <c r="K10" s="924"/>
      <c r="L10" s="924"/>
      <c r="M10" s="924"/>
      <c r="N10" s="924"/>
      <c r="O10" s="924"/>
      <c r="P10" s="917" t="s">
        <v>313</v>
      </c>
    </row>
    <row r="11" spans="3:16" ht="42" customHeight="1" thickBot="1">
      <c r="C11" s="932"/>
      <c r="D11" s="920"/>
      <c r="E11" s="920"/>
      <c r="F11" s="920"/>
      <c r="G11" s="920"/>
      <c r="H11" s="920" t="s">
        <v>116</v>
      </c>
      <c r="I11" s="921" t="s">
        <v>117</v>
      </c>
      <c r="J11" s="920" t="s">
        <v>125</v>
      </c>
      <c r="K11" s="920"/>
      <c r="L11" s="920"/>
      <c r="M11" s="920"/>
      <c r="N11" s="920" t="s">
        <v>122</v>
      </c>
      <c r="O11" s="920"/>
      <c r="P11" s="918"/>
    </row>
    <row r="12" spans="3:16" ht="42" customHeight="1" thickBot="1">
      <c r="C12" s="932"/>
      <c r="D12" s="920"/>
      <c r="E12" s="920"/>
      <c r="F12" s="920"/>
      <c r="G12" s="920"/>
      <c r="H12" s="920"/>
      <c r="I12" s="921"/>
      <c r="J12" s="140" t="s">
        <v>121</v>
      </c>
      <c r="K12" s="140" t="s">
        <v>118</v>
      </c>
      <c r="L12" s="140" t="s">
        <v>119</v>
      </c>
      <c r="M12" s="140" t="s">
        <v>120</v>
      </c>
      <c r="N12" s="140" t="s">
        <v>124</v>
      </c>
      <c r="O12" s="140" t="s">
        <v>95</v>
      </c>
      <c r="P12" s="919"/>
    </row>
    <row r="13" spans="3:16">
      <c r="C13" s="870" t="str">
        <f ca="1">IF(ISBLANK(OFFSET('5. Pp (3 años)'!$C$46,INT((ROW()-13)/2),0)),"",OFFSET('5. Pp (3 años)'!$C$46,INT((ROW()-13)/2),0))</f>
        <v>Fin</v>
      </c>
      <c r="D13" s="925" t="str">
        <f ca="1">IF(ISBLANK(OFFSET('5. Pp (3 años)'!$D$46,INT((ROW()-13)/2),0)),"",OFFSET('5. Pp (3 años)'!$D$46,INT((ROW()-13)/2),0))</f>
        <v>1.4.1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925" t="str">
        <f ca="1">IF(ISBLANK(OFFSET('5. Pp (3 años)'!$E$46,INT((ROW()-13)/2),0)),"",OFFSET('5. Pp (3 años)'!$E$46,INT((ROW()-13)/2),0))</f>
        <v>IGOB_HUM_R: Índice de Gobierno Humanista y de Resultados</v>
      </c>
      <c r="F13" s="927" t="str">
        <f ca="1">IF(ISBLANK(OFFSET('5. Pp (3 años)'!$K$46,INT((ROW()-13)/2),0)),"",OFFSET('5. Pp (3 años)'!$K$46,INT((ROW()-13)/2),0))</f>
        <v>Ascendente</v>
      </c>
      <c r="G13" s="929" t="str">
        <f ca="1">IF(ISBLANK(OFFSET('5. Pp (3 años)'!$H$46,INT((ROW()-13)/2),0)),"",OFFSET('5. Pp (3 años)'!$H$46,INT((ROW()-13)/2),0))</f>
        <v>Trianual</v>
      </c>
      <c r="H13" s="942">
        <f ca="1">IF(ISBLANK(OFFSET('9. METAS'!$K$20,INT((ROW()-13)/2),0)),"",OFFSET('9. METAS'!$K$20,INT((ROW()-13)/2),0))</f>
        <v>0.26690000000000003</v>
      </c>
      <c r="I13" s="897" t="s">
        <v>128</v>
      </c>
      <c r="J13" s="146">
        <f ca="1">IF(MOD(ROW()-13,2)=0,IF(ISBLANK(OFFSET('11. SEGUIMIENTO 2026'!$N$14,INT((ROW()-13)/2),0)),"",OFFSET('11. SEGUIMIENTO 2026'!$N$14,INT((ROW()-13)/2),0)),IF(ISBLANK(OFFSET('9. METAS'!$Q$20,INT((ROW()-14)/2),0)),"",OFFSET('9. METAS'!$Q$20,INT((ROW()-14)/2),0)))</f>
        <v>6.6699999999999995E-2</v>
      </c>
      <c r="K13" s="147" t="str">
        <f ca="1">IF(MOD(ROW()-13,2)=0,IF(ISBLANK(OFFSET('11. SEGUIMIENTO 2026'!$O$14,INT((ROW()-13)/2),0)),"",OFFSET('11. SEGUIMIENTO 2026'!$O$14,INT((ROW()-13)/2),0)),IF(ISBLANK(OFFSET('9. METAS'!$R$20,INT((ROW()-14)/2),0)),"",OFFSET('9. METAS'!$R$20,INT((ROW()-14)/2),0)))</f>
        <v/>
      </c>
      <c r="L13" s="147" t="str">
        <f ca="1">IF(MOD(ROW()-13,2)=0,IF(ISBLANK(OFFSET('11. SEGUIMIENTO 2026'!$P$14,INT((ROW()-13)/2),0)),"",OFFSET('11. SEGUIMIENTO 2026'!$P$14,INT((ROW()-13)/2),0)),IF(ISBLANK(OFFSET('9. METAS'!$S$20,INT((ROW()-14)/2),0)),"",OFFSET('9. METAS'!$S$20,INT((ROW()-14)/2),0)))</f>
        <v/>
      </c>
      <c r="M13" s="148" t="str">
        <f ca="1">IF(MOD(ROW()-13,2)=0,IF(ISBLANK(OFFSET('11. SEGUIMIENTO 2026'!$Q$14,INT((ROW()-13)/2),0)),"",OFFSET('11. SEGUIMIENTO 2026'!$Q$14,INT((ROW()-13)/2),0)),IF(ISBLANK(OFFSET('9. METAS'!$T$20,INT((ROW()-14)/2),0)),"",OFFSET('9. METAS'!$T$20,INT((ROW()-14)/2),0)))</f>
        <v/>
      </c>
      <c r="N13" s="824">
        <f ca="1">IFERROR(J13/J14,"ND")</f>
        <v>1</v>
      </c>
      <c r="O13" s="826" t="str">
        <f ca="1">IFERROR(((J13+K13+L13)/H13),"ND")</f>
        <v>ND</v>
      </c>
      <c r="P13" s="915"/>
    </row>
    <row r="14" spans="3:16">
      <c r="C14" s="843"/>
      <c r="D14" s="926"/>
      <c r="E14" s="926"/>
      <c r="F14" s="928"/>
      <c r="G14" s="930"/>
      <c r="H14" s="934"/>
      <c r="I14" s="923"/>
      <c r="J14" s="149">
        <f ca="1">IF(MOD(ROW()-13,2)=0,IF(ISBLANK(OFFSET('11. SEGUIMIENTO 2026'!$N$14,INT((ROW()-13)/2),0)),"",OFFSET('11. SEGUIMIENTO 2026'!$N$14,INT((ROW()-13)/2),0)),IF(ISBLANK(OFFSET('9. METAS'!$Q$20,INT((ROW()-14)/2),0)),"",OFFSET('9. METAS'!$Q$20,INT((ROW()-14)/2),0)))</f>
        <v>6.6699999999999995E-2</v>
      </c>
      <c r="K14" s="150">
        <f ca="1">IF(MOD(ROW()-13,2)=0,IF(ISBLANK(OFFSET('11. SEGUIMIENTO 2026'!$O$14,INT((ROW()-13)/2),0)),"",OFFSET('11. SEGUIMIENTO 2026'!$O$14,INT((ROW()-13)/2),0)),IF(ISBLANK(OFFSET('9. METAS'!$R$20,INT((ROW()-14)/2),0)),"",OFFSET('9. METAS'!$R$20,INT((ROW()-14)/2),0)))</f>
        <v>6.6699999999999995E-2</v>
      </c>
      <c r="L14" s="150">
        <f ca="1">IF(MOD(ROW()-13,2)=0,IF(ISBLANK(OFFSET('11. SEGUIMIENTO 2026'!$P$14,INT((ROW()-13)/2),0)),"",OFFSET('11. SEGUIMIENTO 2026'!$P$14,INT((ROW()-13)/2),0)),IF(ISBLANK(OFFSET('9. METAS'!$S$20,INT((ROW()-14)/2),0)),"",OFFSET('9. METAS'!$S$20,INT((ROW()-14)/2),0)))</f>
        <v>6.6699999999999995E-2</v>
      </c>
      <c r="M14" s="151">
        <f ca="1">IF(MOD(ROW()-13,2)=0,IF(ISBLANK(OFFSET('11. SEGUIMIENTO 2026'!$Q$14,INT((ROW()-13)/2),0)),"",OFFSET('11. SEGUIMIENTO 2026'!$Q$14,INT((ROW()-13)/2),0)),IF(ISBLANK(OFFSET('9. METAS'!$T$20,INT((ROW()-14)/2),0)),"",OFFSET('9. METAS'!$T$20,INT((ROW()-14)/2),0)))</f>
        <v>6.6799999999999998E-2</v>
      </c>
      <c r="N14" s="825"/>
      <c r="O14" s="827"/>
      <c r="P14" s="916"/>
    </row>
    <row r="15" spans="3:16">
      <c r="C15" s="829" t="str">
        <f ca="1">IF(ISBLANK(OFFSET('5. Pp (3 años)'!$C$46,INT((ROW()-13)/2),0)),"",OFFSET('5. Pp (3 años)'!$C$46,INT((ROW()-13)/2),0))</f>
        <v>Propósito</v>
      </c>
      <c r="D15" s="926" t="str">
        <f ca="1">IF(ISBLANK(OFFSET('5. Pp (3 años)'!$D$46,INT((ROW()-13)/2),0)),"",OFFSET('5. Pp (3 años)'!$D$46,INT((ROW()-13)/2),0))</f>
        <v>1.4.1.1  Las dependencias e instituciones de la Administración Pública Municipal reciben atención a sus solicitudes administrativas de bienes, servicios y apoyo institucional por parte de la Oficialía Mayor, contribuyendo al fortalecimiento de su operación y al cumplimiento de sus funciones.</v>
      </c>
      <c r="E15" s="926" t="str">
        <f ca="1">IF(ISBLANK(OFFSET('5. Pp (3 años)'!$E$46,INT((ROW()-13)/2),0)),"",OFFSET('5. Pp (3 años)'!$E$46,INT((ROW()-13)/2),0))</f>
        <v>PSIP= Porcentaje de servicios institucionales proporcionados.</v>
      </c>
      <c r="F15" s="928" t="str">
        <f ca="1">IF(ISBLANK(OFFSET('5. Pp (3 años)'!$K$46,INT((ROW()-13)/2),0)),"",OFFSET('5. Pp (3 años)'!$K$46,INT((ROW()-13)/2),0))</f>
        <v>Ascendente</v>
      </c>
      <c r="G15" s="930" t="str">
        <f ca="1">IF(ISBLANK(OFFSET('5. Pp (3 años)'!$H$46,INT((ROW()-13)/2),0)),"",OFFSET('5. Pp (3 años)'!$H$46,INT((ROW()-13)/2),0))</f>
        <v>Trimestral</v>
      </c>
      <c r="H15" s="934">
        <f ca="1">IF(ISBLANK(OFFSET('9. METAS'!$K$20,INT((ROW()-13)/2),0)),"",OFFSET('9. METAS'!$K$20,INT((ROW()-13)/2),0))</f>
        <v>0.95</v>
      </c>
      <c r="I15" s="822"/>
      <c r="J15" s="149">
        <f ca="1">IF(MOD(ROW()-13,2)=0,IF(ISBLANK(OFFSET('11. SEGUIMIENTO 2026'!$N$14,INT((ROW()-13)/2),0)),"",OFFSET('11. SEGUIMIENTO 2026'!$N$14,INT((ROW()-13)/2),0)),IF(ISBLANK(OFFSET('9. METAS'!$Q$20,INT((ROW()-14)/2),0)),"",OFFSET('9. METAS'!$Q$20,INT((ROW()-14)/2),0)))</f>
        <v>0.96</v>
      </c>
      <c r="K15" s="150" t="str">
        <f ca="1">IF(MOD(ROW()-13,2)=0,IF(ISBLANK(OFFSET('11. SEGUIMIENTO 2026'!$O$14,INT((ROW()-13)/2),0)),"",OFFSET('11. SEGUIMIENTO 2026'!$O$14,INT((ROW()-13)/2),0)),IF(ISBLANK(OFFSET('9. METAS'!$R$20,INT((ROW()-14)/2),0)),"",OFFSET('9. METAS'!$R$20,INT((ROW()-14)/2),0)))</f>
        <v/>
      </c>
      <c r="L15" s="150" t="str">
        <f ca="1">IF(MOD(ROW()-13,2)=0,IF(ISBLANK(OFFSET('11. SEGUIMIENTO 2026'!$P$14,INT((ROW()-13)/2),0)),"",OFFSET('11. SEGUIMIENTO 2026'!$P$14,INT((ROW()-13)/2),0)),IF(ISBLANK(OFFSET('9. METAS'!$S$20,INT((ROW()-14)/2),0)),"",OFFSET('9. METAS'!$S$20,INT((ROW()-14)/2),0)))</f>
        <v/>
      </c>
      <c r="M15" s="151" t="str">
        <f ca="1">IF(MOD(ROW()-13,2)=0,IF(ISBLANK(OFFSET('11. SEGUIMIENTO 2026'!$Q$14,INT((ROW()-13)/2),0)),"",OFFSET('11. SEGUIMIENTO 2026'!$Q$14,INT((ROW()-13)/2),0)),IF(ISBLANK(OFFSET('9. METAS'!$T$20,INT((ROW()-14)/2),0)),"",OFFSET('9. METAS'!$T$20,INT((ROW()-14)/2),0)))</f>
        <v/>
      </c>
      <c r="N15" s="824">
        <f ca="1">IFERROR(J15/J16,"ND")</f>
        <v>1.0105263157894737</v>
      </c>
      <c r="O15" s="826" t="str">
        <f ca="1">IFERROR(((J15+K15+L15)/H15),"ND")</f>
        <v>ND</v>
      </c>
      <c r="P15" s="913"/>
    </row>
    <row r="16" spans="3:16">
      <c r="C16" s="843"/>
      <c r="D16" s="926"/>
      <c r="E16" s="926"/>
      <c r="F16" s="928"/>
      <c r="G16" s="930"/>
      <c r="H16" s="934"/>
      <c r="I16" s="823"/>
      <c r="J16" s="149">
        <f ca="1">IF(MOD(ROW()-13,2)=0,IF(ISBLANK(OFFSET('11. SEGUIMIENTO 2026'!$N$14,INT((ROW()-13)/2),0)),"",OFFSET('11. SEGUIMIENTO 2026'!$N$14,INT((ROW()-13)/2),0)),IF(ISBLANK(OFFSET('9. METAS'!$Q$20,INT((ROW()-14)/2),0)),"",OFFSET('9. METAS'!$Q$20,INT((ROW()-14)/2),0)))</f>
        <v>0.95</v>
      </c>
      <c r="K16" s="150">
        <f ca="1">IF(MOD(ROW()-13,2)=0,IF(ISBLANK(OFFSET('11. SEGUIMIENTO 2026'!$O$14,INT((ROW()-13)/2),0)),"",OFFSET('11. SEGUIMIENTO 2026'!$O$14,INT((ROW()-13)/2),0)),IF(ISBLANK(OFFSET('9. METAS'!$R$20,INT((ROW()-14)/2),0)),"",OFFSET('9. METAS'!$R$20,INT((ROW()-14)/2),0)))</f>
        <v>0.95</v>
      </c>
      <c r="L16" s="150">
        <f ca="1">IF(MOD(ROW()-13,2)=0,IF(ISBLANK(OFFSET('11. SEGUIMIENTO 2026'!$P$14,INT((ROW()-13)/2),0)),"",OFFSET('11. SEGUIMIENTO 2026'!$P$14,INT((ROW()-13)/2),0)),IF(ISBLANK(OFFSET('9. METAS'!$S$20,INT((ROW()-14)/2),0)),"",OFFSET('9. METAS'!$S$20,INT((ROW()-14)/2),0)))</f>
        <v>0.95</v>
      </c>
      <c r="M16" s="151">
        <f ca="1">IF(MOD(ROW()-13,2)=0,IF(ISBLANK(OFFSET('11. SEGUIMIENTO 2026'!$Q$14,INT((ROW()-13)/2),0)),"",OFFSET('11. SEGUIMIENTO 2026'!$Q$14,INT((ROW()-13)/2),0)),IF(ISBLANK(OFFSET('9. METAS'!$T$20,INT((ROW()-14)/2),0)),"",OFFSET('9. METAS'!$T$20,INT((ROW()-14)/2),0)))</f>
        <v>0.95</v>
      </c>
      <c r="N16" s="825"/>
      <c r="O16" s="827"/>
      <c r="P16" s="914"/>
    </row>
    <row r="17" spans="3:16">
      <c r="C17" s="829" t="str">
        <f ca="1">IF(ISBLANK(OFFSET('5. Pp (3 años)'!$C$46,INT((ROW()-13)/2),0)),"",OFFSET('5. Pp (3 años)'!$C$46,INT((ROW()-13)/2),0))</f>
        <v>Componente</v>
      </c>
      <c r="D17" s="926" t="str">
        <f ca="1">IF(ISBLANK(OFFSET('5. Pp (3 años)'!$D$46,INT((ROW()-13)/2),0)),"",OFFSET('5. Pp (3 años)'!$D$46,INT((ROW()-13)/2),0))</f>
        <v>1.4.1.1.1  Gestiones de apoyo institucional a dependencias municipales realizadas para contribuir al cumplimiento de sus funciones.</v>
      </c>
      <c r="E17" s="926" t="str">
        <f ca="1">IF(ISBLANK(OFFSET('5. Pp (3 años)'!$E$46,INT((ROW()-13)/2),0)),"",OFFSET('5. Pp (3 años)'!$E$46,INT((ROW()-13)/2),0))</f>
        <v>PGER= Porcentaje de gestiones realizadas.</v>
      </c>
      <c r="F17" s="928" t="str">
        <f ca="1">IF(ISBLANK(OFFSET('5. Pp (3 años)'!$K$46,INT((ROW()-13)/2),0)),"",OFFSET('5. Pp (3 años)'!$K$46,INT((ROW()-13)/2),0))</f>
        <v>Ascendente</v>
      </c>
      <c r="G17" s="930" t="str">
        <f ca="1">IF(ISBLANK(OFFSET('5. Pp (3 años)'!$H$46,INT((ROW()-13)/2),0)),"",OFFSET('5. Pp (3 años)'!$H$46,INT((ROW()-13)/2),0))</f>
        <v>Trimestral</v>
      </c>
      <c r="H17" s="934">
        <f ca="1">IF(ISBLANK(OFFSET('9. METAS'!$K$20,INT((ROW()-13)/2),0)),"",OFFSET('9. METAS'!$K$20,INT((ROW()-13)/2),0))</f>
        <v>4949</v>
      </c>
      <c r="I17" s="822"/>
      <c r="J17" s="149">
        <f ca="1">IF(MOD(ROW()-13,2)=0,IF(ISBLANK(OFFSET('11. SEGUIMIENTO 2026'!$N$14,INT((ROW()-13)/2),0)),"",OFFSET('11. SEGUIMIENTO 2026'!$N$14,INT((ROW()-13)/2),0)),IF(ISBLANK(OFFSET('9. METAS'!$Q$20,INT((ROW()-14)/2),0)),"",OFFSET('9. METAS'!$Q$20,INT((ROW()-14)/2),0)))</f>
        <v>1173</v>
      </c>
      <c r="K17" s="150" t="str">
        <f ca="1">IF(MOD(ROW()-13,2)=0,IF(ISBLANK(OFFSET('11. SEGUIMIENTO 2026'!$O$14,INT((ROW()-13)/2),0)),"",OFFSET('11. SEGUIMIENTO 2026'!$O$14,INT((ROW()-13)/2),0)),IF(ISBLANK(OFFSET('9. METAS'!$R$20,INT((ROW()-14)/2),0)),"",OFFSET('9. METAS'!$R$20,INT((ROW()-14)/2),0)))</f>
        <v/>
      </c>
      <c r="L17" s="150" t="str">
        <f ca="1">IF(MOD(ROW()-13,2)=0,IF(ISBLANK(OFFSET('11. SEGUIMIENTO 2026'!$P$14,INT((ROW()-13)/2),0)),"",OFFSET('11. SEGUIMIENTO 2026'!$P$14,INT((ROW()-13)/2),0)),IF(ISBLANK(OFFSET('9. METAS'!$S$20,INT((ROW()-14)/2),0)),"",OFFSET('9. METAS'!$S$20,INT((ROW()-14)/2),0)))</f>
        <v/>
      </c>
      <c r="M17" s="151" t="str">
        <f ca="1">IF(MOD(ROW()-13,2)=0,IF(ISBLANK(OFFSET('11. SEGUIMIENTO 2026'!$Q$14,INT((ROW()-13)/2),0)),"",OFFSET('11. SEGUIMIENTO 2026'!$Q$14,INT((ROW()-13)/2),0)),IF(ISBLANK(OFFSET('9. METAS'!$T$20,INT((ROW()-14)/2),0)),"",OFFSET('9. METAS'!$T$20,INT((ROW()-14)/2),0)))</f>
        <v/>
      </c>
      <c r="N17" s="824">
        <f t="shared" ref="N17" ca="1" si="0">IFERROR(J17/J18,"ND")</f>
        <v>1.02</v>
      </c>
      <c r="O17" s="826" t="str">
        <f t="shared" ref="O17" ca="1" si="1">IFERROR(((J17+K17+L17)/H17),"ND")</f>
        <v>ND</v>
      </c>
      <c r="P17" s="913"/>
    </row>
    <row r="18" spans="3:16">
      <c r="C18" s="843"/>
      <c r="D18" s="926"/>
      <c r="E18" s="926"/>
      <c r="F18" s="928"/>
      <c r="G18" s="930"/>
      <c r="H18" s="934"/>
      <c r="I18" s="823"/>
      <c r="J18" s="149">
        <f ca="1">IF(MOD(ROW()-13,2)=0,IF(ISBLANK(OFFSET('11. SEGUIMIENTO 2026'!$N$14,INT((ROW()-13)/2),0)),"",OFFSET('11. SEGUIMIENTO 2026'!$N$14,INT((ROW()-13)/2),0)),IF(ISBLANK(OFFSET('9. METAS'!$Q$20,INT((ROW()-14)/2),0)),"",OFFSET('9. METAS'!$Q$20,INT((ROW()-14)/2),0)))</f>
        <v>1150</v>
      </c>
      <c r="K18" s="150">
        <f ca="1">IF(MOD(ROW()-13,2)=0,IF(ISBLANK(OFFSET('11. SEGUIMIENTO 2026'!$O$14,INT((ROW()-13)/2),0)),"",OFFSET('11. SEGUIMIENTO 2026'!$O$14,INT((ROW()-13)/2),0)),IF(ISBLANK(OFFSET('9. METAS'!$R$20,INT((ROW()-14)/2),0)),"",OFFSET('9. METAS'!$R$20,INT((ROW()-14)/2),0)))</f>
        <v>1261</v>
      </c>
      <c r="L18" s="150">
        <f ca="1">IF(MOD(ROW()-13,2)=0,IF(ISBLANK(OFFSET('11. SEGUIMIENTO 2026'!$P$14,INT((ROW()-13)/2),0)),"",OFFSET('11. SEGUIMIENTO 2026'!$P$14,INT((ROW()-13)/2),0)),IF(ISBLANK(OFFSET('9. METAS'!$S$20,INT((ROW()-14)/2),0)),"",OFFSET('9. METAS'!$S$20,INT((ROW()-14)/2),0)))</f>
        <v>1290</v>
      </c>
      <c r="M18" s="151">
        <f ca="1">IF(MOD(ROW()-13,2)=0,IF(ISBLANK(OFFSET('11. SEGUIMIENTO 2026'!$Q$14,INT((ROW()-13)/2),0)),"",OFFSET('11. SEGUIMIENTO 2026'!$Q$14,INT((ROW()-13)/2),0)),IF(ISBLANK(OFFSET('9. METAS'!$T$20,INT((ROW()-14)/2),0)),"",OFFSET('9. METAS'!$T$20,INT((ROW()-14)/2),0)))</f>
        <v>1248</v>
      </c>
      <c r="N18" s="825"/>
      <c r="O18" s="827"/>
      <c r="P18" s="914"/>
    </row>
    <row r="19" spans="3:16">
      <c r="C19" s="829" t="str">
        <f ca="1">IF(ISBLANK(OFFSET('5. Pp (3 años)'!$C$46,INT((ROW()-13)/2),0)),"",OFFSET('5. Pp (3 años)'!$C$46,INT((ROW()-13)/2),0))</f>
        <v>Actividad</v>
      </c>
      <c r="D19" s="926" t="str">
        <f ca="1">IF(ISBLANK(OFFSET('5. Pp (3 años)'!$D$46,INT((ROW()-13)/2),0)),"",OFFSET('5. Pp (3 años)'!$D$46,INT((ROW()-13)/2),0))</f>
        <v>1.4.1.1.1.1  Realización de eventos especiales oficiales municipales mediante la provisión y aplicación de insumos para su operatividad, a fin de garantizar su adecuada organización y desarrollo.</v>
      </c>
      <c r="E19" s="926" t="str">
        <f ca="1">IF(ISBLANK(OFFSET('5. Pp (3 años)'!$E$46,INT((ROW()-13)/2),0)),"",OFFSET('5. Pp (3 años)'!$E$46,INT((ROW()-13)/2),0))</f>
        <v>PEEOMA= Porcentaje de eventos especiales oficiales municipales atendidos</v>
      </c>
      <c r="F19" s="928" t="str">
        <f ca="1">IF(ISBLANK(OFFSET('5. Pp (3 años)'!$K$46,INT((ROW()-13)/2),0)),"",OFFSET('5. Pp (3 años)'!$K$46,INT((ROW()-13)/2),0))</f>
        <v>Ascendente</v>
      </c>
      <c r="G19" s="930" t="str">
        <f ca="1">IF(ISBLANK(OFFSET('5. Pp (3 años)'!$H$46,INT((ROW()-13)/2),0)),"",OFFSET('5. Pp (3 años)'!$H$46,INT((ROW()-13)/2),0))</f>
        <v>Trimestral</v>
      </c>
      <c r="H19" s="934">
        <f ca="1">IF(ISBLANK(OFFSET('9. METAS'!$K$20,INT((ROW()-13)/2),0)),"",OFFSET('9. METAS'!$K$20,INT((ROW()-13)/2),0))</f>
        <v>5</v>
      </c>
      <c r="I19" s="822"/>
      <c r="J19" s="149">
        <f ca="1">IF(MOD(ROW()-13,2)=0,IF(ISBLANK(OFFSET('11. SEGUIMIENTO 2026'!$N$14,INT((ROW()-13)/2),0)),"",OFFSET('11. SEGUIMIENTO 2026'!$N$14,INT((ROW()-13)/2),0)),IF(ISBLANK(OFFSET('9. METAS'!$Q$20,INT((ROW()-14)/2),0)),"",OFFSET('9. METAS'!$Q$20,INT((ROW()-14)/2),0)))</f>
        <v>0</v>
      </c>
      <c r="K19" s="150" t="str">
        <f ca="1">IF(MOD(ROW()-13,2)=0,IF(ISBLANK(OFFSET('11. SEGUIMIENTO 2026'!$O$14,INT((ROW()-13)/2),0)),"",OFFSET('11. SEGUIMIENTO 2026'!$O$14,INT((ROW()-13)/2),0)),IF(ISBLANK(OFFSET('9. METAS'!$R$20,INT((ROW()-14)/2),0)),"",OFFSET('9. METAS'!$R$20,INT((ROW()-14)/2),0)))</f>
        <v/>
      </c>
      <c r="L19" s="150" t="str">
        <f ca="1">IF(MOD(ROW()-13,2)=0,IF(ISBLANK(OFFSET('11. SEGUIMIENTO 2026'!$P$14,INT((ROW()-13)/2),0)),"",OFFSET('11. SEGUIMIENTO 2026'!$P$14,INT((ROW()-13)/2),0)),IF(ISBLANK(OFFSET('9. METAS'!$S$20,INT((ROW()-14)/2),0)),"",OFFSET('9. METAS'!$S$20,INT((ROW()-14)/2),0)))</f>
        <v/>
      </c>
      <c r="M19" s="151" t="str">
        <f ca="1">IF(MOD(ROW()-13,2)=0,IF(ISBLANK(OFFSET('11. SEGUIMIENTO 2026'!$Q$14,INT((ROW()-13)/2),0)),"",OFFSET('11. SEGUIMIENTO 2026'!$Q$14,INT((ROW()-13)/2),0)),IF(ISBLANK(OFFSET('9. METAS'!$T$20,INT((ROW()-14)/2),0)),"",OFFSET('9. METAS'!$T$20,INT((ROW()-14)/2),0)))</f>
        <v/>
      </c>
      <c r="N19" s="824" t="str">
        <f t="shared" ref="N19" ca="1" si="2">IFERROR(J19/J20,"ND")</f>
        <v>ND</v>
      </c>
      <c r="O19" s="826" t="str">
        <f t="shared" ref="O19" ca="1" si="3">IFERROR(((J19+K19+L19)/H19),"ND")</f>
        <v>ND</v>
      </c>
      <c r="P19" s="913"/>
    </row>
    <row r="20" spans="3:16">
      <c r="C20" s="843"/>
      <c r="D20" s="926"/>
      <c r="E20" s="926"/>
      <c r="F20" s="928"/>
      <c r="G20" s="930"/>
      <c r="H20" s="934"/>
      <c r="I20" s="823"/>
      <c r="J20" s="149">
        <f ca="1">IF(MOD(ROW()-13,2)=0,IF(ISBLANK(OFFSET('11. SEGUIMIENTO 2026'!$N$14,INT((ROW()-13)/2),0)),"",OFFSET('11. SEGUIMIENTO 2026'!$N$14,INT((ROW()-13)/2),0)),IF(ISBLANK(OFFSET('9. METAS'!$Q$20,INT((ROW()-14)/2),0)),"",OFFSET('9. METAS'!$Q$20,INT((ROW()-14)/2),0)))</f>
        <v>0</v>
      </c>
      <c r="K20" s="150">
        <f ca="1">IF(MOD(ROW()-13,2)=0,IF(ISBLANK(OFFSET('11. SEGUIMIENTO 2026'!$O$14,INT((ROW()-13)/2),0)),"",OFFSET('11. SEGUIMIENTO 2026'!$O$14,INT((ROW()-13)/2),0)),IF(ISBLANK(OFFSET('9. METAS'!$R$20,INT((ROW()-14)/2),0)),"",OFFSET('9. METAS'!$R$20,INT((ROW()-14)/2),0)))</f>
        <v>1</v>
      </c>
      <c r="L20" s="150">
        <f ca="1">IF(MOD(ROW()-13,2)=0,IF(ISBLANK(OFFSET('11. SEGUIMIENTO 2026'!$P$14,INT((ROW()-13)/2),0)),"",OFFSET('11. SEGUIMIENTO 2026'!$P$14,INT((ROW()-13)/2),0)),IF(ISBLANK(OFFSET('9. METAS'!$S$20,INT((ROW()-14)/2),0)),"",OFFSET('9. METAS'!$S$20,INT((ROW()-14)/2),0)))</f>
        <v>2</v>
      </c>
      <c r="M20" s="151">
        <f ca="1">IF(MOD(ROW()-13,2)=0,IF(ISBLANK(OFFSET('11. SEGUIMIENTO 2026'!$Q$14,INT((ROW()-13)/2),0)),"",OFFSET('11. SEGUIMIENTO 2026'!$Q$14,INT((ROW()-13)/2),0)),IF(ISBLANK(OFFSET('9. METAS'!$T$20,INT((ROW()-14)/2),0)),"",OFFSET('9. METAS'!$T$20,INT((ROW()-14)/2),0)))</f>
        <v>2</v>
      </c>
      <c r="N20" s="825"/>
      <c r="O20" s="827"/>
      <c r="P20" s="914"/>
    </row>
    <row r="21" spans="3:16">
      <c r="C21" s="829" t="str">
        <f ca="1">IF(ISBLANK(OFFSET('5. Pp (3 años)'!$C$46,INT((ROW()-13)/2),0)),"",OFFSET('5. Pp (3 años)'!$C$46,INT((ROW()-13)/2),0))</f>
        <v>Actividad</v>
      </c>
      <c r="D21" s="926" t="str">
        <f ca="1">IF(ISBLANK(OFFSET('5. Pp (3 años)'!$D$46,INT((ROW()-13)/2),0)),"",OFFSET('5. Pp (3 años)'!$D$46,INT((ROW()-13)/2),0))</f>
        <v>1.4.1.1.1.2 Cumplimiento de los acuerdos establecidos entre la Administración Pública Municipal e instituciones externas, mediante la atención y seguimiento de los compromisos.</v>
      </c>
      <c r="E21" s="926" t="str">
        <f ca="1">IF(ISBLANK(OFFSET('5. Pp (3 años)'!$E$46,INT((ROW()-13)/2),0)),"",OFFSET('5. Pp (3 años)'!$E$46,INT((ROW()-13)/2),0))</f>
        <v xml:space="preserve">PCAE= Porcentaje de cumplimiento de los acuerdos establecidos. </v>
      </c>
      <c r="F21" s="928" t="str">
        <f ca="1">IF(ISBLANK(OFFSET('5. Pp (3 años)'!$K$46,INT((ROW()-13)/2),0)),"",OFFSET('5. Pp (3 años)'!$K$46,INT((ROW()-13)/2),0))</f>
        <v>Ascendente</v>
      </c>
      <c r="G21" s="930" t="str">
        <f ca="1">IF(ISBLANK(OFFSET('5. Pp (3 años)'!$H$46,INT((ROW()-13)/2),0)),"",OFFSET('5. Pp (3 años)'!$H$46,INT((ROW()-13)/2),0))</f>
        <v>Trimestral</v>
      </c>
      <c r="H21" s="934">
        <f ca="1">IF(ISBLANK(OFFSET('9. METAS'!$K$20,INT((ROW()-13)/2),0)),"",OFFSET('9. METAS'!$K$20,INT((ROW()-13)/2),0))</f>
        <v>45</v>
      </c>
      <c r="I21" s="822"/>
      <c r="J21" s="149">
        <f ca="1">IF(MOD(ROW()-13,2)=0,IF(ISBLANK(OFFSET('11. SEGUIMIENTO 2026'!$N$14,INT((ROW()-13)/2),0)),"",OFFSET('11. SEGUIMIENTO 2026'!$N$14,INT((ROW()-13)/2),0)),IF(ISBLANK(OFFSET('9. METAS'!$Q$20,INT((ROW()-14)/2),0)),"",OFFSET('9. METAS'!$Q$20,INT((ROW()-14)/2),0)))</f>
        <v>12</v>
      </c>
      <c r="K21" s="150" t="str">
        <f ca="1">IF(MOD(ROW()-13,2)=0,IF(ISBLANK(OFFSET('11. SEGUIMIENTO 2026'!$O$14,INT((ROW()-13)/2),0)),"",OFFSET('11. SEGUIMIENTO 2026'!$O$14,INT((ROW()-13)/2),0)),IF(ISBLANK(OFFSET('9. METAS'!$R$20,INT((ROW()-14)/2),0)),"",OFFSET('9. METAS'!$R$20,INT((ROW()-14)/2),0)))</f>
        <v/>
      </c>
      <c r="L21" s="150" t="str">
        <f ca="1">IF(MOD(ROW()-13,2)=0,IF(ISBLANK(OFFSET('11. SEGUIMIENTO 2026'!$P$14,INT((ROW()-13)/2),0)),"",OFFSET('11. SEGUIMIENTO 2026'!$P$14,INT((ROW()-13)/2),0)),IF(ISBLANK(OFFSET('9. METAS'!$S$20,INT((ROW()-14)/2),0)),"",OFFSET('9. METAS'!$S$20,INT((ROW()-14)/2),0)))</f>
        <v/>
      </c>
      <c r="M21" s="151" t="str">
        <f ca="1">IF(MOD(ROW()-13,2)=0,IF(ISBLANK(OFFSET('11. SEGUIMIENTO 2026'!$Q$14,INT((ROW()-13)/2),0)),"",OFFSET('11. SEGUIMIENTO 2026'!$Q$14,INT((ROW()-13)/2),0)),IF(ISBLANK(OFFSET('9. METAS'!$T$20,INT((ROW()-14)/2),0)),"",OFFSET('9. METAS'!$T$20,INT((ROW()-14)/2),0)))</f>
        <v/>
      </c>
      <c r="N21" s="824">
        <f t="shared" ref="N21" ca="1" si="4">IFERROR(J21/J22,"ND")</f>
        <v>1</v>
      </c>
      <c r="O21" s="826" t="str">
        <f t="shared" ref="O21" ca="1" si="5">IFERROR(((J21+K21+L21)/H21),"ND")</f>
        <v>ND</v>
      </c>
      <c r="P21" s="913"/>
    </row>
    <row r="22" spans="3:16">
      <c r="C22" s="843"/>
      <c r="D22" s="926"/>
      <c r="E22" s="926"/>
      <c r="F22" s="928"/>
      <c r="G22" s="930"/>
      <c r="H22" s="934"/>
      <c r="I22" s="823"/>
      <c r="J22" s="149">
        <f ca="1">IF(MOD(ROW()-13,2)=0,IF(ISBLANK(OFFSET('11. SEGUIMIENTO 2026'!$N$14,INT((ROW()-13)/2),0)),"",OFFSET('11. SEGUIMIENTO 2026'!$N$14,INT((ROW()-13)/2),0)),IF(ISBLANK(OFFSET('9. METAS'!$Q$20,INT((ROW()-14)/2),0)),"",OFFSET('9. METAS'!$Q$20,INT((ROW()-14)/2),0)))</f>
        <v>12</v>
      </c>
      <c r="K22" s="150">
        <f ca="1">IF(MOD(ROW()-13,2)=0,IF(ISBLANK(OFFSET('11. SEGUIMIENTO 2026'!$O$14,INT((ROW()-13)/2),0)),"",OFFSET('11. SEGUIMIENTO 2026'!$O$14,INT((ROW()-13)/2),0)),IF(ISBLANK(OFFSET('9. METAS'!$R$20,INT((ROW()-14)/2),0)),"",OFFSET('9. METAS'!$R$20,INT((ROW()-14)/2),0)))</f>
        <v>11</v>
      </c>
      <c r="L22" s="150">
        <f ca="1">IF(MOD(ROW()-13,2)=0,IF(ISBLANK(OFFSET('11. SEGUIMIENTO 2026'!$P$14,INT((ROW()-13)/2),0)),"",OFFSET('11. SEGUIMIENTO 2026'!$P$14,INT((ROW()-13)/2),0)),IF(ISBLANK(OFFSET('9. METAS'!$S$20,INT((ROW()-14)/2),0)),"",OFFSET('9. METAS'!$S$20,INT((ROW()-14)/2),0)))</f>
        <v>12</v>
      </c>
      <c r="M22" s="151">
        <f ca="1">IF(MOD(ROW()-13,2)=0,IF(ISBLANK(OFFSET('11. SEGUIMIENTO 2026'!$Q$14,INT((ROW()-13)/2),0)),"",OFFSET('11. SEGUIMIENTO 2026'!$Q$14,INT((ROW()-13)/2),0)),IF(ISBLANK(OFFSET('9. METAS'!$T$20,INT((ROW()-14)/2),0)),"",OFFSET('9. METAS'!$T$20,INT((ROW()-14)/2),0)))</f>
        <v>10</v>
      </c>
      <c r="N22" s="825"/>
      <c r="O22" s="827"/>
      <c r="P22" s="914"/>
    </row>
    <row r="23" spans="3:16">
      <c r="C23" s="829" t="str">
        <f ca="1">IF(ISBLANK(OFFSET('5. Pp (3 años)'!$C$46,INT((ROW()-13)/2),0)),"",OFFSET('5. Pp (3 años)'!$C$46,INT((ROW()-13)/2),0))</f>
        <v>Componente</v>
      </c>
      <c r="D23" s="926" t="str">
        <f ca="1">IF(ISBLANK(OFFSET('5. Pp (3 años)'!$D$46,INT((ROW()-13)/2),0)),"",OFFSET('5. Pp (3 años)'!$D$46,INT((ROW()-13)/2),0))</f>
        <v>1.4.1.1.2 Servicios de suministro de recursos materiales y atención de requisiciones gestionados oportunamente a las dependencias municipales conforme a la normatividad aplicable.</v>
      </c>
      <c r="E23" s="926" t="str">
        <f ca="1">IF(ISBLANK(OFFSET('5. Pp (3 años)'!$E$46,INT((ROW()-13)/2),0)),"",OFFSET('5. Pp (3 años)'!$E$46,INT((ROW()-13)/2),0))</f>
        <v>PSGRM: Porcentaje de servicios de recursos materiales gestionados oportunamente</v>
      </c>
      <c r="F23" s="928" t="str">
        <f ca="1">IF(ISBLANK(OFFSET('5. Pp (3 años)'!$K$46,INT((ROW()-13)/2),0)),"",OFFSET('5. Pp (3 años)'!$K$46,INT((ROW()-13)/2),0))</f>
        <v>Ascendente</v>
      </c>
      <c r="G23" s="930" t="str">
        <f ca="1">IF(ISBLANK(OFFSET('5. Pp (3 años)'!$H$46,INT((ROW()-13)/2),0)),"",OFFSET('5. Pp (3 años)'!$H$46,INT((ROW()-13)/2),0))</f>
        <v>Trimestral</v>
      </c>
      <c r="H23" s="934">
        <f ca="1">IF(ISBLANK(OFFSET('9. METAS'!$K$20,INT((ROW()-13)/2),0)),"",OFFSET('9. METAS'!$K$20,INT((ROW()-13)/2),0))</f>
        <v>0.95</v>
      </c>
      <c r="I23" s="822"/>
      <c r="J23" s="149">
        <f ca="1">IF(MOD(ROW()-13,2)=0,IF(ISBLANK(OFFSET('11. SEGUIMIENTO 2026'!$N$14,INT((ROW()-13)/2),0)),"",OFFSET('11. SEGUIMIENTO 2026'!$N$14,INT((ROW()-13)/2),0)),IF(ISBLANK(OFFSET('9. METAS'!$Q$20,INT((ROW()-14)/2),0)),"",OFFSET('9. METAS'!$Q$20,INT((ROW()-14)/2),0)))</f>
        <v>1.04</v>
      </c>
      <c r="K23" s="150" t="str">
        <f ca="1">IF(MOD(ROW()-13,2)=0,IF(ISBLANK(OFFSET('11. SEGUIMIENTO 2026'!$O$14,INT((ROW()-13)/2),0)),"",OFFSET('11. SEGUIMIENTO 2026'!$O$14,INT((ROW()-13)/2),0)),IF(ISBLANK(OFFSET('9. METAS'!$R$20,INT((ROW()-14)/2),0)),"",OFFSET('9. METAS'!$R$20,INT((ROW()-14)/2),0)))</f>
        <v/>
      </c>
      <c r="L23" s="150" t="str">
        <f ca="1">IF(MOD(ROW()-13,2)=0,IF(ISBLANK(OFFSET('11. SEGUIMIENTO 2026'!$P$14,INT((ROW()-13)/2),0)),"",OFFSET('11. SEGUIMIENTO 2026'!$P$14,INT((ROW()-13)/2),0)),IF(ISBLANK(OFFSET('9. METAS'!$S$20,INT((ROW()-14)/2),0)),"",OFFSET('9. METAS'!$S$20,INT((ROW()-14)/2),0)))</f>
        <v/>
      </c>
      <c r="M23" s="151" t="str">
        <f ca="1">IF(MOD(ROW()-13,2)=0,IF(ISBLANK(OFFSET('11. SEGUIMIENTO 2026'!$Q$14,INT((ROW()-13)/2),0)),"",OFFSET('11. SEGUIMIENTO 2026'!$Q$14,INT((ROW()-13)/2),0)),IF(ISBLANK(OFFSET('9. METAS'!$T$20,INT((ROW()-14)/2),0)),"",OFFSET('9. METAS'!$T$20,INT((ROW()-14)/2),0)))</f>
        <v/>
      </c>
      <c r="N23" s="824">
        <f t="shared" ref="N23" ca="1" si="6">IFERROR(J23/J24,"ND")</f>
        <v>1.0947368421052632</v>
      </c>
      <c r="O23" s="826" t="str">
        <f t="shared" ref="O23" ca="1" si="7">IFERROR(((J23+K23+L23)/H23),"ND")</f>
        <v>ND</v>
      </c>
      <c r="P23" s="913"/>
    </row>
    <row r="24" spans="3:16">
      <c r="C24" s="843"/>
      <c r="D24" s="926"/>
      <c r="E24" s="926"/>
      <c r="F24" s="928"/>
      <c r="G24" s="930"/>
      <c r="H24" s="934"/>
      <c r="I24" s="823"/>
      <c r="J24" s="149">
        <f ca="1">IF(MOD(ROW()-13,2)=0,IF(ISBLANK(OFFSET('11. SEGUIMIENTO 2026'!$N$14,INT((ROW()-13)/2),0)),"",OFFSET('11. SEGUIMIENTO 2026'!$N$14,INT((ROW()-13)/2),0)),IF(ISBLANK(OFFSET('9. METAS'!$Q$20,INT((ROW()-14)/2),0)),"",OFFSET('9. METAS'!$Q$20,INT((ROW()-14)/2),0)))</f>
        <v>0.95</v>
      </c>
      <c r="K24" s="150">
        <f ca="1">IF(MOD(ROW()-13,2)=0,IF(ISBLANK(OFFSET('11. SEGUIMIENTO 2026'!$O$14,INT((ROW()-13)/2),0)),"",OFFSET('11. SEGUIMIENTO 2026'!$O$14,INT((ROW()-13)/2),0)),IF(ISBLANK(OFFSET('9. METAS'!$R$20,INT((ROW()-14)/2),0)),"",OFFSET('9. METAS'!$R$20,INT((ROW()-14)/2),0)))</f>
        <v>0.95</v>
      </c>
      <c r="L24" s="150">
        <f ca="1">IF(MOD(ROW()-13,2)=0,IF(ISBLANK(OFFSET('11. SEGUIMIENTO 2026'!$P$14,INT((ROW()-13)/2),0)),"",OFFSET('11. SEGUIMIENTO 2026'!$P$14,INT((ROW()-13)/2),0)),IF(ISBLANK(OFFSET('9. METAS'!$S$20,INT((ROW()-14)/2),0)),"",OFFSET('9. METAS'!$S$20,INT((ROW()-14)/2),0)))</f>
        <v>0.95</v>
      </c>
      <c r="M24" s="151">
        <f ca="1">IF(MOD(ROW()-13,2)=0,IF(ISBLANK(OFFSET('11. SEGUIMIENTO 2026'!$Q$14,INT((ROW()-13)/2),0)),"",OFFSET('11. SEGUIMIENTO 2026'!$Q$14,INT((ROW()-13)/2),0)),IF(ISBLANK(OFFSET('9. METAS'!$T$20,INT((ROW()-14)/2),0)),"",OFFSET('9. METAS'!$T$20,INT((ROW()-14)/2),0)))</f>
        <v>0.95</v>
      </c>
      <c r="N24" s="825"/>
      <c r="O24" s="827"/>
      <c r="P24" s="914"/>
    </row>
    <row r="25" spans="3:16">
      <c r="C25" s="829" t="str">
        <f ca="1">IF(ISBLANK(OFFSET('5. Pp (3 años)'!$C$46,INT((ROW()-13)/2),0)),"",OFFSET('5. Pp (3 años)'!$C$46,INT((ROW()-13)/2),0))</f>
        <v>Actividad</v>
      </c>
      <c r="D25" s="926" t="str">
        <f ca="1">IF(ISBLANK(OFFSET('5. Pp (3 años)'!$D$46,INT((ROW()-13)/2),0)),"",OFFSET('5. Pp (3 años)'!$D$46,INT((ROW()-13)/2),0))</f>
        <v>1.4.1.1.2.1  Tramitación de licitaciones para el suministro de recursos materiales conforme a la normatividad aplicable.</v>
      </c>
      <c r="E25" s="926" t="str">
        <f ca="1">IF(ISBLANK(OFFSET('5. Pp (3 años)'!$E$46,INT((ROW()-13)/2),0)),"",OFFSET('5. Pp (3 años)'!$E$46,INT((ROW()-13)/2),0))</f>
        <v>PLTRM: Porcentaje de licitaciones tramitadas para el suministro de recursos materiales.</v>
      </c>
      <c r="F25" s="928" t="str">
        <f ca="1">IF(ISBLANK(OFFSET('5. Pp (3 años)'!$K$46,INT((ROW()-13)/2),0)),"",OFFSET('5. Pp (3 años)'!$K$46,INT((ROW()-13)/2),0))</f>
        <v>Ascendente</v>
      </c>
      <c r="G25" s="930" t="str">
        <f ca="1">IF(ISBLANK(OFFSET('5. Pp (3 años)'!$H$46,INT((ROW()-13)/2),0)),"",OFFSET('5. Pp (3 años)'!$H$46,INT((ROW()-13)/2),0))</f>
        <v>Trimestral</v>
      </c>
      <c r="H25" s="934">
        <f ca="1">IF(ISBLANK(OFFSET('9. METAS'!$K$20,INT((ROW()-13)/2),0)),"",OFFSET('9. METAS'!$K$20,INT((ROW()-13)/2),0))</f>
        <v>0.95</v>
      </c>
      <c r="I25" s="822"/>
      <c r="J25" s="149">
        <f ca="1">IF(MOD(ROW()-13,2)=0,IF(ISBLANK(OFFSET('11. SEGUIMIENTO 2026'!$N$14,INT((ROW()-13)/2),0)),"",OFFSET('11. SEGUIMIENTO 2026'!$N$14,INT((ROW()-13)/2),0)),IF(ISBLANK(OFFSET('9. METAS'!$Q$20,INT((ROW()-14)/2),0)),"",OFFSET('9. METAS'!$Q$20,INT((ROW()-14)/2),0)))</f>
        <v>0.98</v>
      </c>
      <c r="K25" s="150" t="str">
        <f ca="1">IF(MOD(ROW()-13,2)=0,IF(ISBLANK(OFFSET('11. SEGUIMIENTO 2026'!$O$14,INT((ROW()-13)/2),0)),"",OFFSET('11. SEGUIMIENTO 2026'!$O$14,INT((ROW()-13)/2),0)),IF(ISBLANK(OFFSET('9. METAS'!$R$20,INT((ROW()-14)/2),0)),"",OFFSET('9. METAS'!$R$20,INT((ROW()-14)/2),0)))</f>
        <v/>
      </c>
      <c r="L25" s="150" t="str">
        <f ca="1">IF(MOD(ROW()-13,2)=0,IF(ISBLANK(OFFSET('11. SEGUIMIENTO 2026'!$P$14,INT((ROW()-13)/2),0)),"",OFFSET('11. SEGUIMIENTO 2026'!$P$14,INT((ROW()-13)/2),0)),IF(ISBLANK(OFFSET('9. METAS'!$S$20,INT((ROW()-14)/2),0)),"",OFFSET('9. METAS'!$S$20,INT((ROW()-14)/2),0)))</f>
        <v/>
      </c>
      <c r="M25" s="151" t="str">
        <f ca="1">IF(MOD(ROW()-13,2)=0,IF(ISBLANK(OFFSET('11. SEGUIMIENTO 2026'!$Q$14,INT((ROW()-13)/2),0)),"",OFFSET('11. SEGUIMIENTO 2026'!$Q$14,INT((ROW()-13)/2),0)),IF(ISBLANK(OFFSET('9. METAS'!$T$20,INT((ROW()-14)/2),0)),"",OFFSET('9. METAS'!$T$20,INT((ROW()-14)/2),0)))</f>
        <v/>
      </c>
      <c r="N25" s="824">
        <f t="shared" ref="N25" ca="1" si="8">IFERROR(J25/J26,"ND")</f>
        <v>1.0315789473684212</v>
      </c>
      <c r="O25" s="826" t="str">
        <f t="shared" ref="O25" ca="1" si="9">IFERROR(((J25+K25+L25)/H25),"ND")</f>
        <v>ND</v>
      </c>
      <c r="P25" s="913"/>
    </row>
    <row r="26" spans="3:16">
      <c r="C26" s="843"/>
      <c r="D26" s="926"/>
      <c r="E26" s="926"/>
      <c r="F26" s="928"/>
      <c r="G26" s="930"/>
      <c r="H26" s="934"/>
      <c r="I26" s="823"/>
      <c r="J26" s="149">
        <f ca="1">IF(MOD(ROW()-13,2)=0,IF(ISBLANK(OFFSET('11. SEGUIMIENTO 2026'!$N$14,INT((ROW()-13)/2),0)),"",OFFSET('11. SEGUIMIENTO 2026'!$N$14,INT((ROW()-13)/2),0)),IF(ISBLANK(OFFSET('9. METAS'!$Q$20,INT((ROW()-14)/2),0)),"",OFFSET('9. METAS'!$Q$20,INT((ROW()-14)/2),0)))</f>
        <v>0.95</v>
      </c>
      <c r="K26" s="150">
        <f ca="1">IF(MOD(ROW()-13,2)=0,IF(ISBLANK(OFFSET('11. SEGUIMIENTO 2026'!$O$14,INT((ROW()-13)/2),0)),"",OFFSET('11. SEGUIMIENTO 2026'!$O$14,INT((ROW()-13)/2),0)),IF(ISBLANK(OFFSET('9. METAS'!$R$20,INT((ROW()-14)/2),0)),"",OFFSET('9. METAS'!$R$20,INT((ROW()-14)/2),0)))</f>
        <v>0.95</v>
      </c>
      <c r="L26" s="150">
        <f ca="1">IF(MOD(ROW()-13,2)=0,IF(ISBLANK(OFFSET('11. SEGUIMIENTO 2026'!$P$14,INT((ROW()-13)/2),0)),"",OFFSET('11. SEGUIMIENTO 2026'!$P$14,INT((ROW()-13)/2),0)),IF(ISBLANK(OFFSET('9. METAS'!$S$20,INT((ROW()-14)/2),0)),"",OFFSET('9. METAS'!$S$20,INT((ROW()-14)/2),0)))</f>
        <v>0.95</v>
      </c>
      <c r="M26" s="151">
        <f ca="1">IF(MOD(ROW()-13,2)=0,IF(ISBLANK(OFFSET('11. SEGUIMIENTO 2026'!$Q$14,INT((ROW()-13)/2),0)),"",OFFSET('11. SEGUIMIENTO 2026'!$Q$14,INT((ROW()-13)/2),0)),IF(ISBLANK(OFFSET('9. METAS'!$T$20,INT((ROW()-14)/2),0)),"",OFFSET('9. METAS'!$T$20,INT((ROW()-14)/2),0)))</f>
        <v>0.95</v>
      </c>
      <c r="N26" s="825"/>
      <c r="O26" s="827"/>
      <c r="P26" s="914"/>
    </row>
    <row r="27" spans="3:16">
      <c r="C27" s="829" t="str">
        <f ca="1">IF(ISBLANK(OFFSET('5. Pp (3 años)'!$C$46,INT((ROW()-13)/2),0)),"",OFFSET('5. Pp (3 años)'!$C$46,INT((ROW()-13)/2),0))</f>
        <v>Actividad</v>
      </c>
      <c r="D27" s="926" t="str">
        <f ca="1">IF(ISBLANK(OFFSET('5. Pp (3 años)'!$D$46,INT((ROW()-13)/2),0)),"",OFFSET('5. Pp (3 años)'!$D$46,INT((ROW()-13)/2),0))</f>
        <v>1.4.1.1.2.2 Atención a las requisiciones de los diferentes eventos públicos y privados celebrados por el Municipio de Benito Juárez.</v>
      </c>
      <c r="E27" s="926" t="str">
        <f ca="1">IF(ISBLANK(OFFSET('5. Pp (3 años)'!$E$46,INT((ROW()-13)/2),0)),"",OFFSET('5. Pp (3 años)'!$E$46,INT((ROW()-13)/2),0))</f>
        <v>PREA: Porcentaje de  Requisiciones para Eventos Atendidos.</v>
      </c>
      <c r="F27" s="928" t="str">
        <f ca="1">IF(ISBLANK(OFFSET('5. Pp (3 años)'!$K$46,INT((ROW()-13)/2),0)),"",OFFSET('5. Pp (3 años)'!$K$46,INT((ROW()-13)/2),0))</f>
        <v>Ascendente</v>
      </c>
      <c r="G27" s="930" t="str">
        <f ca="1">IF(ISBLANK(OFFSET('5. Pp (3 años)'!$H$46,INT((ROW()-13)/2),0)),"",OFFSET('5. Pp (3 años)'!$H$46,INT((ROW()-13)/2),0))</f>
        <v>Trimestral</v>
      </c>
      <c r="H27" s="934">
        <f ca="1">IF(ISBLANK(OFFSET('9. METAS'!$K$20,INT((ROW()-13)/2),0)),"",OFFSET('9. METAS'!$K$20,INT((ROW()-13)/2),0))</f>
        <v>180</v>
      </c>
      <c r="I27" s="822"/>
      <c r="J27" s="149">
        <f ca="1">IF(MOD(ROW()-13,2)=0,IF(ISBLANK(OFFSET('11. SEGUIMIENTO 2026'!$N$14,INT((ROW()-13)/2),0)),"",OFFSET('11. SEGUIMIENTO 2026'!$N$14,INT((ROW()-13)/2),0)),IF(ISBLANK(OFFSET('9. METAS'!$Q$20,INT((ROW()-14)/2),0)),"",OFFSET('9. METAS'!$Q$20,INT((ROW()-14)/2),0)))</f>
        <v>32</v>
      </c>
      <c r="K27" s="150" t="str">
        <f ca="1">IF(MOD(ROW()-13,2)=0,IF(ISBLANK(OFFSET('11. SEGUIMIENTO 2026'!$O$14,INT((ROW()-13)/2),0)),"",OFFSET('11. SEGUIMIENTO 2026'!$O$14,INT((ROW()-13)/2),0)),IF(ISBLANK(OFFSET('9. METAS'!$R$20,INT((ROW()-14)/2),0)),"",OFFSET('9. METAS'!$R$20,INT((ROW()-14)/2),0)))</f>
        <v/>
      </c>
      <c r="L27" s="150" t="str">
        <f ca="1">IF(MOD(ROW()-13,2)=0,IF(ISBLANK(OFFSET('11. SEGUIMIENTO 2026'!$P$14,INT((ROW()-13)/2),0)),"",OFFSET('11. SEGUIMIENTO 2026'!$P$14,INT((ROW()-13)/2),0)),IF(ISBLANK(OFFSET('9. METAS'!$S$20,INT((ROW()-14)/2),0)),"",OFFSET('9. METAS'!$S$20,INT((ROW()-14)/2),0)))</f>
        <v/>
      </c>
      <c r="M27" s="151" t="str">
        <f ca="1">IF(MOD(ROW()-13,2)=0,IF(ISBLANK(OFFSET('11. SEGUIMIENTO 2026'!$Q$14,INT((ROW()-13)/2),0)),"",OFFSET('11. SEGUIMIENTO 2026'!$Q$14,INT((ROW()-13)/2),0)),IF(ISBLANK(OFFSET('9. METAS'!$T$20,INT((ROW()-14)/2),0)),"",OFFSET('9. METAS'!$T$20,INT((ROW()-14)/2),0)))</f>
        <v/>
      </c>
      <c r="N27" s="824">
        <f t="shared" ref="N27" ca="1" si="10">IFERROR(J27/J28,"ND")</f>
        <v>1.0666666666666667</v>
      </c>
      <c r="O27" s="826" t="str">
        <f t="shared" ref="O27" ca="1" si="11">IFERROR(((J27+K27+L27)/H27),"ND")</f>
        <v>ND</v>
      </c>
      <c r="P27" s="913"/>
    </row>
    <row r="28" spans="3:16">
      <c r="C28" s="843"/>
      <c r="D28" s="926"/>
      <c r="E28" s="926"/>
      <c r="F28" s="928"/>
      <c r="G28" s="930"/>
      <c r="H28" s="934"/>
      <c r="I28" s="823"/>
      <c r="J28" s="149">
        <f ca="1">IF(MOD(ROW()-13,2)=0,IF(ISBLANK(OFFSET('11. SEGUIMIENTO 2026'!$N$14,INT((ROW()-13)/2),0)),"",OFFSET('11. SEGUIMIENTO 2026'!$N$14,INT((ROW()-13)/2),0)),IF(ISBLANK(OFFSET('9. METAS'!$Q$20,INT((ROW()-14)/2),0)),"",OFFSET('9. METAS'!$Q$20,INT((ROW()-14)/2),0)))</f>
        <v>30</v>
      </c>
      <c r="K28" s="150">
        <f ca="1">IF(MOD(ROW()-13,2)=0,IF(ISBLANK(OFFSET('11. SEGUIMIENTO 2026'!$O$14,INT((ROW()-13)/2),0)),"",OFFSET('11. SEGUIMIENTO 2026'!$O$14,INT((ROW()-13)/2),0)),IF(ISBLANK(OFFSET('9. METAS'!$R$20,INT((ROW()-14)/2),0)),"",OFFSET('9. METAS'!$R$20,INT((ROW()-14)/2),0)))</f>
        <v>47</v>
      </c>
      <c r="L28" s="150">
        <f ca="1">IF(MOD(ROW()-13,2)=0,IF(ISBLANK(OFFSET('11. SEGUIMIENTO 2026'!$P$14,INT((ROW()-13)/2),0)),"",OFFSET('11. SEGUIMIENTO 2026'!$P$14,INT((ROW()-13)/2),0)),IF(ISBLANK(OFFSET('9. METAS'!$S$20,INT((ROW()-14)/2),0)),"",OFFSET('9. METAS'!$S$20,INT((ROW()-14)/2),0)))</f>
        <v>49</v>
      </c>
      <c r="M28" s="151">
        <f ca="1">IF(MOD(ROW()-13,2)=0,IF(ISBLANK(OFFSET('11. SEGUIMIENTO 2026'!$Q$14,INT((ROW()-13)/2),0)),"",OFFSET('11. SEGUIMIENTO 2026'!$Q$14,INT((ROW()-13)/2),0)),IF(ISBLANK(OFFSET('9. METAS'!$T$20,INT((ROW()-14)/2),0)),"",OFFSET('9. METAS'!$T$20,INT((ROW()-14)/2),0)))</f>
        <v>54</v>
      </c>
      <c r="N28" s="825"/>
      <c r="O28" s="827"/>
      <c r="P28" s="914"/>
    </row>
    <row r="29" spans="3:16">
      <c r="C29" s="829" t="str">
        <f ca="1">IF(ISBLANK(OFFSET('5. Pp (3 años)'!$C$46,INT((ROW()-13)/2),0)),"",OFFSET('5. Pp (3 años)'!$C$46,INT((ROW()-13)/2),0))</f>
        <v>Actividad</v>
      </c>
      <c r="D29" s="926" t="str">
        <f ca="1">IF(ISBLANK(OFFSET('5. Pp (3 años)'!$D$46,INT((ROW()-13)/2),0)),"",OFFSET('5. Pp (3 años)'!$D$46,INT((ROW()-13)/2),0))</f>
        <v>1.4.1.1.2.3 Elaboración de Solicitudes de Pago de los materiales por el área de compras.</v>
      </c>
      <c r="E29" s="926" t="str">
        <f ca="1">IF(ISBLANK(OFFSET('5. Pp (3 años)'!$E$46,INT((ROW()-13)/2),0)),"",OFFSET('5. Pp (3 años)'!$E$46,INT((ROW()-13)/2),0))</f>
        <v xml:space="preserve">PSP: Porcentaje de las Solicitudes de Pago elaboradas. </v>
      </c>
      <c r="F29" s="928" t="str">
        <f ca="1">IF(ISBLANK(OFFSET('5. Pp (3 años)'!$K$46,INT((ROW()-13)/2),0)),"",OFFSET('5. Pp (3 años)'!$K$46,INT((ROW()-13)/2),0))</f>
        <v>Ascendente</v>
      </c>
      <c r="G29" s="930" t="str">
        <f ca="1">IF(ISBLANK(OFFSET('5. Pp (3 años)'!$H$46,INT((ROW()-13)/2),0)),"",OFFSET('5. Pp (3 años)'!$H$46,INT((ROW()-13)/2),0))</f>
        <v>Trimestral</v>
      </c>
      <c r="H29" s="934">
        <f ca="1">IF(ISBLANK(OFFSET('9. METAS'!$K$20,INT((ROW()-13)/2),0)),"",OFFSET('9. METAS'!$K$20,INT((ROW()-13)/2),0))</f>
        <v>395</v>
      </c>
      <c r="I29" s="822"/>
      <c r="J29" s="149">
        <f ca="1">IF(MOD(ROW()-13,2)=0,IF(ISBLANK(OFFSET('11. SEGUIMIENTO 2026'!$N$14,INT((ROW()-13)/2),0)),"",OFFSET('11. SEGUIMIENTO 2026'!$N$14,INT((ROW()-13)/2),0)),IF(ISBLANK(OFFSET('9. METAS'!$Q$20,INT((ROW()-14)/2),0)),"",OFFSET('9. METAS'!$Q$20,INT((ROW()-14)/2),0)))</f>
        <v>3</v>
      </c>
      <c r="K29" s="150" t="str">
        <f ca="1">IF(MOD(ROW()-13,2)=0,IF(ISBLANK(OFFSET('11. SEGUIMIENTO 2026'!$O$14,INT((ROW()-13)/2),0)),"",OFFSET('11. SEGUIMIENTO 2026'!$O$14,INT((ROW()-13)/2),0)),IF(ISBLANK(OFFSET('9. METAS'!$R$20,INT((ROW()-14)/2),0)),"",OFFSET('9. METAS'!$R$20,INT((ROW()-14)/2),0)))</f>
        <v/>
      </c>
      <c r="L29" s="150" t="str">
        <f ca="1">IF(MOD(ROW()-13,2)=0,IF(ISBLANK(OFFSET('11. SEGUIMIENTO 2026'!$P$14,INT((ROW()-13)/2),0)),"",OFFSET('11. SEGUIMIENTO 2026'!$P$14,INT((ROW()-13)/2),0)),IF(ISBLANK(OFFSET('9. METAS'!$S$20,INT((ROW()-14)/2),0)),"",OFFSET('9. METAS'!$S$20,INT((ROW()-14)/2),0)))</f>
        <v/>
      </c>
      <c r="M29" s="151" t="str">
        <f ca="1">IF(MOD(ROW()-13,2)=0,IF(ISBLANK(OFFSET('11. SEGUIMIENTO 2026'!$Q$14,INT((ROW()-13)/2),0)),"",OFFSET('11. SEGUIMIENTO 2026'!$Q$14,INT((ROW()-13)/2),0)),IF(ISBLANK(OFFSET('9. METAS'!$T$20,INT((ROW()-14)/2),0)),"",OFFSET('9. METAS'!$T$20,INT((ROW()-14)/2),0)))</f>
        <v/>
      </c>
      <c r="N29" s="824">
        <f t="shared" ref="N29" ca="1" si="12">IFERROR(J29/J30,"ND")</f>
        <v>1</v>
      </c>
      <c r="O29" s="826" t="str">
        <f t="shared" ref="O29" ca="1" si="13">IFERROR(((J29+K29+L29)/H29),"ND")</f>
        <v>ND</v>
      </c>
      <c r="P29" s="913"/>
    </row>
    <row r="30" spans="3:16">
      <c r="C30" s="843"/>
      <c r="D30" s="926"/>
      <c r="E30" s="926"/>
      <c r="F30" s="928"/>
      <c r="G30" s="930"/>
      <c r="H30" s="934"/>
      <c r="I30" s="823"/>
      <c r="J30" s="149">
        <f ca="1">IF(MOD(ROW()-13,2)=0,IF(ISBLANK(OFFSET('11. SEGUIMIENTO 2026'!$N$14,INT((ROW()-13)/2),0)),"",OFFSET('11. SEGUIMIENTO 2026'!$N$14,INT((ROW()-13)/2),0)),IF(ISBLANK(OFFSET('9. METAS'!$Q$20,INT((ROW()-14)/2),0)),"",OFFSET('9. METAS'!$Q$20,INT((ROW()-14)/2),0)))</f>
        <v>3</v>
      </c>
      <c r="K30" s="150">
        <f ca="1">IF(MOD(ROW()-13,2)=0,IF(ISBLANK(OFFSET('11. SEGUIMIENTO 2026'!$O$14,INT((ROW()-13)/2),0)),"",OFFSET('11. SEGUIMIENTO 2026'!$O$14,INT((ROW()-13)/2),0)),IF(ISBLANK(OFFSET('9. METAS'!$R$20,INT((ROW()-14)/2),0)),"",OFFSET('9. METAS'!$R$20,INT((ROW()-14)/2),0)))</f>
        <v>168</v>
      </c>
      <c r="L30" s="150">
        <f ca="1">IF(MOD(ROW()-13,2)=0,IF(ISBLANK(OFFSET('11. SEGUIMIENTO 2026'!$P$14,INT((ROW()-13)/2),0)),"",OFFSET('11. SEGUIMIENTO 2026'!$P$14,INT((ROW()-13)/2),0)),IF(ISBLANK(OFFSET('9. METAS'!$S$20,INT((ROW()-14)/2),0)),"",OFFSET('9. METAS'!$S$20,INT((ROW()-14)/2),0)))</f>
        <v>130</v>
      </c>
      <c r="M30" s="151">
        <f ca="1">IF(MOD(ROW()-13,2)=0,IF(ISBLANK(OFFSET('11. SEGUIMIENTO 2026'!$Q$14,INT((ROW()-13)/2),0)),"",OFFSET('11. SEGUIMIENTO 2026'!$Q$14,INT((ROW()-13)/2),0)),IF(ISBLANK(OFFSET('9. METAS'!$T$20,INT((ROW()-14)/2),0)),"",OFFSET('9. METAS'!$T$20,INT((ROW()-14)/2),0)))</f>
        <v>94</v>
      </c>
      <c r="N30" s="825"/>
      <c r="O30" s="827"/>
      <c r="P30" s="914"/>
    </row>
    <row r="31" spans="3:16">
      <c r="C31" s="829" t="str">
        <f ca="1">IF(ISBLANK(OFFSET('5. Pp (3 años)'!$C$46,INT((ROW()-13)/2),0)),"",OFFSET('5. Pp (3 años)'!$C$46,INT((ROW()-13)/2),0))</f>
        <v>Actividad</v>
      </c>
      <c r="D31" s="926" t="str">
        <f ca="1">IF(ISBLANK(OFFSET('5. Pp (3 años)'!$D$46,INT((ROW()-13)/2),0)),"",OFFSET('5. Pp (3 años)'!$D$46,INT((ROW()-13)/2),0))</f>
        <v>1.4.1.1.2.4 Atención a los siniestros reportados por las diferentes dependencias del Municipio de Benito Juárez.</v>
      </c>
      <c r="E31" s="926" t="str">
        <f ca="1">IF(ISBLANK(OFFSET('5. Pp (3 años)'!$E$46,INT((ROW()-13)/2),0)),"",OFFSET('5. Pp (3 años)'!$E$46,INT((ROW()-13)/2),0))</f>
        <v>PASA: Porcentaje de Asistencia de los Siniestros Atendidos.</v>
      </c>
      <c r="F31" s="928" t="str">
        <f ca="1">IF(ISBLANK(OFFSET('5. Pp (3 años)'!$K$46,INT((ROW()-13)/2),0)),"",OFFSET('5. Pp (3 años)'!$K$46,INT((ROW()-13)/2),0))</f>
        <v>Ascendente</v>
      </c>
      <c r="G31" s="930" t="str">
        <f ca="1">IF(ISBLANK(OFFSET('5. Pp (3 años)'!$H$46,INT((ROW()-13)/2),0)),"",OFFSET('5. Pp (3 años)'!$H$46,INT((ROW()-13)/2),0))</f>
        <v>Trimestral</v>
      </c>
      <c r="H31" s="934">
        <f ca="1">IF(ISBLANK(OFFSET('9. METAS'!$K$20,INT((ROW()-13)/2),0)),"",OFFSET('9. METAS'!$K$20,INT((ROW()-13)/2),0))</f>
        <v>276</v>
      </c>
      <c r="I31" s="822"/>
      <c r="J31" s="149">
        <f ca="1">IF(MOD(ROW()-13,2)=0,IF(ISBLANK(OFFSET('11. SEGUIMIENTO 2026'!$N$14,INT((ROW()-13)/2),0)),"",OFFSET('11. SEGUIMIENTO 2026'!$N$14,INT((ROW()-13)/2),0)),IF(ISBLANK(OFFSET('9. METAS'!$Q$20,INT((ROW()-14)/2),0)),"",OFFSET('9. METAS'!$Q$20,INT((ROW()-14)/2),0)))</f>
        <v>62</v>
      </c>
      <c r="K31" s="150" t="str">
        <f ca="1">IF(MOD(ROW()-13,2)=0,IF(ISBLANK(OFFSET('11. SEGUIMIENTO 2026'!$O$14,INT((ROW()-13)/2),0)),"",OFFSET('11. SEGUIMIENTO 2026'!$O$14,INT((ROW()-13)/2),0)),IF(ISBLANK(OFFSET('9. METAS'!$R$20,INT((ROW()-14)/2),0)),"",OFFSET('9. METAS'!$R$20,INT((ROW()-14)/2),0)))</f>
        <v/>
      </c>
      <c r="L31" s="150" t="str">
        <f ca="1">IF(MOD(ROW()-13,2)=0,IF(ISBLANK(OFFSET('11. SEGUIMIENTO 2026'!$P$14,INT((ROW()-13)/2),0)),"",OFFSET('11. SEGUIMIENTO 2026'!$P$14,INT((ROW()-13)/2),0)),IF(ISBLANK(OFFSET('9. METAS'!$S$20,INT((ROW()-14)/2),0)),"",OFFSET('9. METAS'!$S$20,INT((ROW()-14)/2),0)))</f>
        <v/>
      </c>
      <c r="M31" s="151" t="str">
        <f ca="1">IF(MOD(ROW()-13,2)=0,IF(ISBLANK(OFFSET('11. SEGUIMIENTO 2026'!$Q$14,INT((ROW()-13)/2),0)),"",OFFSET('11. SEGUIMIENTO 2026'!$Q$14,INT((ROW()-13)/2),0)),IF(ISBLANK(OFFSET('9. METAS'!$T$20,INT((ROW()-14)/2),0)),"",OFFSET('9. METAS'!$T$20,INT((ROW()-14)/2),0)))</f>
        <v/>
      </c>
      <c r="N31" s="824">
        <f t="shared" ref="N31" ca="1" si="14">IFERROR(J31/J32,"ND")</f>
        <v>1.0333333333333334</v>
      </c>
      <c r="O31" s="826" t="str">
        <f t="shared" ref="O31" ca="1" si="15">IFERROR(((J31+K31+L31)/H31),"ND")</f>
        <v>ND</v>
      </c>
      <c r="P31" s="913"/>
    </row>
    <row r="32" spans="3:16">
      <c r="C32" s="843"/>
      <c r="D32" s="926"/>
      <c r="E32" s="926"/>
      <c r="F32" s="928"/>
      <c r="G32" s="930"/>
      <c r="H32" s="934"/>
      <c r="I32" s="823"/>
      <c r="J32" s="149">
        <f ca="1">IF(MOD(ROW()-13,2)=0,IF(ISBLANK(OFFSET('11. SEGUIMIENTO 2026'!$N$14,INT((ROW()-13)/2),0)),"",OFFSET('11. SEGUIMIENTO 2026'!$N$14,INT((ROW()-13)/2),0)),IF(ISBLANK(OFFSET('9. METAS'!$Q$20,INT((ROW()-14)/2),0)),"",OFFSET('9. METAS'!$Q$20,INT((ROW()-14)/2),0)))</f>
        <v>60</v>
      </c>
      <c r="K32" s="150">
        <f ca="1">IF(MOD(ROW()-13,2)=0,IF(ISBLANK(OFFSET('11. SEGUIMIENTO 2026'!$O$14,INT((ROW()-13)/2),0)),"",OFFSET('11. SEGUIMIENTO 2026'!$O$14,INT((ROW()-13)/2),0)),IF(ISBLANK(OFFSET('9. METAS'!$R$20,INT((ROW()-14)/2),0)),"",OFFSET('9. METAS'!$R$20,INT((ROW()-14)/2),0)))</f>
        <v>76</v>
      </c>
      <c r="L32" s="150">
        <f ca="1">IF(MOD(ROW()-13,2)=0,IF(ISBLANK(OFFSET('11. SEGUIMIENTO 2026'!$P$14,INT((ROW()-13)/2),0)),"",OFFSET('11. SEGUIMIENTO 2026'!$P$14,INT((ROW()-13)/2),0)),IF(ISBLANK(OFFSET('9. METAS'!$S$20,INT((ROW()-14)/2),0)),"",OFFSET('9. METAS'!$S$20,INT((ROW()-14)/2),0)))</f>
        <v>69</v>
      </c>
      <c r="M32" s="151">
        <f ca="1">IF(MOD(ROW()-13,2)=0,IF(ISBLANK(OFFSET('11. SEGUIMIENTO 2026'!$Q$14,INT((ROW()-13)/2),0)),"",OFFSET('11. SEGUIMIENTO 2026'!$Q$14,INT((ROW()-13)/2),0)),IF(ISBLANK(OFFSET('9. METAS'!$T$20,INT((ROW()-14)/2),0)),"",OFFSET('9. METAS'!$T$20,INT((ROW()-14)/2),0)))</f>
        <v>71</v>
      </c>
      <c r="N32" s="825"/>
      <c r="O32" s="827"/>
      <c r="P32" s="914"/>
    </row>
    <row r="33" spans="3:16">
      <c r="C33" s="829" t="str">
        <f ca="1">IF(ISBLANK(OFFSET('5. Pp (3 años)'!$C$46,INT((ROW()-13)/2),0)),"",OFFSET('5. Pp (3 años)'!$C$46,INT((ROW()-13)/2),0))</f>
        <v>Actividad</v>
      </c>
      <c r="D33" s="926" t="str">
        <f ca="1">IF(ISBLANK(OFFSET('5. Pp (3 años)'!$D$46,INT((ROW()-13)/2),0)),"",OFFSET('5. Pp (3 años)'!$D$46,INT((ROW()-13)/2),0))</f>
        <v>1.4.1.1.2.5 Atención y seguimiento de solicitudes de servicios  de suministro de combustible y mantenimiento vehicular para las dependencias municipales.</v>
      </c>
      <c r="E33" s="926" t="str">
        <f ca="1">IF(ISBLANK(OFFSET('5. Pp (3 años)'!$E$46,INT((ROW()-13)/2),0)),"",OFFSET('5. Pp (3 años)'!$E$46,INT((ROW()-13)/2),0))</f>
        <v>PSSA: Porcentaje de solicitudes de servicios atendidas</v>
      </c>
      <c r="F33" s="928" t="str">
        <f ca="1">IF(ISBLANK(OFFSET('5. Pp (3 años)'!$K$46,INT((ROW()-13)/2),0)),"",OFFSET('5. Pp (3 años)'!$K$46,INT((ROW()-13)/2),0))</f>
        <v>Ascendente</v>
      </c>
      <c r="G33" s="930" t="str">
        <f ca="1">IF(ISBLANK(OFFSET('5. Pp (3 años)'!$H$46,INT((ROW()-13)/2),0)),"",OFFSET('5. Pp (3 años)'!$H$46,INT((ROW()-13)/2),0))</f>
        <v>Trimestral</v>
      </c>
      <c r="H33" s="934">
        <f ca="1">IF(ISBLANK(OFFSET('9. METAS'!$K$20,INT((ROW()-13)/2),0)),"",OFFSET('9. METAS'!$K$20,INT((ROW()-13)/2),0))</f>
        <v>0.95</v>
      </c>
      <c r="I33" s="822"/>
      <c r="J33" s="149">
        <f ca="1">IF(MOD(ROW()-13,2)=0,IF(ISBLANK(OFFSET('11. SEGUIMIENTO 2026'!$N$14,INT((ROW()-13)/2),0)),"",OFFSET('11. SEGUIMIENTO 2026'!$N$14,INT((ROW()-13)/2),0)),IF(ISBLANK(OFFSET('9. METAS'!$Q$20,INT((ROW()-14)/2),0)),"",OFFSET('9. METAS'!$Q$20,INT((ROW()-14)/2),0)))</f>
        <v>0.96</v>
      </c>
      <c r="K33" s="150" t="str">
        <f ca="1">IF(MOD(ROW()-13,2)=0,IF(ISBLANK(OFFSET('11. SEGUIMIENTO 2026'!$O$14,INT((ROW()-13)/2),0)),"",OFFSET('11. SEGUIMIENTO 2026'!$O$14,INT((ROW()-13)/2),0)),IF(ISBLANK(OFFSET('9. METAS'!$R$20,INT((ROW()-14)/2),0)),"",OFFSET('9. METAS'!$R$20,INT((ROW()-14)/2),0)))</f>
        <v/>
      </c>
      <c r="L33" s="150" t="str">
        <f ca="1">IF(MOD(ROW()-13,2)=0,IF(ISBLANK(OFFSET('11. SEGUIMIENTO 2026'!$P$14,INT((ROW()-13)/2),0)),"",OFFSET('11. SEGUIMIENTO 2026'!$P$14,INT((ROW()-13)/2),0)),IF(ISBLANK(OFFSET('9. METAS'!$S$20,INT((ROW()-14)/2),0)),"",OFFSET('9. METAS'!$S$20,INT((ROW()-14)/2),0)))</f>
        <v/>
      </c>
      <c r="M33" s="151" t="str">
        <f ca="1">IF(MOD(ROW()-13,2)=0,IF(ISBLANK(OFFSET('11. SEGUIMIENTO 2026'!$Q$14,INT((ROW()-13)/2),0)),"",OFFSET('11. SEGUIMIENTO 2026'!$Q$14,INT((ROW()-13)/2),0)),IF(ISBLANK(OFFSET('9. METAS'!$T$20,INT((ROW()-14)/2),0)),"",OFFSET('9. METAS'!$T$20,INT((ROW()-14)/2),0)))</f>
        <v/>
      </c>
      <c r="N33" s="824">
        <f t="shared" ref="N33" ca="1" si="16">IFERROR(J33/J34,"ND")</f>
        <v>1.0105263157894737</v>
      </c>
      <c r="O33" s="826" t="str">
        <f t="shared" ref="O33" ca="1" si="17">IFERROR(((J33+K33+L33)/H33),"ND")</f>
        <v>ND</v>
      </c>
      <c r="P33" s="913"/>
    </row>
    <row r="34" spans="3:16">
      <c r="C34" s="843"/>
      <c r="D34" s="926"/>
      <c r="E34" s="926"/>
      <c r="F34" s="928"/>
      <c r="G34" s="930"/>
      <c r="H34" s="934"/>
      <c r="I34" s="823"/>
      <c r="J34" s="149">
        <f ca="1">IF(MOD(ROW()-13,2)=0,IF(ISBLANK(OFFSET('11. SEGUIMIENTO 2026'!$N$14,INT((ROW()-13)/2),0)),"",OFFSET('11. SEGUIMIENTO 2026'!$N$14,INT((ROW()-13)/2),0)),IF(ISBLANK(OFFSET('9. METAS'!$Q$20,INT((ROW()-14)/2),0)),"",OFFSET('9. METAS'!$Q$20,INT((ROW()-14)/2),0)))</f>
        <v>0.95</v>
      </c>
      <c r="K34" s="150">
        <f ca="1">IF(MOD(ROW()-13,2)=0,IF(ISBLANK(OFFSET('11. SEGUIMIENTO 2026'!$O$14,INT((ROW()-13)/2),0)),"",OFFSET('11. SEGUIMIENTO 2026'!$O$14,INT((ROW()-13)/2),0)),IF(ISBLANK(OFFSET('9. METAS'!$R$20,INT((ROW()-14)/2),0)),"",OFFSET('9. METAS'!$R$20,INT((ROW()-14)/2),0)))</f>
        <v>0.95</v>
      </c>
      <c r="L34" s="150">
        <f ca="1">IF(MOD(ROW()-13,2)=0,IF(ISBLANK(OFFSET('11. SEGUIMIENTO 2026'!$P$14,INT((ROW()-13)/2),0)),"",OFFSET('11. SEGUIMIENTO 2026'!$P$14,INT((ROW()-13)/2),0)),IF(ISBLANK(OFFSET('9. METAS'!$S$20,INT((ROW()-14)/2),0)),"",OFFSET('9. METAS'!$S$20,INT((ROW()-14)/2),0)))</f>
        <v>0.95</v>
      </c>
      <c r="M34" s="151">
        <f ca="1">IF(MOD(ROW()-13,2)=0,IF(ISBLANK(OFFSET('11. SEGUIMIENTO 2026'!$Q$14,INT((ROW()-13)/2),0)),"",OFFSET('11. SEGUIMIENTO 2026'!$Q$14,INT((ROW()-13)/2),0)),IF(ISBLANK(OFFSET('9. METAS'!$T$20,INT((ROW()-14)/2),0)),"",OFFSET('9. METAS'!$T$20,INT((ROW()-14)/2),0)))</f>
        <v>0.95</v>
      </c>
      <c r="N34" s="825"/>
      <c r="O34" s="827"/>
      <c r="P34" s="914"/>
    </row>
    <row r="35" spans="3:16">
      <c r="C35" s="829" t="str">
        <f ca="1">IF(ISBLANK(OFFSET('5. Pp (3 años)'!$C$46,INT((ROW()-13)/2),0)),"",OFFSET('5. Pp (3 años)'!$C$46,INT((ROW()-13)/2),0))</f>
        <v xml:space="preserve">Componente  </v>
      </c>
      <c r="D35" s="926" t="str">
        <f ca="1">IF(ISBLANK(OFFSET('5. Pp (3 años)'!$D$46,INT((ROW()-13)/2),0)),"",OFFSET('5. Pp (3 años)'!$D$46,INT((ROW()-13)/2),0))</f>
        <v>1.4.1.1.3 Bienes patrimoniales del municipio gestionados mediante su registro, actualización, resguardo, verificación y conservación conforme a la normatividad aplicable.</v>
      </c>
      <c r="E35" s="926" t="str">
        <f ca="1">IF(ISBLANK(OFFSET('5. Pp (3 años)'!$E$46,INT((ROW()-13)/2),0)),"",OFFSET('5. Pp (3 años)'!$E$46,INT((ROW()-13)/2),0))</f>
        <v>PBPG: Porcentaje de bienes patrimoniales gestionados conforme a la normatividad.</v>
      </c>
      <c r="F35" s="928" t="str">
        <f ca="1">IF(ISBLANK(OFFSET('5. Pp (3 años)'!$K$46,INT((ROW()-13)/2),0)),"",OFFSET('5. Pp (3 años)'!$K$46,INT((ROW()-13)/2),0))</f>
        <v>Ascendente</v>
      </c>
      <c r="G35" s="930" t="str">
        <f ca="1">IF(ISBLANK(OFFSET('5. Pp (3 años)'!$H$46,INT((ROW()-13)/2),0)),"",OFFSET('5. Pp (3 años)'!$H$46,INT((ROW()-13)/2),0))</f>
        <v>Trimestral</v>
      </c>
      <c r="H35" s="934">
        <f ca="1">IF(ISBLANK(OFFSET('9. METAS'!$K$20,INT((ROW()-13)/2),0)),"",OFFSET('9. METAS'!$K$20,INT((ROW()-13)/2),0))</f>
        <v>0.95</v>
      </c>
      <c r="I35" s="822"/>
      <c r="J35" s="149">
        <f ca="1">IF(MOD(ROW()-13,2)=0,IF(ISBLANK(OFFSET('11. SEGUIMIENTO 2026'!$N$14,INT((ROW()-13)/2),0)),"",OFFSET('11. SEGUIMIENTO 2026'!$N$14,INT((ROW()-13)/2),0)),IF(ISBLANK(OFFSET('9. METAS'!$Q$20,INT((ROW()-14)/2),0)),"",OFFSET('9. METAS'!$Q$20,INT((ROW()-14)/2),0)))</f>
        <v>1</v>
      </c>
      <c r="K35" s="150" t="str">
        <f ca="1">IF(MOD(ROW()-13,2)=0,IF(ISBLANK(OFFSET('11. SEGUIMIENTO 2026'!$O$14,INT((ROW()-13)/2),0)),"",OFFSET('11. SEGUIMIENTO 2026'!$O$14,INT((ROW()-13)/2),0)),IF(ISBLANK(OFFSET('9. METAS'!$R$20,INT((ROW()-14)/2),0)),"",OFFSET('9. METAS'!$R$20,INT((ROW()-14)/2),0)))</f>
        <v/>
      </c>
      <c r="L35" s="150" t="str">
        <f ca="1">IF(MOD(ROW()-13,2)=0,IF(ISBLANK(OFFSET('11. SEGUIMIENTO 2026'!$P$14,INT((ROW()-13)/2),0)),"",OFFSET('11. SEGUIMIENTO 2026'!$P$14,INT((ROW()-13)/2),0)),IF(ISBLANK(OFFSET('9. METAS'!$S$20,INT((ROW()-14)/2),0)),"",OFFSET('9. METAS'!$S$20,INT((ROW()-14)/2),0)))</f>
        <v/>
      </c>
      <c r="M35" s="151" t="str">
        <f ca="1">IF(MOD(ROW()-13,2)=0,IF(ISBLANK(OFFSET('11. SEGUIMIENTO 2026'!$Q$14,INT((ROW()-13)/2),0)),"",OFFSET('11. SEGUIMIENTO 2026'!$Q$14,INT((ROW()-13)/2),0)),IF(ISBLANK(OFFSET('9. METAS'!$T$20,INT((ROW()-14)/2),0)),"",OFFSET('9. METAS'!$T$20,INT((ROW()-14)/2),0)))</f>
        <v/>
      </c>
      <c r="N35" s="824">
        <f t="shared" ref="N35" ca="1" si="18">IFERROR(J35/J36,"ND")</f>
        <v>1.0526315789473684</v>
      </c>
      <c r="O35" s="826" t="str">
        <f t="shared" ref="O35" ca="1" si="19">IFERROR(((J35+K35+L35)/H35),"ND")</f>
        <v>ND</v>
      </c>
      <c r="P35" s="913"/>
    </row>
    <row r="36" spans="3:16">
      <c r="C36" s="843"/>
      <c r="D36" s="926"/>
      <c r="E36" s="926"/>
      <c r="F36" s="928"/>
      <c r="G36" s="930"/>
      <c r="H36" s="934"/>
      <c r="I36" s="823"/>
      <c r="J36" s="149">
        <f ca="1">IF(MOD(ROW()-13,2)=0,IF(ISBLANK(OFFSET('11. SEGUIMIENTO 2026'!$N$14,INT((ROW()-13)/2),0)),"",OFFSET('11. SEGUIMIENTO 2026'!$N$14,INT((ROW()-13)/2),0)),IF(ISBLANK(OFFSET('9. METAS'!$Q$20,INT((ROW()-14)/2),0)),"",OFFSET('9. METAS'!$Q$20,INT((ROW()-14)/2),0)))</f>
        <v>0.95</v>
      </c>
      <c r="K36" s="150">
        <f ca="1">IF(MOD(ROW()-13,2)=0,IF(ISBLANK(OFFSET('11. SEGUIMIENTO 2026'!$O$14,INT((ROW()-13)/2),0)),"",OFFSET('11. SEGUIMIENTO 2026'!$O$14,INT((ROW()-13)/2),0)),IF(ISBLANK(OFFSET('9. METAS'!$R$20,INT((ROW()-14)/2),0)),"",OFFSET('9. METAS'!$R$20,INT((ROW()-14)/2),0)))</f>
        <v>0.95</v>
      </c>
      <c r="L36" s="150">
        <f ca="1">IF(MOD(ROW()-13,2)=0,IF(ISBLANK(OFFSET('11. SEGUIMIENTO 2026'!$P$14,INT((ROW()-13)/2),0)),"",OFFSET('11. SEGUIMIENTO 2026'!$P$14,INT((ROW()-13)/2),0)),IF(ISBLANK(OFFSET('9. METAS'!$S$20,INT((ROW()-14)/2),0)),"",OFFSET('9. METAS'!$S$20,INT((ROW()-14)/2),0)))</f>
        <v>0.95</v>
      </c>
      <c r="M36" s="151">
        <f ca="1">IF(MOD(ROW()-13,2)=0,IF(ISBLANK(OFFSET('11. SEGUIMIENTO 2026'!$Q$14,INT((ROW()-13)/2),0)),"",OFFSET('11. SEGUIMIENTO 2026'!$Q$14,INT((ROW()-13)/2),0)),IF(ISBLANK(OFFSET('9. METAS'!$T$20,INT((ROW()-14)/2),0)),"",OFFSET('9. METAS'!$T$20,INT((ROW()-14)/2),0)))</f>
        <v>0.95</v>
      </c>
      <c r="N36" s="825"/>
      <c r="O36" s="827"/>
      <c r="P36" s="914"/>
    </row>
    <row r="37" spans="3:16">
      <c r="C37" s="829" t="str">
        <f ca="1">IF(ISBLANK(OFFSET('5. Pp (3 años)'!$C$46,INT((ROW()-13)/2),0)),"",OFFSET('5. Pp (3 años)'!$C$46,INT((ROW()-13)/2),0))</f>
        <v>Actividad</v>
      </c>
      <c r="D37" s="926" t="str">
        <f ca="1">IF(ISBLANK(OFFSET('5. Pp (3 años)'!$D$46,INT((ROW()-13)/2),0)),"",OFFSET('5. Pp (3 años)'!$D$46,INT((ROW()-13)/2),0))</f>
        <v>1.4.1.1.3.1 Mantenimiento del área de trabajo y mercados a cargo de la Dirección General de Patrimonio Municipal.</v>
      </c>
      <c r="E37" s="926" t="str">
        <f ca="1">IF(ISBLANK(OFFSET('5. Pp (3 años)'!$E$46,INT((ROW()-13)/2),0)),"",OFFSET('5. Pp (3 años)'!$E$46,INT((ROW()-13)/2),0))</f>
        <v>PAMA= Porcentaje de acciones de Mantenimiento de las Áreas.</v>
      </c>
      <c r="F37" s="928" t="str">
        <f ca="1">IF(ISBLANK(OFFSET('5. Pp (3 años)'!$K$46,INT((ROW()-13)/2),0)),"",OFFSET('5. Pp (3 años)'!$K$46,INT((ROW()-13)/2),0))</f>
        <v>Ascendente</v>
      </c>
      <c r="G37" s="930" t="str">
        <f ca="1">IF(ISBLANK(OFFSET('5. Pp (3 años)'!$H$46,INT((ROW()-13)/2),0)),"",OFFSET('5. Pp (3 años)'!$H$46,INT((ROW()-13)/2),0))</f>
        <v>Trimestral</v>
      </c>
      <c r="H37" s="934">
        <f ca="1">IF(ISBLANK(OFFSET('9. METAS'!$K$20,INT((ROW()-13)/2),0)),"",OFFSET('9. METAS'!$K$20,INT((ROW()-13)/2),0))</f>
        <v>4</v>
      </c>
      <c r="I37" s="822"/>
      <c r="J37" s="149">
        <f ca="1">IF(MOD(ROW()-13,2)=0,IF(ISBLANK(OFFSET('11. SEGUIMIENTO 2026'!$N$14,INT((ROW()-13)/2),0)),"",OFFSET('11. SEGUIMIENTO 2026'!$N$14,INT((ROW()-13)/2),0)),IF(ISBLANK(OFFSET('9. METAS'!$Q$20,INT((ROW()-14)/2),0)),"",OFFSET('9. METAS'!$Q$20,INT((ROW()-14)/2),0)))</f>
        <v>1</v>
      </c>
      <c r="K37" s="150" t="str">
        <f ca="1">IF(MOD(ROW()-13,2)=0,IF(ISBLANK(OFFSET('11. SEGUIMIENTO 2026'!$O$14,INT((ROW()-13)/2),0)),"",OFFSET('11. SEGUIMIENTO 2026'!$O$14,INT((ROW()-13)/2),0)),IF(ISBLANK(OFFSET('9. METAS'!$R$20,INT((ROW()-14)/2),0)),"",OFFSET('9. METAS'!$R$20,INT((ROW()-14)/2),0)))</f>
        <v/>
      </c>
      <c r="L37" s="150" t="str">
        <f ca="1">IF(MOD(ROW()-13,2)=0,IF(ISBLANK(OFFSET('11. SEGUIMIENTO 2026'!$P$14,INT((ROW()-13)/2),0)),"",OFFSET('11. SEGUIMIENTO 2026'!$P$14,INT((ROW()-13)/2),0)),IF(ISBLANK(OFFSET('9. METAS'!$S$20,INT((ROW()-14)/2),0)),"",OFFSET('9. METAS'!$S$20,INT((ROW()-14)/2),0)))</f>
        <v/>
      </c>
      <c r="M37" s="151" t="str">
        <f ca="1">IF(MOD(ROW()-13,2)=0,IF(ISBLANK(OFFSET('11. SEGUIMIENTO 2026'!$Q$14,INT((ROW()-13)/2),0)),"",OFFSET('11. SEGUIMIENTO 2026'!$Q$14,INT((ROW()-13)/2),0)),IF(ISBLANK(OFFSET('9. METAS'!$T$20,INT((ROW()-14)/2),0)),"",OFFSET('9. METAS'!$T$20,INT((ROW()-14)/2),0)))</f>
        <v/>
      </c>
      <c r="N37" s="824">
        <f t="shared" ref="N37" ca="1" si="20">IFERROR(J37/J38,"ND")</f>
        <v>1</v>
      </c>
      <c r="O37" s="826" t="str">
        <f t="shared" ref="O37" ca="1" si="21">IFERROR(((J37+K37+L37)/H37),"ND")</f>
        <v>ND</v>
      </c>
      <c r="P37" s="913"/>
    </row>
    <row r="38" spans="3:16">
      <c r="C38" s="843"/>
      <c r="D38" s="926"/>
      <c r="E38" s="926"/>
      <c r="F38" s="928"/>
      <c r="G38" s="930"/>
      <c r="H38" s="934"/>
      <c r="I38" s="823"/>
      <c r="J38" s="149">
        <f ca="1">IF(MOD(ROW()-13,2)=0,IF(ISBLANK(OFFSET('11. SEGUIMIENTO 2026'!$N$14,INT((ROW()-13)/2),0)),"",OFFSET('11. SEGUIMIENTO 2026'!$N$14,INT((ROW()-13)/2),0)),IF(ISBLANK(OFFSET('9. METAS'!$Q$20,INT((ROW()-14)/2),0)),"",OFFSET('9. METAS'!$Q$20,INT((ROW()-14)/2),0)))</f>
        <v>1</v>
      </c>
      <c r="K38" s="150">
        <f ca="1">IF(MOD(ROW()-13,2)=0,IF(ISBLANK(OFFSET('11. SEGUIMIENTO 2026'!$O$14,INT((ROW()-13)/2),0)),"",OFFSET('11. SEGUIMIENTO 2026'!$O$14,INT((ROW()-13)/2),0)),IF(ISBLANK(OFFSET('9. METAS'!$R$20,INT((ROW()-14)/2),0)),"",OFFSET('9. METAS'!$R$20,INT((ROW()-14)/2),0)))</f>
        <v>1</v>
      </c>
      <c r="L38" s="150">
        <f ca="1">IF(MOD(ROW()-13,2)=0,IF(ISBLANK(OFFSET('11. SEGUIMIENTO 2026'!$P$14,INT((ROW()-13)/2),0)),"",OFFSET('11. SEGUIMIENTO 2026'!$P$14,INT((ROW()-13)/2),0)),IF(ISBLANK(OFFSET('9. METAS'!$S$20,INT((ROW()-14)/2),0)),"",OFFSET('9. METAS'!$S$20,INT((ROW()-14)/2),0)))</f>
        <v>1</v>
      </c>
      <c r="M38" s="151">
        <f ca="1">IF(MOD(ROW()-13,2)=0,IF(ISBLANK(OFFSET('11. SEGUIMIENTO 2026'!$Q$14,INT((ROW()-13)/2),0)),"",OFFSET('11. SEGUIMIENTO 2026'!$Q$14,INT((ROW()-13)/2),0)),IF(ISBLANK(OFFSET('9. METAS'!$T$20,INT((ROW()-14)/2),0)),"",OFFSET('9. METAS'!$T$20,INT((ROW()-14)/2),0)))</f>
        <v>1</v>
      </c>
      <c r="N38" s="825"/>
      <c r="O38" s="827"/>
      <c r="P38" s="914"/>
    </row>
    <row r="39" spans="3:16">
      <c r="C39" s="829" t="str">
        <f ca="1">IF(ISBLANK(OFFSET('5. Pp (3 años)'!$C$46,INT((ROW()-13)/2),0)),"",OFFSET('5. Pp (3 años)'!$C$46,INT((ROW()-13)/2),0))</f>
        <v>Actividad</v>
      </c>
      <c r="D39" s="926" t="str">
        <f ca="1">IF(ISBLANK(OFFSET('5. Pp (3 años)'!$D$46,INT((ROW()-13)/2),0)),"",OFFSET('5. Pp (3 años)'!$D$46,INT((ROW()-13)/2),0))</f>
        <v>1.4.1.1.3.2 Actualización y regularización de expedientes de bienes inmuebles del patrimonio municipal.</v>
      </c>
      <c r="E39" s="926" t="str">
        <f ca="1">IF(ISBLANK(OFFSET('5. Pp (3 años)'!$E$46,INT((ROW()-13)/2),0)),"",OFFSET('5. Pp (3 años)'!$E$46,INT((ROW()-13)/2),0))</f>
        <v>PAER: Porcentaje de expedientes actualizados y regularizados.</v>
      </c>
      <c r="F39" s="928" t="str">
        <f ca="1">IF(ISBLANK(OFFSET('5. Pp (3 años)'!$K$46,INT((ROW()-13)/2),0)),"",OFFSET('5. Pp (3 años)'!$K$46,INT((ROW()-13)/2),0))</f>
        <v>Ascendente</v>
      </c>
      <c r="G39" s="930" t="str">
        <f ca="1">IF(ISBLANK(OFFSET('5. Pp (3 años)'!$H$46,INT((ROW()-13)/2),0)),"",OFFSET('5. Pp (3 años)'!$H$46,INT((ROW()-13)/2),0))</f>
        <v>Trimestral</v>
      </c>
      <c r="H39" s="934">
        <f ca="1">IF(ISBLANK(OFFSET('9. METAS'!$K$20,INT((ROW()-13)/2),0)),"",OFFSET('9. METAS'!$K$20,INT((ROW()-13)/2),0))</f>
        <v>2878</v>
      </c>
      <c r="I39" s="822"/>
      <c r="J39" s="149">
        <f ca="1">IF(MOD(ROW()-13,2)=0,IF(ISBLANK(OFFSET('11. SEGUIMIENTO 2026'!$N$14,INT((ROW()-13)/2),0)),"",OFFSET('11. SEGUIMIENTO 2026'!$N$14,INT((ROW()-13)/2),0)),IF(ISBLANK(OFFSET('9. METAS'!$Q$20,INT((ROW()-14)/2),0)),"",OFFSET('9. METAS'!$Q$20,INT((ROW()-14)/2),0)))</f>
        <v>450</v>
      </c>
      <c r="K39" s="150" t="str">
        <f ca="1">IF(MOD(ROW()-13,2)=0,IF(ISBLANK(OFFSET('11. SEGUIMIENTO 2026'!$O$14,INT((ROW()-13)/2),0)),"",OFFSET('11. SEGUIMIENTO 2026'!$O$14,INT((ROW()-13)/2),0)),IF(ISBLANK(OFFSET('9. METAS'!$R$20,INT((ROW()-14)/2),0)),"",OFFSET('9. METAS'!$R$20,INT((ROW()-14)/2),0)))</f>
        <v/>
      </c>
      <c r="L39" s="150" t="str">
        <f ca="1">IF(MOD(ROW()-13,2)=0,IF(ISBLANK(OFFSET('11. SEGUIMIENTO 2026'!$P$14,INT((ROW()-13)/2),0)),"",OFFSET('11. SEGUIMIENTO 2026'!$P$14,INT((ROW()-13)/2),0)),IF(ISBLANK(OFFSET('9. METAS'!$S$20,INT((ROW()-14)/2),0)),"",OFFSET('9. METAS'!$S$20,INT((ROW()-14)/2),0)))</f>
        <v/>
      </c>
      <c r="M39" s="151" t="str">
        <f ca="1">IF(MOD(ROW()-13,2)=0,IF(ISBLANK(OFFSET('11. SEGUIMIENTO 2026'!$Q$14,INT((ROW()-13)/2),0)),"",OFFSET('11. SEGUIMIENTO 2026'!$Q$14,INT((ROW()-13)/2),0)),IF(ISBLANK(OFFSET('9. METAS'!$T$20,INT((ROW()-14)/2),0)),"",OFFSET('9. METAS'!$T$20,INT((ROW()-14)/2),0)))</f>
        <v/>
      </c>
      <c r="N39" s="824">
        <f t="shared" ref="N39" ca="1" si="22">IFERROR(J39/J40,"ND")</f>
        <v>1</v>
      </c>
      <c r="O39" s="826" t="str">
        <f t="shared" ref="O39" ca="1" si="23">IFERROR(((J39+K39+L39)/H39),"ND")</f>
        <v>ND</v>
      </c>
      <c r="P39" s="913"/>
    </row>
    <row r="40" spans="3:16">
      <c r="C40" s="843"/>
      <c r="D40" s="926"/>
      <c r="E40" s="926"/>
      <c r="F40" s="928"/>
      <c r="G40" s="930"/>
      <c r="H40" s="934"/>
      <c r="I40" s="823"/>
      <c r="J40" s="149">
        <f ca="1">IF(MOD(ROW()-13,2)=0,IF(ISBLANK(OFFSET('11. SEGUIMIENTO 2026'!$N$14,INT((ROW()-13)/2),0)),"",OFFSET('11. SEGUIMIENTO 2026'!$N$14,INT((ROW()-13)/2),0)),IF(ISBLANK(OFFSET('9. METAS'!$Q$20,INT((ROW()-14)/2),0)),"",OFFSET('9. METAS'!$Q$20,INT((ROW()-14)/2),0)))</f>
        <v>450</v>
      </c>
      <c r="K40" s="150">
        <f ca="1">IF(MOD(ROW()-13,2)=0,IF(ISBLANK(OFFSET('11. SEGUIMIENTO 2026'!$O$14,INT((ROW()-13)/2),0)),"",OFFSET('11. SEGUIMIENTO 2026'!$O$14,INT((ROW()-13)/2),0)),IF(ISBLANK(OFFSET('9. METAS'!$R$20,INT((ROW()-14)/2),0)),"",OFFSET('9. METAS'!$R$20,INT((ROW()-14)/2),0)))</f>
        <v>989</v>
      </c>
      <c r="L40" s="150">
        <f ca="1">IF(MOD(ROW()-13,2)=0,IF(ISBLANK(OFFSET('11. SEGUIMIENTO 2026'!$P$14,INT((ROW()-13)/2),0)),"",OFFSET('11. SEGUIMIENTO 2026'!$P$14,INT((ROW()-13)/2),0)),IF(ISBLANK(OFFSET('9. METAS'!$S$20,INT((ROW()-14)/2),0)),"",OFFSET('9. METAS'!$S$20,INT((ROW()-14)/2),0)))</f>
        <v>989</v>
      </c>
      <c r="M40" s="151">
        <f ca="1">IF(MOD(ROW()-13,2)=0,IF(ISBLANK(OFFSET('11. SEGUIMIENTO 2026'!$Q$14,INT((ROW()-13)/2),0)),"",OFFSET('11. SEGUIMIENTO 2026'!$Q$14,INT((ROW()-13)/2),0)),IF(ISBLANK(OFFSET('9. METAS'!$T$20,INT((ROW()-14)/2),0)),"",OFFSET('9. METAS'!$T$20,INT((ROW()-14)/2),0)))</f>
        <v>450</v>
      </c>
      <c r="N40" s="825"/>
      <c r="O40" s="827"/>
      <c r="P40" s="914"/>
    </row>
    <row r="41" spans="3:16">
      <c r="C41" s="829" t="str">
        <f ca="1">IF(ISBLANK(OFFSET('5. Pp (3 años)'!$C$46,INT((ROW()-13)/2),0)),"",OFFSET('5. Pp (3 años)'!$C$46,INT((ROW()-13)/2),0))</f>
        <v>Actividad</v>
      </c>
      <c r="D41" s="926" t="str">
        <f ca="1">IF(ISBLANK(OFFSET('5. Pp (3 años)'!$D$46,INT((ROW()-13)/2),0)),"",OFFSET('5. Pp (3 años)'!$D$46,INT((ROW()-13)/2),0))</f>
        <v>1.4.1.1.3.3 Generación de claves y elaboración de resguardos e inventarios de bienes muebles derivados de su adquisición.</v>
      </c>
      <c r="E41" s="926" t="str">
        <f ca="1">IF(ISBLANK(OFFSET('5. Pp (3 años)'!$E$46,INT((ROW()-13)/2),0)),"",OFFSET('5. Pp (3 años)'!$E$46,INT((ROW()-13)/2),0))</f>
        <v>PACRIM: Porcentaje de avance en la generación de claves y elaboración de resguardos e inventarios de bienes muebles</v>
      </c>
      <c r="F41" s="928" t="str">
        <f ca="1">IF(ISBLANK(OFFSET('5. Pp (3 años)'!$K$46,INT((ROW()-13)/2),0)),"",OFFSET('5. Pp (3 años)'!$K$46,INT((ROW()-13)/2),0))</f>
        <v>Ascendente</v>
      </c>
      <c r="G41" s="930" t="str">
        <f ca="1">IF(ISBLANK(OFFSET('5. Pp (3 años)'!$H$46,INT((ROW()-13)/2),0)),"",OFFSET('5. Pp (3 años)'!$H$46,INT((ROW()-13)/2),0))</f>
        <v>Trimestral</v>
      </c>
      <c r="H41" s="934">
        <f ca="1">IF(ISBLANK(OFFSET('9. METAS'!$K$20,INT((ROW()-13)/2),0)),"",OFFSET('9. METAS'!$K$20,INT((ROW()-13)/2),0))</f>
        <v>0.95</v>
      </c>
      <c r="I41" s="822"/>
      <c r="J41" s="149">
        <f ca="1">IF(MOD(ROW()-13,2)=0,IF(ISBLANK(OFFSET('11. SEGUIMIENTO 2026'!$N$14,INT((ROW()-13)/2),0)),"",OFFSET('11. SEGUIMIENTO 2026'!$N$14,INT((ROW()-13)/2),0)),IF(ISBLANK(OFFSET('9. METAS'!$Q$20,INT((ROW()-14)/2),0)),"",OFFSET('9. METAS'!$Q$20,INT((ROW()-14)/2),0)))</f>
        <v>1.0349999999999999</v>
      </c>
      <c r="K41" s="150" t="str">
        <f ca="1">IF(MOD(ROW()-13,2)=0,IF(ISBLANK(OFFSET('11. SEGUIMIENTO 2026'!$O$14,INT((ROW()-13)/2),0)),"",OFFSET('11. SEGUIMIENTO 2026'!$O$14,INT((ROW()-13)/2),0)),IF(ISBLANK(OFFSET('9. METAS'!$R$20,INT((ROW()-14)/2),0)),"",OFFSET('9. METAS'!$R$20,INT((ROW()-14)/2),0)))</f>
        <v/>
      </c>
      <c r="L41" s="150" t="str">
        <f ca="1">IF(MOD(ROW()-13,2)=0,IF(ISBLANK(OFFSET('11. SEGUIMIENTO 2026'!$P$14,INT((ROW()-13)/2),0)),"",OFFSET('11. SEGUIMIENTO 2026'!$P$14,INT((ROW()-13)/2),0)),IF(ISBLANK(OFFSET('9. METAS'!$S$20,INT((ROW()-14)/2),0)),"",OFFSET('9. METAS'!$S$20,INT((ROW()-14)/2),0)))</f>
        <v/>
      </c>
      <c r="M41" s="151" t="str">
        <f ca="1">IF(MOD(ROW()-13,2)=0,IF(ISBLANK(OFFSET('11. SEGUIMIENTO 2026'!$Q$14,INT((ROW()-13)/2),0)),"",OFFSET('11. SEGUIMIENTO 2026'!$Q$14,INT((ROW()-13)/2),0)),IF(ISBLANK(OFFSET('9. METAS'!$T$20,INT((ROW()-14)/2),0)),"",OFFSET('9. METAS'!$T$20,INT((ROW()-14)/2),0)))</f>
        <v/>
      </c>
      <c r="N41" s="824">
        <f t="shared" ref="N41" ca="1" si="24">IFERROR(J41/J42,"ND")</f>
        <v>1.0894736842105264</v>
      </c>
      <c r="O41" s="826" t="str">
        <f t="shared" ref="O41" ca="1" si="25">IFERROR(((J41+K41+L41)/H41),"ND")</f>
        <v>ND</v>
      </c>
      <c r="P41" s="913"/>
    </row>
    <row r="42" spans="3:16">
      <c r="C42" s="843"/>
      <c r="D42" s="926"/>
      <c r="E42" s="926"/>
      <c r="F42" s="928"/>
      <c r="G42" s="930"/>
      <c r="H42" s="934"/>
      <c r="I42" s="823"/>
      <c r="J42" s="149">
        <f ca="1">IF(MOD(ROW()-13,2)=0,IF(ISBLANK(OFFSET('11. SEGUIMIENTO 2026'!$N$14,INT((ROW()-13)/2),0)),"",OFFSET('11. SEGUIMIENTO 2026'!$N$14,INT((ROW()-13)/2),0)),IF(ISBLANK(OFFSET('9. METAS'!$Q$20,INT((ROW()-14)/2),0)),"",OFFSET('9. METAS'!$Q$20,INT((ROW()-14)/2),0)))</f>
        <v>0.95</v>
      </c>
      <c r="K42" s="150">
        <f ca="1">IF(MOD(ROW()-13,2)=0,IF(ISBLANK(OFFSET('11. SEGUIMIENTO 2026'!$O$14,INT((ROW()-13)/2),0)),"",OFFSET('11. SEGUIMIENTO 2026'!$O$14,INT((ROW()-13)/2),0)),IF(ISBLANK(OFFSET('9. METAS'!$R$20,INT((ROW()-14)/2),0)),"",OFFSET('9. METAS'!$R$20,INT((ROW()-14)/2),0)))</f>
        <v>0.95</v>
      </c>
      <c r="L42" s="150">
        <f ca="1">IF(MOD(ROW()-13,2)=0,IF(ISBLANK(OFFSET('11. SEGUIMIENTO 2026'!$P$14,INT((ROW()-13)/2),0)),"",OFFSET('11. SEGUIMIENTO 2026'!$P$14,INT((ROW()-13)/2),0)),IF(ISBLANK(OFFSET('9. METAS'!$S$20,INT((ROW()-14)/2),0)),"",OFFSET('9. METAS'!$S$20,INT((ROW()-14)/2),0)))</f>
        <v>0.95</v>
      </c>
      <c r="M42" s="151">
        <f ca="1">IF(MOD(ROW()-13,2)=0,IF(ISBLANK(OFFSET('11. SEGUIMIENTO 2026'!$Q$14,INT((ROW()-13)/2),0)),"",OFFSET('11. SEGUIMIENTO 2026'!$Q$14,INT((ROW()-13)/2),0)),IF(ISBLANK(OFFSET('9. METAS'!$T$20,INT((ROW()-14)/2),0)),"",OFFSET('9. METAS'!$T$20,INT((ROW()-14)/2),0)))</f>
        <v>0.95</v>
      </c>
      <c r="N42" s="825"/>
      <c r="O42" s="827"/>
      <c r="P42" s="914"/>
    </row>
    <row r="43" spans="3:16">
      <c r="C43" s="829" t="str">
        <f ca="1">IF(ISBLANK(OFFSET('5. Pp (3 años)'!$C$46,INT((ROW()-13)/2),0)),"",OFFSET('5. Pp (3 años)'!$C$46,INT((ROW()-13)/2),0))</f>
        <v>Actividad</v>
      </c>
      <c r="D43" s="926" t="str">
        <f ca="1">IF(ISBLANK(OFFSET('5. Pp (3 años)'!$D$46,INT((ROW()-13)/2),0)),"",OFFSET('5. Pp (3 años)'!$D$46,INT((ROW()-13)/2),0))</f>
        <v>1.4.1.1.3.4  Revisión física de bienes muebles del patrimonio del H. Ayuntamiento de Benito Juárez.</v>
      </c>
      <c r="E43" s="926" t="str">
        <f ca="1">IF(ISBLANK(OFFSET('5. Pp (3 años)'!$E$46,INT((ROW()-13)/2),0)),"",OFFSET('5. Pp (3 años)'!$E$46,INT((ROW()-13)/2),0))</f>
        <v>PRFBM: Porcentaje de revisiones físicas de bienes muebles realizadas.</v>
      </c>
      <c r="F43" s="928" t="str">
        <f ca="1">IF(ISBLANK(OFFSET('5. Pp (3 años)'!$K$46,INT((ROW()-13)/2),0)),"",OFFSET('5. Pp (3 años)'!$K$46,INT((ROW()-13)/2),0))</f>
        <v>Ascendente</v>
      </c>
      <c r="G43" s="930" t="str">
        <f ca="1">IF(ISBLANK(OFFSET('5. Pp (3 años)'!$H$46,INT((ROW()-13)/2),0)),"",OFFSET('5. Pp (3 años)'!$H$46,INT((ROW()-13)/2),0))</f>
        <v>Trimestral</v>
      </c>
      <c r="H43" s="934">
        <f ca="1">IF(ISBLANK(OFFSET('9. METAS'!$K$20,INT((ROW()-13)/2),0)),"",OFFSET('9. METAS'!$K$20,INT((ROW()-13)/2),0))</f>
        <v>126</v>
      </c>
      <c r="I43" s="822"/>
      <c r="J43" s="149">
        <f ca="1">IF(MOD(ROW()-13,2)=0,IF(ISBLANK(OFFSET('11. SEGUIMIENTO 2026'!$N$14,INT((ROW()-13)/2),0)),"",OFFSET('11. SEGUIMIENTO 2026'!$N$14,INT((ROW()-13)/2),0)),IF(ISBLANK(OFFSET('9. METAS'!$Q$20,INT((ROW()-14)/2),0)),"",OFFSET('9. METAS'!$Q$20,INT((ROW()-14)/2),0)))</f>
        <v>26</v>
      </c>
      <c r="K43" s="150" t="str">
        <f ca="1">IF(MOD(ROW()-13,2)=0,IF(ISBLANK(OFFSET('11. SEGUIMIENTO 2026'!$O$14,INT((ROW()-13)/2),0)),"",OFFSET('11. SEGUIMIENTO 2026'!$O$14,INT((ROW()-13)/2),0)),IF(ISBLANK(OFFSET('9. METAS'!$R$20,INT((ROW()-14)/2),0)),"",OFFSET('9. METAS'!$R$20,INT((ROW()-14)/2),0)))</f>
        <v/>
      </c>
      <c r="L43" s="150" t="str">
        <f ca="1">IF(MOD(ROW()-13,2)=0,IF(ISBLANK(OFFSET('11. SEGUIMIENTO 2026'!$P$14,INT((ROW()-13)/2),0)),"",OFFSET('11. SEGUIMIENTO 2026'!$P$14,INT((ROW()-13)/2),0)),IF(ISBLANK(OFFSET('9. METAS'!$S$20,INT((ROW()-14)/2),0)),"",OFFSET('9. METAS'!$S$20,INT((ROW()-14)/2),0)))</f>
        <v/>
      </c>
      <c r="M43" s="151" t="str">
        <f ca="1">IF(MOD(ROW()-13,2)=0,IF(ISBLANK(OFFSET('11. SEGUIMIENTO 2026'!$Q$14,INT((ROW()-13)/2),0)),"",OFFSET('11. SEGUIMIENTO 2026'!$Q$14,INT((ROW()-13)/2),0)),IF(ISBLANK(OFFSET('9. METAS'!$T$20,INT((ROW()-14)/2),0)),"",OFFSET('9. METAS'!$T$20,INT((ROW()-14)/2),0)))</f>
        <v/>
      </c>
      <c r="N43" s="824">
        <f t="shared" ref="N43" ca="1" si="26">IFERROR(J43/J44,"ND")</f>
        <v>0.8666666666666667</v>
      </c>
      <c r="O43" s="826" t="str">
        <f t="shared" ref="O43" ca="1" si="27">IFERROR(((J43+K43+L43)/H43),"ND")</f>
        <v>ND</v>
      </c>
      <c r="P43" s="913"/>
    </row>
    <row r="44" spans="3:16">
      <c r="C44" s="843"/>
      <c r="D44" s="926"/>
      <c r="E44" s="926"/>
      <c r="F44" s="928"/>
      <c r="G44" s="930"/>
      <c r="H44" s="934"/>
      <c r="I44" s="823"/>
      <c r="J44" s="149">
        <f ca="1">IF(MOD(ROW()-13,2)=0,IF(ISBLANK(OFFSET('11. SEGUIMIENTO 2026'!$N$14,INT((ROW()-13)/2),0)),"",OFFSET('11. SEGUIMIENTO 2026'!$N$14,INT((ROW()-13)/2),0)),IF(ISBLANK(OFFSET('9. METAS'!$Q$20,INT((ROW()-14)/2),0)),"",OFFSET('9. METAS'!$Q$20,INT((ROW()-14)/2),0)))</f>
        <v>30</v>
      </c>
      <c r="K44" s="150">
        <f ca="1">IF(MOD(ROW()-13,2)=0,IF(ISBLANK(OFFSET('11. SEGUIMIENTO 2026'!$O$14,INT((ROW()-13)/2),0)),"",OFFSET('11. SEGUIMIENTO 2026'!$O$14,INT((ROW()-13)/2),0)),IF(ISBLANK(OFFSET('9. METAS'!$R$20,INT((ROW()-14)/2),0)),"",OFFSET('9. METAS'!$R$20,INT((ROW()-14)/2),0)))</f>
        <v>32</v>
      </c>
      <c r="L44" s="150">
        <f ca="1">IF(MOD(ROW()-13,2)=0,IF(ISBLANK(OFFSET('11. SEGUIMIENTO 2026'!$P$14,INT((ROW()-13)/2),0)),"",OFFSET('11. SEGUIMIENTO 2026'!$P$14,INT((ROW()-13)/2),0)),IF(ISBLANK(OFFSET('9. METAS'!$S$20,INT((ROW()-14)/2),0)),"",OFFSET('9. METAS'!$S$20,INT((ROW()-14)/2),0)))</f>
        <v>32</v>
      </c>
      <c r="M44" s="151">
        <f ca="1">IF(MOD(ROW()-13,2)=0,IF(ISBLANK(OFFSET('11. SEGUIMIENTO 2026'!$Q$14,INT((ROW()-13)/2),0)),"",OFFSET('11. SEGUIMIENTO 2026'!$Q$14,INT((ROW()-13)/2),0)),IF(ISBLANK(OFFSET('9. METAS'!$T$20,INT((ROW()-14)/2),0)),"",OFFSET('9. METAS'!$T$20,INT((ROW()-14)/2),0)))</f>
        <v>32</v>
      </c>
      <c r="N44" s="825"/>
      <c r="O44" s="827"/>
      <c r="P44" s="914"/>
    </row>
    <row r="45" spans="3:16">
      <c r="C45" s="829" t="str">
        <f ca="1">IF(ISBLANK(OFFSET('5. Pp (3 años)'!$C$46,INT((ROW()-13)/2),0)),"",OFFSET('5. Pp (3 años)'!$C$46,INT((ROW()-13)/2),0))</f>
        <v>Componente</v>
      </c>
      <c r="D45" s="926" t="str">
        <f ca="1">IF(ISBLANK(OFFSET('5. Pp (3 años)'!$D$46,INT((ROW()-13)/2),0)),"",OFFSET('5. Pp (3 años)'!$D$46,INT((ROW()-13)/2),0))</f>
        <v xml:space="preserve">1.4.1.1.4 Personal municipal con competencias fortalecidas a través de procesos de capacitación.
</v>
      </c>
      <c r="E45" s="926" t="str">
        <f ca="1">IF(ISBLANK(OFFSET('5. Pp (3 años)'!$E$46,INT((ROW()-13)/2),0)),"",OFFSET('5. Pp (3 años)'!$E$46,INT((ROW()-13)/2),0))</f>
        <v xml:space="preserve">PPMP: Porcentaje de integrantes del personal municipal profesionalizado. </v>
      </c>
      <c r="F45" s="928" t="str">
        <f ca="1">IF(ISBLANK(OFFSET('5. Pp (3 años)'!$K$46,INT((ROW()-13)/2),0)),"",OFFSET('5. Pp (3 años)'!$K$46,INT((ROW()-13)/2),0))</f>
        <v>Ascendente</v>
      </c>
      <c r="G45" s="930" t="str">
        <f ca="1">IF(ISBLANK(OFFSET('5. Pp (3 años)'!$H$46,INT((ROW()-13)/2),0)),"",OFFSET('5. Pp (3 años)'!$H$46,INT((ROW()-13)/2),0))</f>
        <v>Trimestral</v>
      </c>
      <c r="H45" s="934">
        <f ca="1">IF(ISBLANK(OFFSET('9. METAS'!$K$20,INT((ROW()-13)/2),0)),"",OFFSET('9. METAS'!$K$20,INT((ROW()-13)/2),0))</f>
        <v>2580</v>
      </c>
      <c r="I45" s="822"/>
      <c r="J45" s="149">
        <f ca="1">IF(MOD(ROW()-13,2)=0,IF(ISBLANK(OFFSET('11. SEGUIMIENTO 2026'!$N$14,INT((ROW()-13)/2),0)),"",OFFSET('11. SEGUIMIENTO 2026'!$N$14,INT((ROW()-13)/2),0)),IF(ISBLANK(OFFSET('9. METAS'!$Q$20,INT((ROW()-14)/2),0)),"",OFFSET('9. METAS'!$Q$20,INT((ROW()-14)/2),0)))</f>
        <v>1110</v>
      </c>
      <c r="K45" s="150" t="str">
        <f ca="1">IF(MOD(ROW()-13,2)=0,IF(ISBLANK(OFFSET('11. SEGUIMIENTO 2026'!$O$14,INT((ROW()-13)/2),0)),"",OFFSET('11. SEGUIMIENTO 2026'!$O$14,INT((ROW()-13)/2),0)),IF(ISBLANK(OFFSET('9. METAS'!$R$20,INT((ROW()-14)/2),0)),"",OFFSET('9. METAS'!$R$20,INT((ROW()-14)/2),0)))</f>
        <v/>
      </c>
      <c r="L45" s="150" t="str">
        <f ca="1">IF(MOD(ROW()-13,2)=0,IF(ISBLANK(OFFSET('11. SEGUIMIENTO 2026'!$P$14,INT((ROW()-13)/2),0)),"",OFFSET('11. SEGUIMIENTO 2026'!$P$14,INT((ROW()-13)/2),0)),IF(ISBLANK(OFFSET('9. METAS'!$S$20,INT((ROW()-14)/2),0)),"",OFFSET('9. METAS'!$S$20,INT((ROW()-14)/2),0)))</f>
        <v/>
      </c>
      <c r="M45" s="151" t="str">
        <f ca="1">IF(MOD(ROW()-13,2)=0,IF(ISBLANK(OFFSET('11. SEGUIMIENTO 2026'!$Q$14,INT((ROW()-13)/2),0)),"",OFFSET('11. SEGUIMIENTO 2026'!$Q$14,INT((ROW()-13)/2),0)),IF(ISBLANK(OFFSET('9. METAS'!$T$20,INT((ROW()-14)/2),0)),"",OFFSET('9. METAS'!$T$20,INT((ROW()-14)/2),0)))</f>
        <v/>
      </c>
      <c r="N45" s="824">
        <f t="shared" ref="N45" ca="1" si="28">IFERROR(J45/J46,"ND")</f>
        <v>2.7749999999999999</v>
      </c>
      <c r="O45" s="826" t="str">
        <f t="shared" ref="O45" ca="1" si="29">IFERROR(((J45+K45+L45)/H45),"ND")</f>
        <v>ND</v>
      </c>
      <c r="P45" s="913"/>
    </row>
    <row r="46" spans="3:16">
      <c r="C46" s="843"/>
      <c r="D46" s="926"/>
      <c r="E46" s="926"/>
      <c r="F46" s="928"/>
      <c r="G46" s="930"/>
      <c r="H46" s="934"/>
      <c r="I46" s="823"/>
      <c r="J46" s="149">
        <f ca="1">IF(MOD(ROW()-13,2)=0,IF(ISBLANK(OFFSET('11. SEGUIMIENTO 2026'!$N$14,INT((ROW()-13)/2),0)),"",OFFSET('11. SEGUIMIENTO 2026'!$N$14,INT((ROW()-13)/2),0)),IF(ISBLANK(OFFSET('9. METAS'!$Q$20,INT((ROW()-14)/2),0)),"",OFFSET('9. METAS'!$Q$20,INT((ROW()-14)/2),0)))</f>
        <v>400</v>
      </c>
      <c r="K46" s="150">
        <f ca="1">IF(MOD(ROW()-13,2)=0,IF(ISBLANK(OFFSET('11. SEGUIMIENTO 2026'!$O$14,INT((ROW()-13)/2),0)),"",OFFSET('11. SEGUIMIENTO 2026'!$O$14,INT((ROW()-13)/2),0)),IF(ISBLANK(OFFSET('9. METAS'!$R$20,INT((ROW()-14)/2),0)),"",OFFSET('9. METAS'!$R$20,INT((ROW()-14)/2),0)))</f>
        <v>900</v>
      </c>
      <c r="L46" s="150">
        <f ca="1">IF(MOD(ROW()-13,2)=0,IF(ISBLANK(OFFSET('11. SEGUIMIENTO 2026'!$P$14,INT((ROW()-13)/2),0)),"",OFFSET('11. SEGUIMIENTO 2026'!$P$14,INT((ROW()-13)/2),0)),IF(ISBLANK(OFFSET('9. METAS'!$S$20,INT((ROW()-14)/2),0)),"",OFFSET('9. METAS'!$S$20,INT((ROW()-14)/2),0)))</f>
        <v>880</v>
      </c>
      <c r="M46" s="151">
        <f ca="1">IF(MOD(ROW()-13,2)=0,IF(ISBLANK(OFFSET('11. SEGUIMIENTO 2026'!$Q$14,INT((ROW()-13)/2),0)),"",OFFSET('11. SEGUIMIENTO 2026'!$Q$14,INT((ROW()-13)/2),0)),IF(ISBLANK(OFFSET('9. METAS'!$T$20,INT((ROW()-14)/2),0)),"",OFFSET('9. METAS'!$T$20,INT((ROW()-14)/2),0)))</f>
        <v>400</v>
      </c>
      <c r="N46" s="825"/>
      <c r="O46" s="827"/>
      <c r="P46" s="914"/>
    </row>
    <row r="47" spans="3:16">
      <c r="C47" s="829" t="str">
        <f ca="1">IF(ISBLANK(OFFSET('5. Pp (3 años)'!$C$46,INT((ROW()-13)/2),0)),"",OFFSET('5. Pp (3 años)'!$C$46,INT((ROW()-13)/2),0))</f>
        <v>Actividad</v>
      </c>
      <c r="D47" s="926" t="str">
        <f ca="1">IF(ISBLANK(OFFSET('5. Pp (3 años)'!$D$46,INT((ROW()-13)/2),0)),"",OFFSET('5. Pp (3 años)'!$D$46,INT((ROW()-13)/2),0))</f>
        <v>1.4.1.1.4.1. Impartición de  Cursos de Capacitación Integral Institucional</v>
      </c>
      <c r="E47" s="926" t="str">
        <f ca="1">IF(ISBLANK(OFFSET('5. Pp (3 años)'!$E$46,INT((ROW()-13)/2),0)),"",OFFSET('5. Pp (3 años)'!$E$46,INT((ROW()-13)/2),0))</f>
        <v>PPCI: Porcentaje de Cursos de Capacitación Integral Institucional impartidos</v>
      </c>
      <c r="F47" s="928" t="str">
        <f ca="1">IF(ISBLANK(OFFSET('5. Pp (3 años)'!$K$46,INT((ROW()-13)/2),0)),"",OFFSET('5. Pp (3 años)'!$K$46,INT((ROW()-13)/2),0))</f>
        <v>Ascendente</v>
      </c>
      <c r="G47" s="930" t="str">
        <f ca="1">IF(ISBLANK(OFFSET('5. Pp (3 años)'!$H$46,INT((ROW()-13)/2),0)),"",OFFSET('5. Pp (3 años)'!$H$46,INT((ROW()-13)/2),0))</f>
        <v>Trimestral</v>
      </c>
      <c r="H47" s="934">
        <f ca="1">IF(ISBLANK(OFFSET('9. METAS'!$K$20,INT((ROW()-13)/2),0)),"",OFFSET('9. METAS'!$K$20,INT((ROW()-13)/2),0))</f>
        <v>200</v>
      </c>
      <c r="I47" s="822"/>
      <c r="J47" s="149">
        <f ca="1">IF(MOD(ROW()-13,2)=0,IF(ISBLANK(OFFSET('11. SEGUIMIENTO 2026'!$N$14,INT((ROW()-13)/2),0)),"",OFFSET('11. SEGUIMIENTO 2026'!$N$14,INT((ROW()-13)/2),0)),IF(ISBLANK(OFFSET('9. METAS'!$Q$20,INT((ROW()-14)/2),0)),"",OFFSET('9. METAS'!$Q$20,INT((ROW()-14)/2),0)))</f>
        <v>62</v>
      </c>
      <c r="K47" s="150" t="str">
        <f ca="1">IF(MOD(ROW()-13,2)=0,IF(ISBLANK(OFFSET('11. SEGUIMIENTO 2026'!$O$14,INT((ROW()-13)/2),0)),"",OFFSET('11. SEGUIMIENTO 2026'!$O$14,INT((ROW()-13)/2),0)),IF(ISBLANK(OFFSET('9. METAS'!$R$20,INT((ROW()-14)/2),0)),"",OFFSET('9. METAS'!$R$20,INT((ROW()-14)/2),0)))</f>
        <v/>
      </c>
      <c r="L47" s="150" t="str">
        <f ca="1">IF(MOD(ROW()-13,2)=0,IF(ISBLANK(OFFSET('11. SEGUIMIENTO 2026'!$P$14,INT((ROW()-13)/2),0)),"",OFFSET('11. SEGUIMIENTO 2026'!$P$14,INT((ROW()-13)/2),0)),IF(ISBLANK(OFFSET('9. METAS'!$S$20,INT((ROW()-14)/2),0)),"",OFFSET('9. METAS'!$S$20,INT((ROW()-14)/2),0)))</f>
        <v/>
      </c>
      <c r="M47" s="151" t="str">
        <f ca="1">IF(MOD(ROW()-13,2)=0,IF(ISBLANK(OFFSET('11. SEGUIMIENTO 2026'!$Q$14,INT((ROW()-13)/2),0)),"",OFFSET('11. SEGUIMIENTO 2026'!$Q$14,INT((ROW()-13)/2),0)),IF(ISBLANK(OFFSET('9. METAS'!$T$20,INT((ROW()-14)/2),0)),"",OFFSET('9. METAS'!$T$20,INT((ROW()-14)/2),0)))</f>
        <v/>
      </c>
      <c r="N47" s="824">
        <f t="shared" ref="N47" ca="1" si="30">IFERROR(J47/J48,"ND")</f>
        <v>1.55</v>
      </c>
      <c r="O47" s="826" t="str">
        <f t="shared" ref="O47" ca="1" si="31">IFERROR(((J47+K47+L47)/H47),"ND")</f>
        <v>ND</v>
      </c>
      <c r="P47" s="913"/>
    </row>
    <row r="48" spans="3:16">
      <c r="C48" s="843"/>
      <c r="D48" s="926"/>
      <c r="E48" s="926"/>
      <c r="F48" s="928"/>
      <c r="G48" s="930"/>
      <c r="H48" s="934"/>
      <c r="I48" s="823"/>
      <c r="J48" s="149">
        <f ca="1">IF(MOD(ROW()-13,2)=0,IF(ISBLANK(OFFSET('11. SEGUIMIENTO 2026'!$N$14,INT((ROW()-13)/2),0)),"",OFFSET('11. SEGUIMIENTO 2026'!$N$14,INT((ROW()-13)/2),0)),IF(ISBLANK(OFFSET('9. METAS'!$Q$20,INT((ROW()-14)/2),0)),"",OFFSET('9. METAS'!$Q$20,INT((ROW()-14)/2),0)))</f>
        <v>40</v>
      </c>
      <c r="K48" s="150">
        <f ca="1">IF(MOD(ROW()-13,2)=0,IF(ISBLANK(OFFSET('11. SEGUIMIENTO 2026'!$O$14,INT((ROW()-13)/2),0)),"",OFFSET('11. SEGUIMIENTO 2026'!$O$14,INT((ROW()-13)/2),0)),IF(ISBLANK(OFFSET('9. METAS'!$R$20,INT((ROW()-14)/2),0)),"",OFFSET('9. METAS'!$R$20,INT((ROW()-14)/2),0)))</f>
        <v>60</v>
      </c>
      <c r="L48" s="150">
        <f ca="1">IF(MOD(ROW()-13,2)=0,IF(ISBLANK(OFFSET('11. SEGUIMIENTO 2026'!$P$14,INT((ROW()-13)/2),0)),"",OFFSET('11. SEGUIMIENTO 2026'!$P$14,INT((ROW()-13)/2),0)),IF(ISBLANK(OFFSET('9. METAS'!$S$20,INT((ROW()-14)/2),0)),"",OFFSET('9. METAS'!$S$20,INT((ROW()-14)/2),0)))</f>
        <v>60</v>
      </c>
      <c r="M48" s="151">
        <f ca="1">IF(MOD(ROW()-13,2)=0,IF(ISBLANK(OFFSET('11. SEGUIMIENTO 2026'!$Q$14,INT((ROW()-13)/2),0)),"",OFFSET('11. SEGUIMIENTO 2026'!$Q$14,INT((ROW()-13)/2),0)),IF(ISBLANK(OFFSET('9. METAS'!$T$20,INT((ROW()-14)/2),0)),"",OFFSET('9. METAS'!$T$20,INT((ROW()-14)/2),0)))</f>
        <v>40</v>
      </c>
      <c r="N48" s="825"/>
      <c r="O48" s="827"/>
      <c r="P48" s="914"/>
    </row>
    <row r="49" spans="3:16">
      <c r="C49" s="829" t="str">
        <f ca="1">IF(ISBLANK(OFFSET('5. Pp (3 años)'!$C$46,INT((ROW()-13)/2),0)),"",OFFSET('5. Pp (3 años)'!$C$46,INT((ROW()-13)/2),0))</f>
        <v>Actividad</v>
      </c>
      <c r="D49" s="926" t="str">
        <f ca="1">IF(ISBLANK(OFFSET('5. Pp (3 años)'!$D$46,INT((ROW()-13)/2),0)),"",OFFSET('5. Pp (3 años)'!$D$46,INT((ROW()-13)/2),0))</f>
        <v>1.4.1.1.4.2 Formalización de convenios de colaboración para la capacitación.</v>
      </c>
      <c r="E49" s="926" t="str">
        <f ca="1">IF(ISBLANK(OFFSET('5. Pp (3 años)'!$E$46,INT((ROW()-13)/2),0)),"",OFFSET('5. Pp (3 años)'!$E$46,INT((ROW()-13)/2),0))</f>
        <v>PCC: Porcentaje de convenios de colaboración para la capacitación formalizados.</v>
      </c>
      <c r="F49" s="928" t="str">
        <f ca="1">IF(ISBLANK(OFFSET('5. Pp (3 años)'!$K$46,INT((ROW()-13)/2),0)),"",OFFSET('5. Pp (3 años)'!$K$46,INT((ROW()-13)/2),0))</f>
        <v>Ascendente</v>
      </c>
      <c r="G49" s="930" t="str">
        <f ca="1">IF(ISBLANK(OFFSET('5. Pp (3 años)'!$H$46,INT((ROW()-13)/2),0)),"",OFFSET('5. Pp (3 años)'!$H$46,INT((ROW()-13)/2),0))</f>
        <v>Trimestral</v>
      </c>
      <c r="H49" s="934">
        <f ca="1">IF(ISBLANK(OFFSET('9. METAS'!$K$20,INT((ROW()-13)/2),0)),"",OFFSET('9. METAS'!$K$20,INT((ROW()-13)/2),0))</f>
        <v>12</v>
      </c>
      <c r="I49" s="822"/>
      <c r="J49" s="149">
        <f ca="1">IF(MOD(ROW()-13,2)=0,IF(ISBLANK(OFFSET('11. SEGUIMIENTO 2026'!$N$14,INT((ROW()-13)/2),0)),"",OFFSET('11. SEGUIMIENTO 2026'!$N$14,INT((ROW()-13)/2),0)),IF(ISBLANK(OFFSET('9. METAS'!$Q$20,INT((ROW()-14)/2),0)),"",OFFSET('9. METAS'!$Q$20,INT((ROW()-14)/2),0)))</f>
        <v>0</v>
      </c>
      <c r="K49" s="150" t="str">
        <f ca="1">IF(MOD(ROW()-13,2)=0,IF(ISBLANK(OFFSET('11. SEGUIMIENTO 2026'!$O$14,INT((ROW()-13)/2),0)),"",OFFSET('11. SEGUIMIENTO 2026'!$O$14,INT((ROW()-13)/2),0)),IF(ISBLANK(OFFSET('9. METAS'!$R$20,INT((ROW()-14)/2),0)),"",OFFSET('9. METAS'!$R$20,INT((ROW()-14)/2),0)))</f>
        <v/>
      </c>
      <c r="L49" s="150" t="str">
        <f ca="1">IF(MOD(ROW()-13,2)=0,IF(ISBLANK(OFFSET('11. SEGUIMIENTO 2026'!$P$14,INT((ROW()-13)/2),0)),"",OFFSET('11. SEGUIMIENTO 2026'!$P$14,INT((ROW()-13)/2),0)),IF(ISBLANK(OFFSET('9. METAS'!$S$20,INT((ROW()-14)/2),0)),"",OFFSET('9. METAS'!$S$20,INT((ROW()-14)/2),0)))</f>
        <v/>
      </c>
      <c r="M49" s="151" t="str">
        <f ca="1">IF(MOD(ROW()-13,2)=0,IF(ISBLANK(OFFSET('11. SEGUIMIENTO 2026'!$Q$14,INT((ROW()-13)/2),0)),"",OFFSET('11. SEGUIMIENTO 2026'!$Q$14,INT((ROW()-13)/2),0)),IF(ISBLANK(OFFSET('9. METAS'!$T$20,INT((ROW()-14)/2),0)),"",OFFSET('9. METAS'!$T$20,INT((ROW()-14)/2),0)))</f>
        <v/>
      </c>
      <c r="N49" s="824">
        <f t="shared" ref="N49" ca="1" si="32">IFERROR(J49/J50,"ND")</f>
        <v>0</v>
      </c>
      <c r="O49" s="826" t="str">
        <f t="shared" ref="O49" ca="1" si="33">IFERROR(((J49+K49+L49)/H49),"ND")</f>
        <v>ND</v>
      </c>
      <c r="P49" s="913"/>
    </row>
    <row r="50" spans="3:16">
      <c r="C50" s="843"/>
      <c r="D50" s="926"/>
      <c r="E50" s="926"/>
      <c r="F50" s="928"/>
      <c r="G50" s="930"/>
      <c r="H50" s="934"/>
      <c r="I50" s="823"/>
      <c r="J50" s="149">
        <f ca="1">IF(MOD(ROW()-13,2)=0,IF(ISBLANK(OFFSET('11. SEGUIMIENTO 2026'!$N$14,INT((ROW()-13)/2),0)),"",OFFSET('11. SEGUIMIENTO 2026'!$N$14,INT((ROW()-13)/2),0)),IF(ISBLANK(OFFSET('9. METAS'!$Q$20,INT((ROW()-14)/2),0)),"",OFFSET('9. METAS'!$Q$20,INT((ROW()-14)/2),0)))</f>
        <v>2</v>
      </c>
      <c r="K50" s="150">
        <f ca="1">IF(MOD(ROW()-13,2)=0,IF(ISBLANK(OFFSET('11. SEGUIMIENTO 2026'!$O$14,INT((ROW()-13)/2),0)),"",OFFSET('11. SEGUIMIENTO 2026'!$O$14,INT((ROW()-13)/2),0)),IF(ISBLANK(OFFSET('9. METAS'!$R$20,INT((ROW()-14)/2),0)),"",OFFSET('9. METAS'!$R$20,INT((ROW()-14)/2),0)))</f>
        <v>4</v>
      </c>
      <c r="L50" s="150">
        <f ca="1">IF(MOD(ROW()-13,2)=0,IF(ISBLANK(OFFSET('11. SEGUIMIENTO 2026'!$P$14,INT((ROW()-13)/2),0)),"",OFFSET('11. SEGUIMIENTO 2026'!$P$14,INT((ROW()-13)/2),0)),IF(ISBLANK(OFFSET('9. METAS'!$S$20,INT((ROW()-14)/2),0)),"",OFFSET('9. METAS'!$S$20,INT((ROW()-14)/2),0)))</f>
        <v>4</v>
      </c>
      <c r="M50" s="151">
        <f ca="1">IF(MOD(ROW()-13,2)=0,IF(ISBLANK(OFFSET('11. SEGUIMIENTO 2026'!$Q$14,INT((ROW()-13)/2),0)),"",OFFSET('11. SEGUIMIENTO 2026'!$Q$14,INT((ROW()-13)/2),0)),IF(ISBLANK(OFFSET('9. METAS'!$T$20,INT((ROW()-14)/2),0)),"",OFFSET('9. METAS'!$T$20,INT((ROW()-14)/2),0)))</f>
        <v>2</v>
      </c>
      <c r="N50" s="825"/>
      <c r="O50" s="827"/>
      <c r="P50" s="914"/>
    </row>
    <row r="51" spans="3:16">
      <c r="C51" s="829" t="str">
        <f ca="1">IF(ISBLANK(OFFSET('5. Pp (3 años)'!$C$46,INT((ROW()-13)/2),0)),"",OFFSET('5. Pp (3 años)'!$C$46,INT((ROW()-13)/2),0))</f>
        <v>Actividad</v>
      </c>
      <c r="D51" s="926" t="str">
        <f ca="1">IF(ISBLANK(OFFSET('5. Pp (3 años)'!$D$46,INT((ROW()-13)/2),0)),"",OFFSET('5. Pp (3 años)'!$D$46,INT((ROW()-13)/2),0))</f>
        <v>1.4.1.1.4.3 Evaluación al desempeño laboral hacia servidores(as) públicos(as).</v>
      </c>
      <c r="E51" s="926" t="str">
        <f ca="1">IF(ISBLANK(OFFSET('5. Pp (3 años)'!$E$46,INT((ROW()-13)/2),0)),"",OFFSET('5. Pp (3 años)'!$E$46,INT((ROW()-13)/2),0))</f>
        <v>PSPE: Porcentaje de servidores(as) públicos(as) evaluados(as)</v>
      </c>
      <c r="F51" s="928" t="str">
        <f ca="1">IF(ISBLANK(OFFSET('5. Pp (3 años)'!$K$46,INT((ROW()-13)/2),0)),"",OFFSET('5. Pp (3 años)'!$K$46,INT((ROW()-13)/2),0))</f>
        <v>Ascendente</v>
      </c>
      <c r="G51" s="930" t="str">
        <f ca="1">IF(ISBLANK(OFFSET('5. Pp (3 años)'!$H$46,INT((ROW()-13)/2),0)),"",OFFSET('5. Pp (3 años)'!$H$46,INT((ROW()-13)/2),0))</f>
        <v>Trimestral</v>
      </c>
      <c r="H51" s="934">
        <f ca="1">IF(ISBLANK(OFFSET('9. METAS'!$K$20,INT((ROW()-13)/2),0)),"",OFFSET('9. METAS'!$K$20,INT((ROW()-13)/2),0))</f>
        <v>1000</v>
      </c>
      <c r="I51" s="822"/>
      <c r="J51" s="149">
        <f ca="1">IF(MOD(ROW()-13,2)=0,IF(ISBLANK(OFFSET('11. SEGUIMIENTO 2026'!$N$14,INT((ROW()-13)/2),0)),"",OFFSET('11. SEGUIMIENTO 2026'!$N$14,INT((ROW()-13)/2),0)),IF(ISBLANK(OFFSET('9. METAS'!$Q$20,INT((ROW()-14)/2),0)),"",OFFSET('9. METAS'!$Q$20,INT((ROW()-14)/2),0)))</f>
        <v>223</v>
      </c>
      <c r="K51" s="150" t="str">
        <f ca="1">IF(MOD(ROW()-13,2)=0,IF(ISBLANK(OFFSET('11. SEGUIMIENTO 2026'!$O$14,INT((ROW()-13)/2),0)),"",OFFSET('11. SEGUIMIENTO 2026'!$O$14,INT((ROW()-13)/2),0)),IF(ISBLANK(OFFSET('9. METAS'!$R$20,INT((ROW()-14)/2),0)),"",OFFSET('9. METAS'!$R$20,INT((ROW()-14)/2),0)))</f>
        <v/>
      </c>
      <c r="L51" s="150" t="str">
        <f ca="1">IF(MOD(ROW()-13,2)=0,IF(ISBLANK(OFFSET('11. SEGUIMIENTO 2026'!$P$14,INT((ROW()-13)/2),0)),"",OFFSET('11. SEGUIMIENTO 2026'!$P$14,INT((ROW()-13)/2),0)),IF(ISBLANK(OFFSET('9. METAS'!$S$20,INT((ROW()-14)/2),0)),"",OFFSET('9. METAS'!$S$20,INT((ROW()-14)/2),0)))</f>
        <v/>
      </c>
      <c r="M51" s="151" t="str">
        <f ca="1">IF(MOD(ROW()-13,2)=0,IF(ISBLANK(OFFSET('11. SEGUIMIENTO 2026'!$Q$14,INT((ROW()-13)/2),0)),"",OFFSET('11. SEGUIMIENTO 2026'!$Q$14,INT((ROW()-13)/2),0)),IF(ISBLANK(OFFSET('9. METAS'!$T$20,INT((ROW()-14)/2),0)),"",OFFSET('9. METAS'!$T$20,INT((ROW()-14)/2),0)))</f>
        <v/>
      </c>
      <c r="N51" s="824">
        <f t="shared" ref="N51" ca="1" si="34">IFERROR(J51/J52,"ND")</f>
        <v>0.89200000000000002</v>
      </c>
      <c r="O51" s="826" t="str">
        <f t="shared" ref="O51" ca="1" si="35">IFERROR(((J51+K51+L51)/H51),"ND")</f>
        <v>ND</v>
      </c>
      <c r="P51" s="913"/>
    </row>
    <row r="52" spans="3:16">
      <c r="C52" s="843"/>
      <c r="D52" s="926"/>
      <c r="E52" s="926"/>
      <c r="F52" s="928"/>
      <c r="G52" s="930"/>
      <c r="H52" s="934"/>
      <c r="I52" s="823"/>
      <c r="J52" s="149">
        <f ca="1">IF(MOD(ROW()-13,2)=0,IF(ISBLANK(OFFSET('11. SEGUIMIENTO 2026'!$N$14,INT((ROW()-13)/2),0)),"",OFFSET('11. SEGUIMIENTO 2026'!$N$14,INT((ROW()-13)/2),0)),IF(ISBLANK(OFFSET('9. METAS'!$Q$20,INT((ROW()-14)/2),0)),"",OFFSET('9. METAS'!$Q$20,INT((ROW()-14)/2),0)))</f>
        <v>250</v>
      </c>
      <c r="K52" s="150">
        <f ca="1">IF(MOD(ROW()-13,2)=0,IF(ISBLANK(OFFSET('11. SEGUIMIENTO 2026'!$O$14,INT((ROW()-13)/2),0)),"",OFFSET('11. SEGUIMIENTO 2026'!$O$14,INT((ROW()-13)/2),0)),IF(ISBLANK(OFFSET('9. METAS'!$R$20,INT((ROW()-14)/2),0)),"",OFFSET('9. METAS'!$R$20,INT((ROW()-14)/2),0)))</f>
        <v>250</v>
      </c>
      <c r="L52" s="150">
        <f ca="1">IF(MOD(ROW()-13,2)=0,IF(ISBLANK(OFFSET('11. SEGUIMIENTO 2026'!$P$14,INT((ROW()-13)/2),0)),"",OFFSET('11. SEGUIMIENTO 2026'!$P$14,INT((ROW()-13)/2),0)),IF(ISBLANK(OFFSET('9. METAS'!$S$20,INT((ROW()-14)/2),0)),"",OFFSET('9. METAS'!$S$20,INT((ROW()-14)/2),0)))</f>
        <v>250</v>
      </c>
      <c r="M52" s="151">
        <f ca="1">IF(MOD(ROW()-13,2)=0,IF(ISBLANK(OFFSET('11. SEGUIMIENTO 2026'!$Q$14,INT((ROW()-13)/2),0)),"",OFFSET('11. SEGUIMIENTO 2026'!$Q$14,INT((ROW()-13)/2),0)),IF(ISBLANK(OFFSET('9. METAS'!$T$20,INT((ROW()-14)/2),0)),"",OFFSET('9. METAS'!$T$20,INT((ROW()-14)/2),0)))</f>
        <v>250</v>
      </c>
      <c r="N52" s="825"/>
      <c r="O52" s="827"/>
      <c r="P52" s="914"/>
    </row>
    <row r="53" spans="3:16">
      <c r="C53" s="829" t="str">
        <f ca="1">IF(ISBLANK(OFFSET('5. Pp (3 años)'!$C$46,INT((ROW()-13)/2),0)),"",OFFSET('5. Pp (3 años)'!$C$46,INT((ROW()-13)/2),0))</f>
        <v>Componente</v>
      </c>
      <c r="D53" s="926" t="str">
        <f ca="1">IF(ISBLANK(OFFSET('5. Pp (3 años)'!$D$46,INT((ROW()-13)/2),0)),"",OFFSET('5. Pp (3 años)'!$D$46,INT((ROW()-13)/2),0))</f>
        <v>1.4.1.1.5 Servicios de tecnologías de la información y telecomunicaciones gestionados y proporcionados oportunamente a las dependencias municipales conforme a la normatividad aplicable.</v>
      </c>
      <c r="E53" s="926" t="str">
        <f ca="1">IF(ISBLANK(OFFSET('5. Pp (3 años)'!$E$46,INT((ROW()-13)/2),0)),"",OFFSET('5. Pp (3 años)'!$E$46,INT((ROW()-13)/2),0))</f>
        <v>PSTIC: Porcentaje de servicios de tecnologías de la información y comunicación proporcionados.</v>
      </c>
      <c r="F53" s="928" t="str">
        <f ca="1">IF(ISBLANK(OFFSET('5. Pp (3 años)'!$K$46,INT((ROW()-13)/2),0)),"",OFFSET('5. Pp (3 años)'!$K$46,INT((ROW()-13)/2),0))</f>
        <v>Ascendente</v>
      </c>
      <c r="G53" s="930" t="str">
        <f ca="1">IF(ISBLANK(OFFSET('5. Pp (3 años)'!$H$46,INT((ROW()-13)/2),0)),"",OFFSET('5. Pp (3 años)'!$H$46,INT((ROW()-13)/2),0))</f>
        <v>Trimestral</v>
      </c>
      <c r="H53" s="934">
        <f ca="1">IF(ISBLANK(OFFSET('9. METAS'!$K$20,INT((ROW()-13)/2),0)),"",OFFSET('9. METAS'!$K$20,INT((ROW()-13)/2),0))</f>
        <v>0.95</v>
      </c>
      <c r="I53" s="822"/>
      <c r="J53" s="149">
        <f ca="1">IF(MOD(ROW()-13,2)=0,IF(ISBLANK(OFFSET('11. SEGUIMIENTO 2026'!$N$14,INT((ROW()-13)/2),0)),"",OFFSET('11. SEGUIMIENTO 2026'!$N$14,INT((ROW()-13)/2),0)),IF(ISBLANK(OFFSET('9. METAS'!$Q$20,INT((ROW()-14)/2),0)),"",OFFSET('9. METAS'!$Q$20,INT((ROW()-14)/2),0)))</f>
        <v>1.0478000000000001</v>
      </c>
      <c r="K53" s="150" t="str">
        <f ca="1">IF(MOD(ROW()-13,2)=0,IF(ISBLANK(OFFSET('11. SEGUIMIENTO 2026'!$O$14,INT((ROW()-13)/2),0)),"",OFFSET('11. SEGUIMIENTO 2026'!$O$14,INT((ROW()-13)/2),0)),IF(ISBLANK(OFFSET('9. METAS'!$R$20,INT((ROW()-14)/2),0)),"",OFFSET('9. METAS'!$R$20,INT((ROW()-14)/2),0)))</f>
        <v/>
      </c>
      <c r="L53" s="150" t="str">
        <f ca="1">IF(MOD(ROW()-13,2)=0,IF(ISBLANK(OFFSET('11. SEGUIMIENTO 2026'!$P$14,INT((ROW()-13)/2),0)),"",OFFSET('11. SEGUIMIENTO 2026'!$P$14,INT((ROW()-13)/2),0)),IF(ISBLANK(OFFSET('9. METAS'!$S$20,INT((ROW()-14)/2),0)),"",OFFSET('9. METAS'!$S$20,INT((ROW()-14)/2),0)))</f>
        <v/>
      </c>
      <c r="M53" s="151" t="str">
        <f ca="1">IF(MOD(ROW()-13,2)=0,IF(ISBLANK(OFFSET('11. SEGUIMIENTO 2026'!$Q$14,INT((ROW()-13)/2),0)),"",OFFSET('11. SEGUIMIENTO 2026'!$Q$14,INT((ROW()-13)/2),0)),IF(ISBLANK(OFFSET('9. METAS'!$T$20,INT((ROW()-14)/2),0)),"",OFFSET('9. METAS'!$T$20,INT((ROW()-14)/2),0)))</f>
        <v/>
      </c>
      <c r="N53" s="824">
        <f t="shared" ref="N53" ca="1" si="36">IFERROR(J53/J54,"ND")</f>
        <v>1.1029473684210527</v>
      </c>
      <c r="O53" s="826" t="str">
        <f t="shared" ref="O53" ca="1" si="37">IFERROR(((J53+K53+L53)/H53),"ND")</f>
        <v>ND</v>
      </c>
      <c r="P53" s="913"/>
    </row>
    <row r="54" spans="3:16">
      <c r="C54" s="843"/>
      <c r="D54" s="926"/>
      <c r="E54" s="926"/>
      <c r="F54" s="928"/>
      <c r="G54" s="930"/>
      <c r="H54" s="934"/>
      <c r="I54" s="823"/>
      <c r="J54" s="149">
        <f ca="1">IF(MOD(ROW()-13,2)=0,IF(ISBLANK(OFFSET('11. SEGUIMIENTO 2026'!$N$14,INT((ROW()-13)/2),0)),"",OFFSET('11. SEGUIMIENTO 2026'!$N$14,INT((ROW()-13)/2),0)),IF(ISBLANK(OFFSET('9. METAS'!$Q$20,INT((ROW()-14)/2),0)),"",OFFSET('9. METAS'!$Q$20,INT((ROW()-14)/2),0)))</f>
        <v>0.95</v>
      </c>
      <c r="K54" s="150">
        <f ca="1">IF(MOD(ROW()-13,2)=0,IF(ISBLANK(OFFSET('11. SEGUIMIENTO 2026'!$O$14,INT((ROW()-13)/2),0)),"",OFFSET('11. SEGUIMIENTO 2026'!$O$14,INT((ROW()-13)/2),0)),IF(ISBLANK(OFFSET('9. METAS'!$R$20,INT((ROW()-14)/2),0)),"",OFFSET('9. METAS'!$R$20,INT((ROW()-14)/2),0)))</f>
        <v>0.95</v>
      </c>
      <c r="L54" s="150">
        <f ca="1">IF(MOD(ROW()-13,2)=0,IF(ISBLANK(OFFSET('11. SEGUIMIENTO 2026'!$P$14,INT((ROW()-13)/2),0)),"",OFFSET('11. SEGUIMIENTO 2026'!$P$14,INT((ROW()-13)/2),0)),IF(ISBLANK(OFFSET('9. METAS'!$S$20,INT((ROW()-14)/2),0)),"",OFFSET('9. METAS'!$S$20,INT((ROW()-14)/2),0)))</f>
        <v>0.95</v>
      </c>
      <c r="M54" s="151">
        <f ca="1">IF(MOD(ROW()-13,2)=0,IF(ISBLANK(OFFSET('11. SEGUIMIENTO 2026'!$Q$14,INT((ROW()-13)/2),0)),"",OFFSET('11. SEGUIMIENTO 2026'!$Q$14,INT((ROW()-13)/2),0)),IF(ISBLANK(OFFSET('9. METAS'!$T$20,INT((ROW()-14)/2),0)),"",OFFSET('9. METAS'!$T$20,INT((ROW()-14)/2),0)))</f>
        <v>0.95</v>
      </c>
      <c r="N54" s="825"/>
      <c r="O54" s="827"/>
      <c r="P54" s="914"/>
    </row>
    <row r="55" spans="3:16">
      <c r="C55" s="829" t="str">
        <f ca="1">IF(ISBLANK(OFFSET('5. Pp (3 años)'!$C$46,INT((ROW()-13)/2),0)),"",OFFSET('5. Pp (3 años)'!$C$46,INT((ROW()-13)/2),0))</f>
        <v>Actividad</v>
      </c>
      <c r="D55" s="926" t="str">
        <f ca="1">IF(ISBLANK(OFFSET('5. Pp (3 años)'!$D$46,INT((ROW()-13)/2),0)),"",OFFSET('5. Pp (3 años)'!$D$46,INT((ROW()-13)/2),0))</f>
        <v xml:space="preserve">1.4.1.1.5.1 Desarrollo y mantenimiento de sistemas informáticos para las dependencias municipales. </v>
      </c>
      <c r="E55" s="926" t="str">
        <f ca="1">IF(ISBLANK(OFFSET('5. Pp (3 años)'!$E$46,INT((ROW()-13)/2),0)),"",OFFSET('5. Pp (3 años)'!$E$46,INT((ROW()-13)/2),0))</f>
        <v>PSDMA= Porcentaje de servicios de desarrollo y mantenimiento de sistemas informáticos atendidos</v>
      </c>
      <c r="F55" s="928" t="str">
        <f ca="1">IF(ISBLANK(OFFSET('5. Pp (3 años)'!$K$46,INT((ROW()-13)/2),0)),"",OFFSET('5. Pp (3 años)'!$K$46,INT((ROW()-13)/2),0))</f>
        <v>Ascendente</v>
      </c>
      <c r="G55" s="930" t="str">
        <f ca="1">IF(ISBLANK(OFFSET('5. Pp (3 años)'!$H$46,INT((ROW()-13)/2),0)),"",OFFSET('5. Pp (3 años)'!$H$46,INT((ROW()-13)/2),0))</f>
        <v>Trimestral</v>
      </c>
      <c r="H55" s="934">
        <f ca="1">IF(ISBLANK(OFFSET('9. METAS'!$K$20,INT((ROW()-13)/2),0)),"",OFFSET('9. METAS'!$K$20,INT((ROW()-13)/2),0))</f>
        <v>800</v>
      </c>
      <c r="I55" s="822"/>
      <c r="J55" s="149">
        <f ca="1">IF(MOD(ROW()-13,2)=0,IF(ISBLANK(OFFSET('11. SEGUIMIENTO 2026'!$N$14,INT((ROW()-13)/2),0)),"",OFFSET('11. SEGUIMIENTO 2026'!$N$14,INT((ROW()-13)/2),0)),IF(ISBLANK(OFFSET('9. METAS'!$Q$20,INT((ROW()-14)/2),0)),"",OFFSET('9. METAS'!$Q$20,INT((ROW()-14)/2),0)))</f>
        <v>166</v>
      </c>
      <c r="K55" s="150" t="str">
        <f ca="1">IF(MOD(ROW()-13,2)=0,IF(ISBLANK(OFFSET('11. SEGUIMIENTO 2026'!$O$14,INT((ROW()-13)/2),0)),"",OFFSET('11. SEGUIMIENTO 2026'!$O$14,INT((ROW()-13)/2),0)),IF(ISBLANK(OFFSET('9. METAS'!$R$20,INT((ROW()-14)/2),0)),"",OFFSET('9. METAS'!$R$20,INT((ROW()-14)/2),0)))</f>
        <v/>
      </c>
      <c r="L55" s="150" t="str">
        <f ca="1">IF(MOD(ROW()-13,2)=0,IF(ISBLANK(OFFSET('11. SEGUIMIENTO 2026'!$P$14,INT((ROW()-13)/2),0)),"",OFFSET('11. SEGUIMIENTO 2026'!$P$14,INT((ROW()-13)/2),0)),IF(ISBLANK(OFFSET('9. METAS'!$S$20,INT((ROW()-14)/2),0)),"",OFFSET('9. METAS'!$S$20,INT((ROW()-14)/2),0)))</f>
        <v/>
      </c>
      <c r="M55" s="151" t="str">
        <f ca="1">IF(MOD(ROW()-13,2)=0,IF(ISBLANK(OFFSET('11. SEGUIMIENTO 2026'!$Q$14,INT((ROW()-13)/2),0)),"",OFFSET('11. SEGUIMIENTO 2026'!$Q$14,INT((ROW()-13)/2),0)),IF(ISBLANK(OFFSET('9. METAS'!$T$20,INT((ROW()-14)/2),0)),"",OFFSET('9. METAS'!$T$20,INT((ROW()-14)/2),0)))</f>
        <v/>
      </c>
      <c r="N55" s="824">
        <f t="shared" ref="N55" ca="1" si="38">IFERROR(J55/J56,"ND")</f>
        <v>0.83</v>
      </c>
      <c r="O55" s="826" t="str">
        <f t="shared" ref="O55" ca="1" si="39">IFERROR(((J55+K55+L55)/H55),"ND")</f>
        <v>ND</v>
      </c>
      <c r="P55" s="913"/>
    </row>
    <row r="56" spans="3:16">
      <c r="C56" s="843"/>
      <c r="D56" s="926"/>
      <c r="E56" s="926"/>
      <c r="F56" s="928"/>
      <c r="G56" s="930"/>
      <c r="H56" s="934"/>
      <c r="I56" s="823"/>
      <c r="J56" s="149">
        <f ca="1">IF(MOD(ROW()-13,2)=0,IF(ISBLANK(OFFSET('11. SEGUIMIENTO 2026'!$N$14,INT((ROW()-13)/2),0)),"",OFFSET('11. SEGUIMIENTO 2026'!$N$14,INT((ROW()-13)/2),0)),IF(ISBLANK(OFFSET('9. METAS'!$Q$20,INT((ROW()-14)/2),0)),"",OFFSET('9. METAS'!$Q$20,INT((ROW()-14)/2),0)))</f>
        <v>200</v>
      </c>
      <c r="K56" s="150">
        <f ca="1">IF(MOD(ROW()-13,2)=0,IF(ISBLANK(OFFSET('11. SEGUIMIENTO 2026'!$O$14,INT((ROW()-13)/2),0)),"",OFFSET('11. SEGUIMIENTO 2026'!$O$14,INT((ROW()-13)/2),0)),IF(ISBLANK(OFFSET('9. METAS'!$R$20,INT((ROW()-14)/2),0)),"",OFFSET('9. METAS'!$R$20,INT((ROW()-14)/2),0)))</f>
        <v>200</v>
      </c>
      <c r="L56" s="150">
        <f ca="1">IF(MOD(ROW()-13,2)=0,IF(ISBLANK(OFFSET('11. SEGUIMIENTO 2026'!$P$14,INT((ROW()-13)/2),0)),"",OFFSET('11. SEGUIMIENTO 2026'!$P$14,INT((ROW()-13)/2),0)),IF(ISBLANK(OFFSET('9. METAS'!$S$20,INT((ROW()-14)/2),0)),"",OFFSET('9. METAS'!$S$20,INT((ROW()-14)/2),0)))</f>
        <v>200</v>
      </c>
      <c r="M56" s="151">
        <f ca="1">IF(MOD(ROW()-13,2)=0,IF(ISBLANK(OFFSET('11. SEGUIMIENTO 2026'!$Q$14,INT((ROW()-13)/2),0)),"",OFFSET('11. SEGUIMIENTO 2026'!$Q$14,INT((ROW()-13)/2),0)),IF(ISBLANK(OFFSET('9. METAS'!$T$20,INT((ROW()-14)/2),0)),"",OFFSET('9. METAS'!$T$20,INT((ROW()-14)/2),0)))</f>
        <v>200</v>
      </c>
      <c r="N56" s="825"/>
      <c r="O56" s="827"/>
      <c r="P56" s="914"/>
    </row>
    <row r="57" spans="3:16">
      <c r="C57" s="829" t="str">
        <f ca="1">IF(ISBLANK(OFFSET('5. Pp (3 años)'!$C$46,INT((ROW()-13)/2),0)),"",OFFSET('5. Pp (3 años)'!$C$46,INT((ROW()-13)/2),0))</f>
        <v>Actividad</v>
      </c>
      <c r="D57" s="926" t="str">
        <f ca="1">IF(ISBLANK(OFFSET('5. Pp (3 años)'!$D$46,INT((ROW()-13)/2),0)),"",OFFSET('5. Pp (3 años)'!$D$46,INT((ROW()-13)/2),0))</f>
        <v>1.4.1.1.5.2 Atención de  servicios de telecomunicaciones para las dependencias municipales.</v>
      </c>
      <c r="E57" s="926" t="str">
        <f ca="1">IF(ISBLANK(OFFSET('5. Pp (3 años)'!$E$46,INT((ROW()-13)/2),0)),"",OFFSET('5. Pp (3 años)'!$E$46,INT((ROW()-13)/2),0))</f>
        <v>PSTA: Porcentaje de servicios de telecomunicaciones atendidos.</v>
      </c>
      <c r="F57" s="928" t="str">
        <f ca="1">IF(ISBLANK(OFFSET('5. Pp (3 años)'!$K$46,INT((ROW()-13)/2),0)),"",OFFSET('5. Pp (3 años)'!$K$46,INT((ROW()-13)/2),0))</f>
        <v>Ascendente</v>
      </c>
      <c r="G57" s="930" t="str">
        <f ca="1">IF(ISBLANK(OFFSET('5. Pp (3 años)'!$H$46,INT((ROW()-13)/2),0)),"",OFFSET('5. Pp (3 años)'!$H$46,INT((ROW()-13)/2),0))</f>
        <v>Trimestral</v>
      </c>
      <c r="H57" s="934">
        <f ca="1">IF(ISBLANK(OFFSET('9. METAS'!$K$20,INT((ROW()-13)/2),0)),"",OFFSET('9. METAS'!$K$20,INT((ROW()-13)/2),0))</f>
        <v>600</v>
      </c>
      <c r="I57" s="822"/>
      <c r="J57" s="149">
        <f ca="1">IF(MOD(ROW()-13,2)=0,IF(ISBLANK(OFFSET('11. SEGUIMIENTO 2026'!$N$14,INT((ROW()-13)/2),0)),"",OFFSET('11. SEGUIMIENTO 2026'!$N$14,INT((ROW()-13)/2),0)),IF(ISBLANK(OFFSET('9. METAS'!$Q$20,INT((ROW()-14)/2),0)),"",OFFSET('9. METAS'!$Q$20,INT((ROW()-14)/2),0)))</f>
        <v>271</v>
      </c>
      <c r="K57" s="150" t="str">
        <f ca="1">IF(MOD(ROW()-13,2)=0,IF(ISBLANK(OFFSET('11. SEGUIMIENTO 2026'!$O$14,INT((ROW()-13)/2),0)),"",OFFSET('11. SEGUIMIENTO 2026'!$O$14,INT((ROW()-13)/2),0)),IF(ISBLANK(OFFSET('9. METAS'!$R$20,INT((ROW()-14)/2),0)),"",OFFSET('9. METAS'!$R$20,INT((ROW()-14)/2),0)))</f>
        <v/>
      </c>
      <c r="L57" s="150" t="str">
        <f ca="1">IF(MOD(ROW()-13,2)=0,IF(ISBLANK(OFFSET('11. SEGUIMIENTO 2026'!$P$14,INT((ROW()-13)/2),0)),"",OFFSET('11. SEGUIMIENTO 2026'!$P$14,INT((ROW()-13)/2),0)),IF(ISBLANK(OFFSET('9. METAS'!$S$20,INT((ROW()-14)/2),0)),"",OFFSET('9. METAS'!$S$20,INT((ROW()-14)/2),0)))</f>
        <v/>
      </c>
      <c r="M57" s="151" t="str">
        <f ca="1">IF(MOD(ROW()-13,2)=0,IF(ISBLANK(OFFSET('11. SEGUIMIENTO 2026'!$Q$14,INT((ROW()-13)/2),0)),"",OFFSET('11. SEGUIMIENTO 2026'!$Q$14,INT((ROW()-13)/2),0)),IF(ISBLANK(OFFSET('9. METAS'!$T$20,INT((ROW()-14)/2),0)),"",OFFSET('9. METAS'!$T$20,INT((ROW()-14)/2),0)))</f>
        <v/>
      </c>
      <c r="N57" s="824">
        <f t="shared" ref="N57" ca="1" si="40">IFERROR(J57/J58,"ND")</f>
        <v>1.8066666666666666</v>
      </c>
      <c r="O57" s="826" t="str">
        <f t="shared" ref="O57" ca="1" si="41">IFERROR(((J57+K57+L57)/H57),"ND")</f>
        <v>ND</v>
      </c>
      <c r="P57" s="913"/>
    </row>
    <row r="58" spans="3:16">
      <c r="C58" s="843"/>
      <c r="D58" s="926"/>
      <c r="E58" s="926"/>
      <c r="F58" s="928"/>
      <c r="G58" s="930"/>
      <c r="H58" s="934"/>
      <c r="I58" s="823"/>
      <c r="J58" s="149">
        <f ca="1">IF(MOD(ROW()-13,2)=0,IF(ISBLANK(OFFSET('11. SEGUIMIENTO 2026'!$N$14,INT((ROW()-13)/2),0)),"",OFFSET('11. SEGUIMIENTO 2026'!$N$14,INT((ROW()-13)/2),0)),IF(ISBLANK(OFFSET('9. METAS'!$Q$20,INT((ROW()-14)/2),0)),"",OFFSET('9. METAS'!$Q$20,INT((ROW()-14)/2),0)))</f>
        <v>150</v>
      </c>
      <c r="K58" s="150">
        <f ca="1">IF(MOD(ROW()-13,2)=0,IF(ISBLANK(OFFSET('11. SEGUIMIENTO 2026'!$O$14,INT((ROW()-13)/2),0)),"",OFFSET('11. SEGUIMIENTO 2026'!$O$14,INT((ROW()-13)/2),0)),IF(ISBLANK(OFFSET('9. METAS'!$R$20,INT((ROW()-14)/2),0)),"",OFFSET('9. METAS'!$R$20,INT((ROW()-14)/2),0)))</f>
        <v>150</v>
      </c>
      <c r="L58" s="150">
        <f ca="1">IF(MOD(ROW()-13,2)=0,IF(ISBLANK(OFFSET('11. SEGUIMIENTO 2026'!$P$14,INT((ROW()-13)/2),0)),"",OFFSET('11. SEGUIMIENTO 2026'!$P$14,INT((ROW()-13)/2),0)),IF(ISBLANK(OFFSET('9. METAS'!$S$20,INT((ROW()-14)/2),0)),"",OFFSET('9. METAS'!$S$20,INT((ROW()-14)/2),0)))</f>
        <v>150</v>
      </c>
      <c r="M58" s="151">
        <f ca="1">IF(MOD(ROW()-13,2)=0,IF(ISBLANK(OFFSET('11. SEGUIMIENTO 2026'!$Q$14,INT((ROW()-13)/2),0)),"",OFFSET('11. SEGUIMIENTO 2026'!$Q$14,INT((ROW()-13)/2),0)),IF(ISBLANK(OFFSET('9. METAS'!$T$20,INT((ROW()-14)/2),0)),"",OFFSET('9. METAS'!$T$20,INT((ROW()-14)/2),0)))</f>
        <v>150</v>
      </c>
      <c r="N58" s="825"/>
      <c r="O58" s="827"/>
      <c r="P58" s="914"/>
    </row>
    <row r="59" spans="3:16">
      <c r="C59" s="829" t="str">
        <f ca="1">IF(ISBLANK(OFFSET('5. Pp (3 años)'!$C$46,INT((ROW()-13)/2),0)),"",OFFSET('5. Pp (3 años)'!$C$46,INT((ROW()-13)/2),0))</f>
        <v>Actividad</v>
      </c>
      <c r="D59" s="926" t="str">
        <f ca="1">IF(ISBLANK(OFFSET('5. Pp (3 años)'!$D$46,INT((ROW()-13)/2),0)),"",OFFSET('5. Pp (3 años)'!$D$46,INT((ROW()-13)/2),0))</f>
        <v>1.4.1.1.5.3 Atención de servicios de soporte técnico para las dependencias municipales.</v>
      </c>
      <c r="E59" s="926" t="str">
        <f ca="1">IF(ISBLANK(OFFSET('5. Pp (3 años)'!$E$46,INT((ROW()-13)/2),0)),"",OFFSET('5. Pp (3 años)'!$E$46,INT((ROW()-13)/2),0))</f>
        <v>PSSTA= Porcentaje de servicios de soporte técnico atendidos.</v>
      </c>
      <c r="F59" s="928" t="str">
        <f ca="1">IF(ISBLANK(OFFSET('5. Pp (3 años)'!$K$46,INT((ROW()-13)/2),0)),"",OFFSET('5. Pp (3 años)'!$K$46,INT((ROW()-13)/2),0))</f>
        <v>Ascendente</v>
      </c>
      <c r="G59" s="930" t="str">
        <f ca="1">IF(ISBLANK(OFFSET('5. Pp (3 años)'!$H$46,INT((ROW()-13)/2),0)),"",OFFSET('5. Pp (3 años)'!$H$46,INT((ROW()-13)/2),0))</f>
        <v>Trimestral</v>
      </c>
      <c r="H59" s="934">
        <f ca="1">IF(ISBLANK(OFFSET('9. METAS'!$K$20,INT((ROW()-13)/2),0)),"",OFFSET('9. METAS'!$K$20,INT((ROW()-13)/2),0))</f>
        <v>3200</v>
      </c>
      <c r="I59" s="822"/>
      <c r="J59" s="149">
        <f ca="1">IF(MOD(ROW()-13,2)=0,IF(ISBLANK(OFFSET('11. SEGUIMIENTO 2026'!$N$14,INT((ROW()-13)/2),0)),"",OFFSET('11. SEGUIMIENTO 2026'!$N$14,INT((ROW()-13)/2),0)),IF(ISBLANK(OFFSET('9. METAS'!$Q$20,INT((ROW()-14)/2),0)),"",OFFSET('9. METAS'!$Q$20,INT((ROW()-14)/2),0)))</f>
        <v>768</v>
      </c>
      <c r="K59" s="150" t="str">
        <f ca="1">IF(MOD(ROW()-13,2)=0,IF(ISBLANK(OFFSET('11. SEGUIMIENTO 2026'!$O$14,INT((ROW()-13)/2),0)),"",OFFSET('11. SEGUIMIENTO 2026'!$O$14,INT((ROW()-13)/2),0)),IF(ISBLANK(OFFSET('9. METAS'!$R$20,INT((ROW()-14)/2),0)),"",OFFSET('9. METAS'!$R$20,INT((ROW()-14)/2),0)))</f>
        <v/>
      </c>
      <c r="L59" s="150" t="str">
        <f ca="1">IF(MOD(ROW()-13,2)=0,IF(ISBLANK(OFFSET('11. SEGUIMIENTO 2026'!$P$14,INT((ROW()-13)/2),0)),"",OFFSET('11. SEGUIMIENTO 2026'!$P$14,INT((ROW()-13)/2),0)),IF(ISBLANK(OFFSET('9. METAS'!$S$20,INT((ROW()-14)/2),0)),"",OFFSET('9. METAS'!$S$20,INT((ROW()-14)/2),0)))</f>
        <v/>
      </c>
      <c r="M59" s="151" t="str">
        <f ca="1">IF(MOD(ROW()-13,2)=0,IF(ISBLANK(OFFSET('11. SEGUIMIENTO 2026'!$Q$14,INT((ROW()-13)/2),0)),"",OFFSET('11. SEGUIMIENTO 2026'!$Q$14,INT((ROW()-13)/2),0)),IF(ISBLANK(OFFSET('9. METAS'!$T$20,INT((ROW()-14)/2),0)),"",OFFSET('9. METAS'!$T$20,INT((ROW()-14)/2),0)))</f>
        <v/>
      </c>
      <c r="N59" s="824">
        <f t="shared" ref="N59" ca="1" si="42">IFERROR(J59/J60,"ND")</f>
        <v>0.96</v>
      </c>
      <c r="O59" s="826" t="str">
        <f t="shared" ref="O59" ca="1" si="43">IFERROR(((J59+K59+L59)/H59),"ND")</f>
        <v>ND</v>
      </c>
      <c r="P59" s="913"/>
    </row>
    <row r="60" spans="3:16">
      <c r="C60" s="843"/>
      <c r="D60" s="926"/>
      <c r="E60" s="926"/>
      <c r="F60" s="928"/>
      <c r="G60" s="930"/>
      <c r="H60" s="934"/>
      <c r="I60" s="823"/>
      <c r="J60" s="149">
        <f ca="1">IF(MOD(ROW()-13,2)=0,IF(ISBLANK(OFFSET('11. SEGUIMIENTO 2026'!$N$14,INT((ROW()-13)/2),0)),"",OFFSET('11. SEGUIMIENTO 2026'!$N$14,INT((ROW()-13)/2),0)),IF(ISBLANK(OFFSET('9. METAS'!$Q$20,INT((ROW()-14)/2),0)),"",OFFSET('9. METAS'!$Q$20,INT((ROW()-14)/2),0)))</f>
        <v>800</v>
      </c>
      <c r="K60" s="150">
        <f ca="1">IF(MOD(ROW()-13,2)=0,IF(ISBLANK(OFFSET('11. SEGUIMIENTO 2026'!$O$14,INT((ROW()-13)/2),0)),"",OFFSET('11. SEGUIMIENTO 2026'!$O$14,INT((ROW()-13)/2),0)),IF(ISBLANK(OFFSET('9. METAS'!$R$20,INT((ROW()-14)/2),0)),"",OFFSET('9. METAS'!$R$20,INT((ROW()-14)/2),0)))</f>
        <v>800</v>
      </c>
      <c r="L60" s="150">
        <f ca="1">IF(MOD(ROW()-13,2)=0,IF(ISBLANK(OFFSET('11. SEGUIMIENTO 2026'!$P$14,INT((ROW()-13)/2),0)),"",OFFSET('11. SEGUIMIENTO 2026'!$P$14,INT((ROW()-13)/2),0)),IF(ISBLANK(OFFSET('9. METAS'!$S$20,INT((ROW()-14)/2),0)),"",OFFSET('9. METAS'!$S$20,INT((ROW()-14)/2),0)))</f>
        <v>800</v>
      </c>
      <c r="M60" s="151">
        <f ca="1">IF(MOD(ROW()-13,2)=0,IF(ISBLANK(OFFSET('11. SEGUIMIENTO 2026'!$Q$14,INT((ROW()-13)/2),0)),"",OFFSET('11. SEGUIMIENTO 2026'!$Q$14,INT((ROW()-13)/2),0)),IF(ISBLANK(OFFSET('9. METAS'!$T$20,INT((ROW()-14)/2),0)),"",OFFSET('9. METAS'!$T$20,INT((ROW()-14)/2),0)))</f>
        <v>800</v>
      </c>
      <c r="N60" s="825"/>
      <c r="O60" s="827"/>
      <c r="P60" s="914"/>
    </row>
    <row r="61" spans="3:16">
      <c r="C61" s="829" t="str">
        <f ca="1">IF(ISBLANK(OFFSET('5. Pp (3 años)'!$C$46,INT((ROW()-13)/2),0)),"",OFFSET('5. Pp (3 años)'!$C$46,INT((ROW()-13)/2),0))</f>
        <v>Componente</v>
      </c>
      <c r="D61" s="926" t="str">
        <f ca="1">IF(ISBLANK(OFFSET('5. Pp (3 años)'!$D$46,INT((ROW()-13)/2),0)),"",OFFSET('5. Pp (3 años)'!$D$46,INT((ROW()-13)/2),0))</f>
        <v>1.4.1.1.6 Servicios de mantenimiento y logística brindados a las dependencias municipales conforme a la normatividad aplicable</v>
      </c>
      <c r="E61" s="926" t="str">
        <f ca="1">IF(ISBLANK(OFFSET('5. Pp (3 años)'!$E$46,INT((ROW()-13)/2),0)),"",OFFSET('5. Pp (3 años)'!$E$46,INT((ROW()-13)/2),0))</f>
        <v xml:space="preserve">PSML=Porcentaje de Servicios de mantenimiento y logística proporcionados. </v>
      </c>
      <c r="F61" s="928" t="str">
        <f ca="1">IF(ISBLANK(OFFSET('5. Pp (3 años)'!$K$46,INT((ROW()-13)/2),0)),"",OFFSET('5. Pp (3 años)'!$K$46,INT((ROW()-13)/2),0))</f>
        <v>Ascendente</v>
      </c>
      <c r="G61" s="930" t="str">
        <f ca="1">IF(ISBLANK(OFFSET('5. Pp (3 años)'!$H$46,INT((ROW()-13)/2),0)),"",OFFSET('5. Pp (3 años)'!$H$46,INT((ROW()-13)/2),0))</f>
        <v>Trimestral</v>
      </c>
      <c r="H61" s="934">
        <f ca="1">IF(ISBLANK(OFFSET('9. METAS'!$K$20,INT((ROW()-13)/2),0)),"",OFFSET('9. METAS'!$K$20,INT((ROW()-13)/2),0))</f>
        <v>0.95</v>
      </c>
      <c r="I61" s="822"/>
      <c r="J61" s="149">
        <f ca="1">IF(MOD(ROW()-13,2)=0,IF(ISBLANK(OFFSET('11. SEGUIMIENTO 2026'!$N$14,INT((ROW()-13)/2),0)),"",OFFSET('11. SEGUIMIENTO 2026'!$N$14,INT((ROW()-13)/2),0)),IF(ISBLANK(OFFSET('9. METAS'!$Q$20,INT((ROW()-14)/2),0)),"",OFFSET('9. METAS'!$Q$20,INT((ROW()-14)/2),0)))</f>
        <v>1.1297999999999999</v>
      </c>
      <c r="K61" s="150" t="str">
        <f ca="1">IF(MOD(ROW()-13,2)=0,IF(ISBLANK(OFFSET('11. SEGUIMIENTO 2026'!$O$14,INT((ROW()-13)/2),0)),"",OFFSET('11. SEGUIMIENTO 2026'!$O$14,INT((ROW()-13)/2),0)),IF(ISBLANK(OFFSET('9. METAS'!$R$20,INT((ROW()-14)/2),0)),"",OFFSET('9. METAS'!$R$20,INT((ROW()-14)/2),0)))</f>
        <v/>
      </c>
      <c r="L61" s="150" t="str">
        <f ca="1">IF(MOD(ROW()-13,2)=0,IF(ISBLANK(OFFSET('11. SEGUIMIENTO 2026'!$P$14,INT((ROW()-13)/2),0)),"",OFFSET('11. SEGUIMIENTO 2026'!$P$14,INT((ROW()-13)/2),0)),IF(ISBLANK(OFFSET('9. METAS'!$S$20,INT((ROW()-14)/2),0)),"",OFFSET('9. METAS'!$S$20,INT((ROW()-14)/2),0)))</f>
        <v/>
      </c>
      <c r="M61" s="151" t="str">
        <f ca="1">IF(MOD(ROW()-13,2)=0,IF(ISBLANK(OFFSET('11. SEGUIMIENTO 2026'!$Q$14,INT((ROW()-13)/2),0)),"",OFFSET('11. SEGUIMIENTO 2026'!$Q$14,INT((ROW()-13)/2),0)),IF(ISBLANK(OFFSET('9. METAS'!$T$20,INT((ROW()-14)/2),0)),"",OFFSET('9. METAS'!$T$20,INT((ROW()-14)/2),0)))</f>
        <v/>
      </c>
      <c r="N61" s="824">
        <f t="shared" ref="N61" ca="1" si="44">IFERROR(J61/J62,"ND")</f>
        <v>1.1892631578947368</v>
      </c>
      <c r="O61" s="826" t="str">
        <f t="shared" ref="O61" ca="1" si="45">IFERROR(((J61+K61+L61)/H61),"ND")</f>
        <v>ND</v>
      </c>
      <c r="P61" s="913"/>
    </row>
    <row r="62" spans="3:16">
      <c r="C62" s="843"/>
      <c r="D62" s="926"/>
      <c r="E62" s="926"/>
      <c r="F62" s="928"/>
      <c r="G62" s="930"/>
      <c r="H62" s="934"/>
      <c r="I62" s="823"/>
      <c r="J62" s="149">
        <f ca="1">IF(MOD(ROW()-13,2)=0,IF(ISBLANK(OFFSET('11. SEGUIMIENTO 2026'!$N$14,INT((ROW()-13)/2),0)),"",OFFSET('11. SEGUIMIENTO 2026'!$N$14,INT((ROW()-13)/2),0)),IF(ISBLANK(OFFSET('9. METAS'!$Q$20,INT((ROW()-14)/2),0)),"",OFFSET('9. METAS'!$Q$20,INT((ROW()-14)/2),0)))</f>
        <v>0.95</v>
      </c>
      <c r="K62" s="150">
        <f ca="1">IF(MOD(ROW()-13,2)=0,IF(ISBLANK(OFFSET('11. SEGUIMIENTO 2026'!$O$14,INT((ROW()-13)/2),0)),"",OFFSET('11. SEGUIMIENTO 2026'!$O$14,INT((ROW()-13)/2),0)),IF(ISBLANK(OFFSET('9. METAS'!$R$20,INT((ROW()-14)/2),0)),"",OFFSET('9. METAS'!$R$20,INT((ROW()-14)/2),0)))</f>
        <v>0.95</v>
      </c>
      <c r="L62" s="150">
        <f ca="1">IF(MOD(ROW()-13,2)=0,IF(ISBLANK(OFFSET('11. SEGUIMIENTO 2026'!$P$14,INT((ROW()-13)/2),0)),"",OFFSET('11. SEGUIMIENTO 2026'!$P$14,INT((ROW()-13)/2),0)),IF(ISBLANK(OFFSET('9. METAS'!$S$20,INT((ROW()-14)/2),0)),"",OFFSET('9. METAS'!$S$20,INT((ROW()-14)/2),0)))</f>
        <v>0.95</v>
      </c>
      <c r="M62" s="151">
        <f ca="1">IF(MOD(ROW()-13,2)=0,IF(ISBLANK(OFFSET('11. SEGUIMIENTO 2026'!$Q$14,INT((ROW()-13)/2),0)),"",OFFSET('11. SEGUIMIENTO 2026'!$Q$14,INT((ROW()-13)/2),0)),IF(ISBLANK(OFFSET('9. METAS'!$T$20,INT((ROW()-14)/2),0)),"",OFFSET('9. METAS'!$T$20,INT((ROW()-14)/2),0)))</f>
        <v>0.95</v>
      </c>
      <c r="N62" s="825"/>
      <c r="O62" s="827"/>
      <c r="P62" s="914"/>
    </row>
    <row r="63" spans="3:16">
      <c r="C63" s="829" t="str">
        <f ca="1">IF(ISBLANK(OFFSET('5. Pp (3 años)'!$C$46,INT((ROW()-13)/2),0)),"",OFFSET('5. Pp (3 años)'!$C$46,INT((ROW()-13)/2),0))</f>
        <v>Actividad</v>
      </c>
      <c r="D63" s="926" t="str">
        <f ca="1">IF(ISBLANK(OFFSET('5. Pp (3 años)'!$D$46,INT((ROW()-13)/2),0)),"",OFFSET('5. Pp (3 años)'!$D$46,INT((ROW()-13)/2),0))</f>
        <v>1.4.1.1.6.1 Realización del mantenimiento del Edificio del Palacio Municipal y áreas comúnes.</v>
      </c>
      <c r="E63" s="926" t="str">
        <f ca="1">IF(ISBLANK(OFFSET('5. Pp (3 años)'!$E$46,INT((ROW()-13)/2),0)),"",OFFSET('5. Pp (3 años)'!$E$46,INT((ROW()-13)/2),0))</f>
        <v xml:space="preserve">PSMR=Porcentaje de servicios de mantenimiento municipal realizados. </v>
      </c>
      <c r="F63" s="928" t="str">
        <f ca="1">IF(ISBLANK(OFFSET('5. Pp (3 años)'!$K$46,INT((ROW()-13)/2),0)),"",OFFSET('5. Pp (3 años)'!$K$46,INT((ROW()-13)/2),0))</f>
        <v>Ascendente</v>
      </c>
      <c r="G63" s="930" t="str">
        <f ca="1">IF(ISBLANK(OFFSET('5. Pp (3 años)'!$H$46,INT((ROW()-13)/2),0)),"",OFFSET('5. Pp (3 años)'!$H$46,INT((ROW()-13)/2),0))</f>
        <v>Trimestral</v>
      </c>
      <c r="H63" s="934">
        <f ca="1">IF(ISBLANK(OFFSET('9. METAS'!$K$20,INT((ROW()-13)/2),0)),"",OFFSET('9. METAS'!$K$20,INT((ROW()-13)/2),0))</f>
        <v>2400</v>
      </c>
      <c r="I63" s="822"/>
      <c r="J63" s="149">
        <f ca="1">IF(MOD(ROW()-13,2)=0,IF(ISBLANK(OFFSET('11. SEGUIMIENTO 2026'!$N$14,INT((ROW()-13)/2),0)),"",OFFSET('11. SEGUIMIENTO 2026'!$N$14,INT((ROW()-13)/2),0)),IF(ISBLANK(OFFSET('9. METAS'!$Q$20,INT((ROW()-14)/2),0)),"",OFFSET('9. METAS'!$Q$20,INT((ROW()-14)/2),0)))</f>
        <v>704</v>
      </c>
      <c r="K63" s="150" t="str">
        <f ca="1">IF(MOD(ROW()-13,2)=0,IF(ISBLANK(OFFSET('11. SEGUIMIENTO 2026'!$O$14,INT((ROW()-13)/2),0)),"",OFFSET('11. SEGUIMIENTO 2026'!$O$14,INT((ROW()-13)/2),0)),IF(ISBLANK(OFFSET('9. METAS'!$R$20,INT((ROW()-14)/2),0)),"",OFFSET('9. METAS'!$R$20,INT((ROW()-14)/2),0)))</f>
        <v/>
      </c>
      <c r="L63" s="150" t="str">
        <f ca="1">IF(MOD(ROW()-13,2)=0,IF(ISBLANK(OFFSET('11. SEGUIMIENTO 2026'!$P$14,INT((ROW()-13)/2),0)),"",OFFSET('11. SEGUIMIENTO 2026'!$P$14,INT((ROW()-13)/2),0)),IF(ISBLANK(OFFSET('9. METAS'!$S$20,INT((ROW()-14)/2),0)),"",OFFSET('9. METAS'!$S$20,INT((ROW()-14)/2),0)))</f>
        <v/>
      </c>
      <c r="M63" s="151" t="str">
        <f ca="1">IF(MOD(ROW()-13,2)=0,IF(ISBLANK(OFFSET('11. SEGUIMIENTO 2026'!$Q$14,INT((ROW()-13)/2),0)),"",OFFSET('11. SEGUIMIENTO 2026'!$Q$14,INT((ROW()-13)/2),0)),IF(ISBLANK(OFFSET('9. METAS'!$T$20,INT((ROW()-14)/2),0)),"",OFFSET('9. METAS'!$T$20,INT((ROW()-14)/2),0)))</f>
        <v/>
      </c>
      <c r="N63" s="824">
        <f t="shared" ref="N63" ca="1" si="46">IFERROR(J63/J64,"ND")</f>
        <v>1.1733333333333333</v>
      </c>
      <c r="O63" s="826" t="str">
        <f t="shared" ref="O63" ca="1" si="47">IFERROR(((J63+K63+L63)/H63),"ND")</f>
        <v>ND</v>
      </c>
      <c r="P63" s="913"/>
    </row>
    <row r="64" spans="3:16">
      <c r="C64" s="843"/>
      <c r="D64" s="926"/>
      <c r="E64" s="926"/>
      <c r="F64" s="928"/>
      <c r="G64" s="930"/>
      <c r="H64" s="934"/>
      <c r="I64" s="823"/>
      <c r="J64" s="149">
        <f ca="1">IF(MOD(ROW()-13,2)=0,IF(ISBLANK(OFFSET('11. SEGUIMIENTO 2026'!$N$14,INT((ROW()-13)/2),0)),"",OFFSET('11. SEGUIMIENTO 2026'!$N$14,INT((ROW()-13)/2),0)),IF(ISBLANK(OFFSET('9. METAS'!$Q$20,INT((ROW()-14)/2),0)),"",OFFSET('9. METAS'!$Q$20,INT((ROW()-14)/2),0)))</f>
        <v>600</v>
      </c>
      <c r="K64" s="150">
        <f ca="1">IF(MOD(ROW()-13,2)=0,IF(ISBLANK(OFFSET('11. SEGUIMIENTO 2026'!$O$14,INT((ROW()-13)/2),0)),"",OFFSET('11. SEGUIMIENTO 2026'!$O$14,INT((ROW()-13)/2),0)),IF(ISBLANK(OFFSET('9. METAS'!$R$20,INT((ROW()-14)/2),0)),"",OFFSET('9. METAS'!$R$20,INT((ROW()-14)/2),0)))</f>
        <v>600</v>
      </c>
      <c r="L64" s="150">
        <f ca="1">IF(MOD(ROW()-13,2)=0,IF(ISBLANK(OFFSET('11. SEGUIMIENTO 2026'!$P$14,INT((ROW()-13)/2),0)),"",OFFSET('11. SEGUIMIENTO 2026'!$P$14,INT((ROW()-13)/2),0)),IF(ISBLANK(OFFSET('9. METAS'!$S$20,INT((ROW()-14)/2),0)),"",OFFSET('9. METAS'!$S$20,INT((ROW()-14)/2),0)))</f>
        <v>600</v>
      </c>
      <c r="M64" s="151">
        <f ca="1">IF(MOD(ROW()-13,2)=0,IF(ISBLANK(OFFSET('11. SEGUIMIENTO 2026'!$Q$14,INT((ROW()-13)/2),0)),"",OFFSET('11. SEGUIMIENTO 2026'!$Q$14,INT((ROW()-13)/2),0)),IF(ISBLANK(OFFSET('9. METAS'!$T$20,INT((ROW()-14)/2),0)),"",OFFSET('9. METAS'!$T$20,INT((ROW()-14)/2),0)))</f>
        <v>600</v>
      </c>
      <c r="N64" s="825"/>
      <c r="O64" s="827"/>
      <c r="P64" s="914"/>
    </row>
    <row r="65" spans="3:16">
      <c r="C65" s="829" t="str">
        <f ca="1">IF(ISBLANK(OFFSET('5. Pp (3 años)'!$C$46,INT((ROW()-13)/2),0)),"",OFFSET('5. Pp (3 años)'!$C$46,INT((ROW()-13)/2),0))</f>
        <v>Actividad</v>
      </c>
      <c r="D65" s="926" t="str">
        <f ca="1">IF(ISBLANK(OFFSET('5. Pp (3 años)'!$D$46,INT((ROW()-13)/2),0)),"",OFFSET('5. Pp (3 años)'!$D$46,INT((ROW()-13)/2),0))</f>
        <v>1.4.1.1.6.2 Brindar servicios de logística para la realización de eventos oficiales especiales.</v>
      </c>
      <c r="E65" s="926" t="str">
        <f ca="1">IF(ISBLANK(OFFSET('5. Pp (3 años)'!$E$46,INT((ROW()-13)/2),0)),"",OFFSET('5. Pp (3 años)'!$E$46,INT((ROW()-13)/2),0))</f>
        <v>PLEO= Porcentaje de servicios de logística de los eventos oficiales especiales brindados</v>
      </c>
      <c r="F65" s="928" t="str">
        <f ca="1">IF(ISBLANK(OFFSET('5. Pp (3 años)'!$K$46,INT((ROW()-13)/2),0)),"",OFFSET('5. Pp (3 años)'!$K$46,INT((ROW()-13)/2),0))</f>
        <v>Ascendente</v>
      </c>
      <c r="G65" s="930" t="str">
        <f ca="1">IF(ISBLANK(OFFSET('5. Pp (3 años)'!$H$46,INT((ROW()-13)/2),0)),"",OFFSET('5. Pp (3 años)'!$H$46,INT((ROW()-13)/2),0))</f>
        <v>Trimestral</v>
      </c>
      <c r="H65" s="934">
        <f ca="1">IF(ISBLANK(OFFSET('9. METAS'!$K$20,INT((ROW()-13)/2),0)),"",OFFSET('9. METAS'!$K$20,INT((ROW()-13)/2),0))</f>
        <v>6</v>
      </c>
      <c r="I65" s="822"/>
      <c r="J65" s="149">
        <f ca="1">IF(MOD(ROW()-13,2)=0,IF(ISBLANK(OFFSET('11. SEGUIMIENTO 2026'!$N$14,INT((ROW()-13)/2),0)),"",OFFSET('11. SEGUIMIENTO 2026'!$N$14,INT((ROW()-13)/2),0)),IF(ISBLANK(OFFSET('9. METAS'!$Q$20,INT((ROW()-14)/2),0)),"",OFFSET('9. METAS'!$Q$20,INT((ROW()-14)/2),0)))</f>
        <v>1</v>
      </c>
      <c r="K65" s="150" t="str">
        <f ca="1">IF(MOD(ROW()-13,2)=0,IF(ISBLANK(OFFSET('11. SEGUIMIENTO 2026'!$O$14,INT((ROW()-13)/2),0)),"",OFFSET('11. SEGUIMIENTO 2026'!$O$14,INT((ROW()-13)/2),0)),IF(ISBLANK(OFFSET('9. METAS'!$R$20,INT((ROW()-14)/2),0)),"",OFFSET('9. METAS'!$R$20,INT((ROW()-14)/2),0)))</f>
        <v/>
      </c>
      <c r="L65" s="150" t="str">
        <f ca="1">IF(MOD(ROW()-13,2)=0,IF(ISBLANK(OFFSET('11. SEGUIMIENTO 2026'!$P$14,INT((ROW()-13)/2),0)),"",OFFSET('11. SEGUIMIENTO 2026'!$P$14,INT((ROW()-13)/2),0)),IF(ISBLANK(OFFSET('9. METAS'!$S$20,INT((ROW()-14)/2),0)),"",OFFSET('9. METAS'!$S$20,INT((ROW()-14)/2),0)))</f>
        <v/>
      </c>
      <c r="M65" s="151" t="str">
        <f ca="1">IF(MOD(ROW()-13,2)=0,IF(ISBLANK(OFFSET('11. SEGUIMIENTO 2026'!$Q$14,INT((ROW()-13)/2),0)),"",OFFSET('11. SEGUIMIENTO 2026'!$Q$14,INT((ROW()-13)/2),0)),IF(ISBLANK(OFFSET('9. METAS'!$T$20,INT((ROW()-14)/2),0)),"",OFFSET('9. METAS'!$T$20,INT((ROW()-14)/2),0)))</f>
        <v/>
      </c>
      <c r="N65" s="824">
        <f t="shared" ref="N65" ca="1" si="48">IFERROR(J65/J66,"ND")</f>
        <v>1</v>
      </c>
      <c r="O65" s="826" t="str">
        <f t="shared" ref="O65" ca="1" si="49">IFERROR(((J65+K65+L65)/H65),"ND")</f>
        <v>ND</v>
      </c>
      <c r="P65" s="913"/>
    </row>
    <row r="66" spans="3:16">
      <c r="C66" s="843"/>
      <c r="D66" s="926"/>
      <c r="E66" s="926"/>
      <c r="F66" s="928"/>
      <c r="G66" s="930"/>
      <c r="H66" s="934"/>
      <c r="I66" s="823"/>
      <c r="J66" s="149">
        <f ca="1">IF(MOD(ROW()-13,2)=0,IF(ISBLANK(OFFSET('11. SEGUIMIENTO 2026'!$N$14,INT((ROW()-13)/2),0)),"",OFFSET('11. SEGUIMIENTO 2026'!$N$14,INT((ROW()-13)/2),0)),IF(ISBLANK(OFFSET('9. METAS'!$Q$20,INT((ROW()-14)/2),0)),"",OFFSET('9. METAS'!$Q$20,INT((ROW()-14)/2),0)))</f>
        <v>1</v>
      </c>
      <c r="K66" s="150">
        <f ca="1">IF(MOD(ROW()-13,2)=0,IF(ISBLANK(OFFSET('11. SEGUIMIENTO 2026'!$O$14,INT((ROW()-13)/2),0)),"",OFFSET('11. SEGUIMIENTO 2026'!$O$14,INT((ROW()-13)/2),0)),IF(ISBLANK(OFFSET('9. METAS'!$R$20,INT((ROW()-14)/2),0)),"",OFFSET('9. METAS'!$R$20,INT((ROW()-14)/2),0)))</f>
        <v>1</v>
      </c>
      <c r="L66" s="150">
        <f ca="1">IF(MOD(ROW()-13,2)=0,IF(ISBLANK(OFFSET('11. SEGUIMIENTO 2026'!$P$14,INT((ROW()-13)/2),0)),"",OFFSET('11. SEGUIMIENTO 2026'!$P$14,INT((ROW()-13)/2),0)),IF(ISBLANK(OFFSET('9. METAS'!$S$20,INT((ROW()-14)/2),0)),"",OFFSET('9. METAS'!$S$20,INT((ROW()-14)/2),0)))</f>
        <v>2</v>
      </c>
      <c r="M66" s="151">
        <f ca="1">IF(MOD(ROW()-13,2)=0,IF(ISBLANK(OFFSET('11. SEGUIMIENTO 2026'!$Q$14,INT((ROW()-13)/2),0)),"",OFFSET('11. SEGUIMIENTO 2026'!$Q$14,INT((ROW()-13)/2),0)),IF(ISBLANK(OFFSET('9. METAS'!$T$20,INT((ROW()-14)/2),0)),"",OFFSET('9. METAS'!$T$20,INT((ROW()-14)/2),0)))</f>
        <v>2</v>
      </c>
      <c r="N66" s="825"/>
      <c r="O66" s="827"/>
      <c r="P66" s="914"/>
    </row>
    <row r="67" spans="3:16">
      <c r="C67" s="829" t="str">
        <f ca="1">IF(ISBLANK(OFFSET('5. Pp (3 años)'!$C$46,INT((ROW()-13)/2),0)),"",OFFSET('5. Pp (3 años)'!$C$46,INT((ROW()-13)/2),0))</f>
        <v>Actividad</v>
      </c>
      <c r="D67" s="926" t="str">
        <f ca="1">IF(ISBLANK(OFFSET('5. Pp (3 años)'!$D$46,INT((ROW()-13)/2),0)),"",OFFSET('5. Pp (3 años)'!$D$46,INT((ROW()-13)/2),0))</f>
        <v>1.4.1.1.6.3 Atención de solicitudes de servicios de logística para eventos institucionales ordinarios solicitados por las dependencias municipales.</v>
      </c>
      <c r="E67" s="926" t="str">
        <f ca="1">IF(ISBLANK(OFFSET('5. Pp (3 años)'!$E$46,INT((ROW()-13)/2),0)),"",OFFSET('5. Pp (3 años)'!$E$46,INT((ROW()-13)/2),0))</f>
        <v>PSLA= Porcentaje de solicitudes de servicios de logística para eventos ordinarios atendidos.</v>
      </c>
      <c r="F67" s="928" t="str">
        <f ca="1">IF(ISBLANK(OFFSET('5. Pp (3 años)'!$K$46,INT((ROW()-13)/2),0)),"",OFFSET('5. Pp (3 años)'!$K$46,INT((ROW()-13)/2),0))</f>
        <v>Ascendente</v>
      </c>
      <c r="G67" s="930" t="str">
        <f ca="1">IF(ISBLANK(OFFSET('5. Pp (3 años)'!$H$46,INT((ROW()-13)/2),0)),"",OFFSET('5. Pp (3 años)'!$H$46,INT((ROW()-13)/2),0))</f>
        <v>Trimestral</v>
      </c>
      <c r="H67" s="934">
        <f ca="1">IF(ISBLANK(OFFSET('9. METAS'!$K$20,INT((ROW()-13)/2),0)),"",OFFSET('9. METAS'!$K$20,INT((ROW()-13)/2),0))</f>
        <v>2000</v>
      </c>
      <c r="I67" s="822"/>
      <c r="J67" s="149">
        <f ca="1">IF(MOD(ROW()-13,2)=0,IF(ISBLANK(OFFSET('11. SEGUIMIENTO 2026'!$N$14,INT((ROW()-13)/2),0)),"",OFFSET('11. SEGUIMIENTO 2026'!$N$14,INT((ROW()-13)/2),0)),IF(ISBLANK(OFFSET('9. METAS'!$Q$20,INT((ROW()-14)/2),0)),"",OFFSET('9. METAS'!$Q$20,INT((ROW()-14)/2),0)))</f>
        <v>539</v>
      </c>
      <c r="K67" s="150" t="str">
        <f ca="1">IF(MOD(ROW()-13,2)=0,IF(ISBLANK(OFFSET('11. SEGUIMIENTO 2026'!$O$14,INT((ROW()-13)/2),0)),"",OFFSET('11. SEGUIMIENTO 2026'!$O$14,INT((ROW()-13)/2),0)),IF(ISBLANK(OFFSET('9. METAS'!$R$20,INT((ROW()-14)/2),0)),"",OFFSET('9. METAS'!$R$20,INT((ROW()-14)/2),0)))</f>
        <v/>
      </c>
      <c r="L67" s="150" t="str">
        <f ca="1">IF(MOD(ROW()-13,2)=0,IF(ISBLANK(OFFSET('11. SEGUIMIENTO 2026'!$P$14,INT((ROW()-13)/2),0)),"",OFFSET('11. SEGUIMIENTO 2026'!$P$14,INT((ROW()-13)/2),0)),IF(ISBLANK(OFFSET('9. METAS'!$S$20,INT((ROW()-14)/2),0)),"",OFFSET('9. METAS'!$S$20,INT((ROW()-14)/2),0)))</f>
        <v/>
      </c>
      <c r="M67" s="151" t="str">
        <f ca="1">IF(MOD(ROW()-13,2)=0,IF(ISBLANK(OFFSET('11. SEGUIMIENTO 2026'!$Q$14,INT((ROW()-13)/2),0)),"",OFFSET('11. SEGUIMIENTO 2026'!$Q$14,INT((ROW()-13)/2),0)),IF(ISBLANK(OFFSET('9. METAS'!$T$20,INT((ROW()-14)/2),0)),"",OFFSET('9. METAS'!$T$20,INT((ROW()-14)/2),0)))</f>
        <v/>
      </c>
      <c r="N67" s="824">
        <f t="shared" ref="N67" ca="1" si="50">IFERROR(J67/J68,"ND")</f>
        <v>1.0780000000000001</v>
      </c>
      <c r="O67" s="826" t="str">
        <f t="shared" ref="O67" ca="1" si="51">IFERROR(((J67+K67+L67)/H67),"ND")</f>
        <v>ND</v>
      </c>
      <c r="P67" s="913"/>
    </row>
    <row r="68" spans="3:16">
      <c r="C68" s="843"/>
      <c r="D68" s="926"/>
      <c r="E68" s="926"/>
      <c r="F68" s="928"/>
      <c r="G68" s="930"/>
      <c r="H68" s="934"/>
      <c r="I68" s="823"/>
      <c r="J68" s="149">
        <f ca="1">IF(MOD(ROW()-13,2)=0,IF(ISBLANK(OFFSET('11. SEGUIMIENTO 2026'!$N$14,INT((ROW()-13)/2),0)),"",OFFSET('11. SEGUIMIENTO 2026'!$N$14,INT((ROW()-13)/2),0)),IF(ISBLANK(OFFSET('9. METAS'!$Q$20,INT((ROW()-14)/2),0)),"",OFFSET('9. METAS'!$Q$20,INT((ROW()-14)/2),0)))</f>
        <v>500</v>
      </c>
      <c r="K68" s="150">
        <f ca="1">IF(MOD(ROW()-13,2)=0,IF(ISBLANK(OFFSET('11. SEGUIMIENTO 2026'!$O$14,INT((ROW()-13)/2),0)),"",OFFSET('11. SEGUIMIENTO 2026'!$O$14,INT((ROW()-13)/2),0)),IF(ISBLANK(OFFSET('9. METAS'!$R$20,INT((ROW()-14)/2),0)),"",OFFSET('9. METAS'!$R$20,INT((ROW()-14)/2),0)))</f>
        <v>500</v>
      </c>
      <c r="L68" s="150">
        <f ca="1">IF(MOD(ROW()-13,2)=0,IF(ISBLANK(OFFSET('11. SEGUIMIENTO 2026'!$P$14,INT((ROW()-13)/2),0)),"",OFFSET('11. SEGUIMIENTO 2026'!$P$14,INT((ROW()-13)/2),0)),IF(ISBLANK(OFFSET('9. METAS'!$S$20,INT((ROW()-14)/2),0)),"",OFFSET('9. METAS'!$S$20,INT((ROW()-14)/2),0)))</f>
        <v>500</v>
      </c>
      <c r="M68" s="151">
        <f ca="1">IF(MOD(ROW()-13,2)=0,IF(ISBLANK(OFFSET('11. SEGUIMIENTO 2026'!$Q$14,INT((ROW()-13)/2),0)),"",OFFSET('11. SEGUIMIENTO 2026'!$Q$14,INT((ROW()-13)/2),0)),IF(ISBLANK(OFFSET('9. METAS'!$T$20,INT((ROW()-14)/2),0)),"",OFFSET('9. METAS'!$T$20,INT((ROW()-14)/2),0)))</f>
        <v>500</v>
      </c>
      <c r="N68" s="825"/>
      <c r="O68" s="827"/>
      <c r="P68" s="914"/>
    </row>
    <row r="69" spans="3:16">
      <c r="C69" s="829" t="str">
        <f ca="1">IF(ISBLANK(OFFSET('5. Pp (3 años)'!$C$46,INT((ROW()-13)/2),0)),"",OFFSET('5. Pp (3 años)'!$C$46,INT((ROW()-13)/2),0))</f>
        <v>Componente</v>
      </c>
      <c r="D69" s="926" t="str">
        <f ca="1">IF(ISBLANK(OFFSET('5. Pp (3 años)'!$D$46,INT((ROW()-13)/2),0)),"",OFFSET('5. Pp (3 años)'!$D$46,INT((ROW()-13)/2),0))</f>
        <v xml:space="preserve">1.4.1.1.7 Eventos cívicos y culturales realizados y apoyos proporcionados a instituciones externas.
</v>
      </c>
      <c r="E69" s="926" t="str">
        <f ca="1">IF(ISBLANK(OFFSET('5. Pp (3 años)'!$E$46,INT((ROW()-13)/2),0)),"",OFFSET('5. Pp (3 años)'!$E$46,INT((ROW()-13)/2),0))</f>
        <v xml:space="preserve">PECR= Porcentaje de Eventos Cívicos y Culturales realizados   </v>
      </c>
      <c r="F69" s="928" t="str">
        <f ca="1">IF(ISBLANK(OFFSET('5. Pp (3 años)'!$K$46,INT((ROW()-13)/2),0)),"",OFFSET('5. Pp (3 años)'!$K$46,INT((ROW()-13)/2),0))</f>
        <v>Ascendente</v>
      </c>
      <c r="G69" s="930" t="str">
        <f ca="1">IF(ISBLANK(OFFSET('5. Pp (3 años)'!$H$46,INT((ROW()-13)/2),0)),"",OFFSET('5. Pp (3 años)'!$H$46,INT((ROW()-13)/2),0))</f>
        <v>Trimestral</v>
      </c>
      <c r="H69" s="934">
        <f ca="1">IF(ISBLANK(OFFSET('9. METAS'!$K$20,INT((ROW()-13)/2),0)),"",OFFSET('9. METAS'!$K$20,INT((ROW()-13)/2),0))</f>
        <v>0.95</v>
      </c>
      <c r="I69" s="822"/>
      <c r="J69" s="149">
        <f ca="1">IF(MOD(ROW()-13,2)=0,IF(ISBLANK(OFFSET('11. SEGUIMIENTO 2026'!$N$14,INT((ROW()-13)/2),0)),"",OFFSET('11. SEGUIMIENTO 2026'!$N$14,INT((ROW()-13)/2),0)),IF(ISBLANK(OFFSET('9. METAS'!$Q$20,INT((ROW()-14)/2),0)),"",OFFSET('9. METAS'!$Q$20,INT((ROW()-14)/2),0)))</f>
        <v>1.4</v>
      </c>
      <c r="K69" s="150" t="str">
        <f ca="1">IF(MOD(ROW()-13,2)=0,IF(ISBLANK(OFFSET('11. SEGUIMIENTO 2026'!$O$14,INT((ROW()-13)/2),0)),"",OFFSET('11. SEGUIMIENTO 2026'!$O$14,INT((ROW()-13)/2),0)),IF(ISBLANK(OFFSET('9. METAS'!$R$20,INT((ROW()-14)/2),0)),"",OFFSET('9. METAS'!$R$20,INT((ROW()-14)/2),0)))</f>
        <v/>
      </c>
      <c r="L69" s="150" t="str">
        <f ca="1">IF(MOD(ROW()-13,2)=0,IF(ISBLANK(OFFSET('11. SEGUIMIENTO 2026'!$P$14,INT((ROW()-13)/2),0)),"",OFFSET('11. SEGUIMIENTO 2026'!$P$14,INT((ROW()-13)/2),0)),IF(ISBLANK(OFFSET('9. METAS'!$S$20,INT((ROW()-14)/2),0)),"",OFFSET('9. METAS'!$S$20,INT((ROW()-14)/2),0)))</f>
        <v/>
      </c>
      <c r="M69" s="151" t="str">
        <f ca="1">IF(MOD(ROW()-13,2)=0,IF(ISBLANK(OFFSET('11. SEGUIMIENTO 2026'!$Q$14,INT((ROW()-13)/2),0)),"",OFFSET('11. SEGUIMIENTO 2026'!$Q$14,INT((ROW()-13)/2),0)),IF(ISBLANK(OFFSET('9. METAS'!$T$20,INT((ROW()-14)/2),0)),"",OFFSET('9. METAS'!$T$20,INT((ROW()-14)/2),0)))</f>
        <v/>
      </c>
      <c r="N69" s="824">
        <f t="shared" ref="N69" ca="1" si="52">IFERROR(J69/J70,"ND")</f>
        <v>1.4736842105263157</v>
      </c>
      <c r="O69" s="826" t="str">
        <f t="shared" ref="O69" ca="1" si="53">IFERROR(((J69+K69+L69)/H69),"ND")</f>
        <v>ND</v>
      </c>
      <c r="P69" s="913"/>
    </row>
    <row r="70" spans="3:16">
      <c r="C70" s="843"/>
      <c r="D70" s="926"/>
      <c r="E70" s="926"/>
      <c r="F70" s="928"/>
      <c r="G70" s="930"/>
      <c r="H70" s="934"/>
      <c r="I70" s="823"/>
      <c r="J70" s="149">
        <f ca="1">IF(MOD(ROW()-13,2)=0,IF(ISBLANK(OFFSET('11. SEGUIMIENTO 2026'!$N$14,INT((ROW()-13)/2),0)),"",OFFSET('11. SEGUIMIENTO 2026'!$N$14,INT((ROW()-13)/2),0)),IF(ISBLANK(OFFSET('9. METAS'!$Q$20,INT((ROW()-14)/2),0)),"",OFFSET('9. METAS'!$Q$20,INT((ROW()-14)/2),0)))</f>
        <v>0.95</v>
      </c>
      <c r="K70" s="150">
        <f ca="1">IF(MOD(ROW()-13,2)=0,IF(ISBLANK(OFFSET('11. SEGUIMIENTO 2026'!$O$14,INT((ROW()-13)/2),0)),"",OFFSET('11. SEGUIMIENTO 2026'!$O$14,INT((ROW()-13)/2),0)),IF(ISBLANK(OFFSET('9. METAS'!$R$20,INT((ROW()-14)/2),0)),"",OFFSET('9. METAS'!$R$20,INT((ROW()-14)/2),0)))</f>
        <v>0.95</v>
      </c>
      <c r="L70" s="150">
        <f ca="1">IF(MOD(ROW()-13,2)=0,IF(ISBLANK(OFFSET('11. SEGUIMIENTO 2026'!$P$14,INT((ROW()-13)/2),0)),"",OFFSET('11. SEGUIMIENTO 2026'!$P$14,INT((ROW()-13)/2),0)),IF(ISBLANK(OFFSET('9. METAS'!$S$20,INT((ROW()-14)/2),0)),"",OFFSET('9. METAS'!$S$20,INT((ROW()-14)/2),0)))</f>
        <v>0.95</v>
      </c>
      <c r="M70" s="151">
        <f ca="1">IF(MOD(ROW()-13,2)=0,IF(ISBLANK(OFFSET('11. SEGUIMIENTO 2026'!$Q$14,INT((ROW()-13)/2),0)),"",OFFSET('11. SEGUIMIENTO 2026'!$Q$14,INT((ROW()-13)/2),0)),IF(ISBLANK(OFFSET('9. METAS'!$T$20,INT((ROW()-14)/2),0)),"",OFFSET('9. METAS'!$T$20,INT((ROW()-14)/2),0)))</f>
        <v>0.95</v>
      </c>
      <c r="N70" s="825"/>
      <c r="O70" s="827"/>
      <c r="P70" s="914"/>
    </row>
    <row r="71" spans="3:16">
      <c r="C71" s="829" t="str">
        <f ca="1">IF(ISBLANK(OFFSET('5. Pp (3 años)'!$C$46,INT((ROW()-13)/2),0)),"",OFFSET('5. Pp (3 años)'!$C$46,INT((ROW()-13)/2),0))</f>
        <v>Actividad</v>
      </c>
      <c r="D71" s="926" t="str">
        <f ca="1">IF(ISBLANK(OFFSET('5. Pp (3 años)'!$D$46,INT((ROW()-13)/2),0)),"",OFFSET('5. Pp (3 años)'!$D$46,INT((ROW()-13)/2),0))</f>
        <v>1.4.1.1.7.1 Realización de conmemoraciones y celebraciones cívicas.</v>
      </c>
      <c r="E71" s="926" t="str">
        <f ca="1">IF(ISBLANK(OFFSET('5. Pp (3 años)'!$E$46,INT((ROW()-13)/2),0)),"",OFFSET('5. Pp (3 años)'!$E$46,INT((ROW()-13)/2),0))</f>
        <v xml:space="preserve">PCCR=   Porcentaje de Conmemoraciones y Celebraciones Cívicas realizadas    </v>
      </c>
      <c r="F71" s="928" t="str">
        <f ca="1">IF(ISBLANK(OFFSET('5. Pp (3 años)'!$K$46,INT((ROW()-13)/2),0)),"",OFFSET('5. Pp (3 años)'!$K$46,INT((ROW()-13)/2),0))</f>
        <v>Ascendente</v>
      </c>
      <c r="G71" s="930" t="str">
        <f ca="1">IF(ISBLANK(OFFSET('5. Pp (3 años)'!$H$46,INT((ROW()-13)/2),0)),"",OFFSET('5. Pp (3 años)'!$H$46,INT((ROW()-13)/2),0))</f>
        <v>Trimestral</v>
      </c>
      <c r="H71" s="934">
        <f ca="1">IF(ISBLANK(OFFSET('9. METAS'!$K$20,INT((ROW()-13)/2),0)),"",OFFSET('9. METAS'!$K$20,INT((ROW()-13)/2),0))</f>
        <v>80</v>
      </c>
      <c r="I71" s="822"/>
      <c r="J71" s="149">
        <f ca="1">IF(MOD(ROW()-13,2)=0,IF(ISBLANK(OFFSET('11. SEGUIMIENTO 2026'!$N$14,INT((ROW()-13)/2),0)),"",OFFSET('11. SEGUIMIENTO 2026'!$N$14,INT((ROW()-13)/2),0)),IF(ISBLANK(OFFSET('9. METAS'!$Q$20,INT((ROW()-14)/2),0)),"",OFFSET('9. METAS'!$Q$20,INT((ROW()-14)/2),0)))</f>
        <v>25</v>
      </c>
      <c r="K71" s="150" t="str">
        <f ca="1">IF(MOD(ROW()-13,2)=0,IF(ISBLANK(OFFSET('11. SEGUIMIENTO 2026'!$O$14,INT((ROW()-13)/2),0)),"",OFFSET('11. SEGUIMIENTO 2026'!$O$14,INT((ROW()-13)/2),0)),IF(ISBLANK(OFFSET('9. METAS'!$R$20,INT((ROW()-14)/2),0)),"",OFFSET('9. METAS'!$R$20,INT((ROW()-14)/2),0)))</f>
        <v/>
      </c>
      <c r="L71" s="150" t="str">
        <f ca="1">IF(MOD(ROW()-13,2)=0,IF(ISBLANK(OFFSET('11. SEGUIMIENTO 2026'!$P$14,INT((ROW()-13)/2),0)),"",OFFSET('11. SEGUIMIENTO 2026'!$P$14,INT((ROW()-13)/2),0)),IF(ISBLANK(OFFSET('9. METAS'!$S$20,INT((ROW()-14)/2),0)),"",OFFSET('9. METAS'!$S$20,INT((ROW()-14)/2),0)))</f>
        <v/>
      </c>
      <c r="M71" s="151" t="str">
        <f ca="1">IF(MOD(ROW()-13,2)=0,IF(ISBLANK(OFFSET('11. SEGUIMIENTO 2026'!$Q$14,INT((ROW()-13)/2),0)),"",OFFSET('11. SEGUIMIENTO 2026'!$Q$14,INT((ROW()-13)/2),0)),IF(ISBLANK(OFFSET('9. METAS'!$T$20,INT((ROW()-14)/2),0)),"",OFFSET('9. METAS'!$T$20,INT((ROW()-14)/2),0)))</f>
        <v/>
      </c>
      <c r="N71" s="824">
        <f t="shared" ref="N71" ca="1" si="54">IFERROR(J71/J72,"ND")</f>
        <v>1.3888888888888888</v>
      </c>
      <c r="O71" s="826" t="str">
        <f t="shared" ref="O71" ca="1" si="55">IFERROR(((J71+K71+L71)/H71),"ND")</f>
        <v>ND</v>
      </c>
      <c r="P71" s="913"/>
    </row>
    <row r="72" spans="3:16">
      <c r="C72" s="843"/>
      <c r="D72" s="926"/>
      <c r="E72" s="926"/>
      <c r="F72" s="928"/>
      <c r="G72" s="930"/>
      <c r="H72" s="934"/>
      <c r="I72" s="823"/>
      <c r="J72" s="149">
        <f ca="1">IF(MOD(ROW()-13,2)=0,IF(ISBLANK(OFFSET('11. SEGUIMIENTO 2026'!$N$14,INT((ROW()-13)/2),0)),"",OFFSET('11. SEGUIMIENTO 2026'!$N$14,INT((ROW()-13)/2),0)),IF(ISBLANK(OFFSET('9. METAS'!$Q$20,INT((ROW()-14)/2),0)),"",OFFSET('9. METAS'!$Q$20,INT((ROW()-14)/2),0)))</f>
        <v>18</v>
      </c>
      <c r="K72" s="150">
        <f ca="1">IF(MOD(ROW()-13,2)=0,IF(ISBLANK(OFFSET('11. SEGUIMIENTO 2026'!$O$14,INT((ROW()-13)/2),0)),"",OFFSET('11. SEGUIMIENTO 2026'!$O$14,INT((ROW()-13)/2),0)),IF(ISBLANK(OFFSET('9. METAS'!$R$20,INT((ROW()-14)/2),0)),"",OFFSET('9. METAS'!$R$20,INT((ROW()-14)/2),0)))</f>
        <v>21</v>
      </c>
      <c r="L72" s="150">
        <f ca="1">IF(MOD(ROW()-13,2)=0,IF(ISBLANK(OFFSET('11. SEGUIMIENTO 2026'!$P$14,INT((ROW()-13)/2),0)),"",OFFSET('11. SEGUIMIENTO 2026'!$P$14,INT((ROW()-13)/2),0)),IF(ISBLANK(OFFSET('9. METAS'!$S$20,INT((ROW()-14)/2),0)),"",OFFSET('9. METAS'!$S$20,INT((ROW()-14)/2),0)))</f>
        <v>21</v>
      </c>
      <c r="M72" s="151">
        <f ca="1">IF(MOD(ROW()-13,2)=0,IF(ISBLANK(OFFSET('11. SEGUIMIENTO 2026'!$Q$14,INT((ROW()-13)/2),0)),"",OFFSET('11. SEGUIMIENTO 2026'!$Q$14,INT((ROW()-13)/2),0)),IF(ISBLANK(OFFSET('9. METAS'!$T$20,INT((ROW()-14)/2),0)),"",OFFSET('9. METAS'!$T$20,INT((ROW()-14)/2),0)))</f>
        <v>20</v>
      </c>
      <c r="N72" s="825"/>
      <c r="O72" s="827"/>
      <c r="P72" s="914"/>
    </row>
    <row r="73" spans="3:16">
      <c r="C73" s="829" t="str">
        <f ca="1">IF(ISBLANK(OFFSET('5. Pp (3 años)'!$C$46,INT((ROW()-13)/2),0)),"",OFFSET('5. Pp (3 años)'!$C$46,INT((ROW()-13)/2),0))</f>
        <v>Actividad</v>
      </c>
      <c r="D73" s="926" t="str">
        <f ca="1">IF(ISBLANK(OFFSET('5. Pp (3 años)'!$D$46,INT((ROW()-13)/2),0)),"",OFFSET('5. Pp (3 años)'!$D$46,INT((ROW()-13)/2),0))</f>
        <v>1.4.1.1.7.2   Participaciones musicales en eventos cívicos y culturales.</v>
      </c>
      <c r="E73" s="926" t="str">
        <f ca="1">IF(ISBLANK(OFFSET('5. Pp (3 años)'!$E$46,INT((ROW()-13)/2),0)),"",OFFSET('5. Pp (3 años)'!$E$46,INT((ROW()-13)/2),0))</f>
        <v>PMR = Porcentaje de participaciones musicales en eventos realizadas.</v>
      </c>
      <c r="F73" s="928" t="str">
        <f ca="1">IF(ISBLANK(OFFSET('5. Pp (3 años)'!$K$46,INT((ROW()-13)/2),0)),"",OFFSET('5. Pp (3 años)'!$K$46,INT((ROW()-13)/2),0))</f>
        <v>Ascendente</v>
      </c>
      <c r="G73" s="930" t="str">
        <f ca="1">IF(ISBLANK(OFFSET('5. Pp (3 años)'!$H$46,INT((ROW()-13)/2),0)),"",OFFSET('5. Pp (3 años)'!$H$46,INT((ROW()-13)/2),0))</f>
        <v>Trimestral</v>
      </c>
      <c r="H73" s="934">
        <f ca="1">IF(ISBLANK(OFFSET('9. METAS'!$K$20,INT((ROW()-13)/2),0)),"",OFFSET('9. METAS'!$K$20,INT((ROW()-13)/2),0))</f>
        <v>114</v>
      </c>
      <c r="I73" s="822"/>
      <c r="J73" s="149">
        <f ca="1">IF(MOD(ROW()-13,2)=0,IF(ISBLANK(OFFSET('11. SEGUIMIENTO 2026'!$N$14,INT((ROW()-13)/2),0)),"",OFFSET('11. SEGUIMIENTO 2026'!$N$14,INT((ROW()-13)/2),0)),IF(ISBLANK(OFFSET('9. METAS'!$Q$20,INT((ROW()-14)/2),0)),"",OFFSET('9. METAS'!$Q$20,INT((ROW()-14)/2),0)))</f>
        <v>38</v>
      </c>
      <c r="K73" s="150" t="str">
        <f ca="1">IF(MOD(ROW()-13,2)=0,IF(ISBLANK(OFFSET('11. SEGUIMIENTO 2026'!$O$14,INT((ROW()-13)/2),0)),"",OFFSET('11. SEGUIMIENTO 2026'!$O$14,INT((ROW()-13)/2),0)),IF(ISBLANK(OFFSET('9. METAS'!$R$20,INT((ROW()-14)/2),0)),"",OFFSET('9. METAS'!$R$20,INT((ROW()-14)/2),0)))</f>
        <v/>
      </c>
      <c r="L73" s="150" t="str">
        <f ca="1">IF(MOD(ROW()-13,2)=0,IF(ISBLANK(OFFSET('11. SEGUIMIENTO 2026'!$P$14,INT((ROW()-13)/2),0)),"",OFFSET('11. SEGUIMIENTO 2026'!$P$14,INT((ROW()-13)/2),0)),IF(ISBLANK(OFFSET('9. METAS'!$S$20,INT((ROW()-14)/2),0)),"",OFFSET('9. METAS'!$S$20,INT((ROW()-14)/2),0)))</f>
        <v/>
      </c>
      <c r="M73" s="151" t="str">
        <f ca="1">IF(MOD(ROW()-13,2)=0,IF(ISBLANK(OFFSET('11. SEGUIMIENTO 2026'!$Q$14,INT((ROW()-13)/2),0)),"",OFFSET('11. SEGUIMIENTO 2026'!$Q$14,INT((ROW()-13)/2),0)),IF(ISBLANK(OFFSET('9. METAS'!$T$20,INT((ROW()-14)/2),0)),"",OFFSET('9. METAS'!$T$20,INT((ROW()-14)/2),0)))</f>
        <v/>
      </c>
      <c r="N73" s="824">
        <f t="shared" ref="N73" ca="1" si="56">IFERROR(J73/J74,"ND")</f>
        <v>1.4074074074074074</v>
      </c>
      <c r="O73" s="826" t="str">
        <f t="shared" ref="O73" ca="1" si="57">IFERROR(((J73+K73+L73)/H73),"ND")</f>
        <v>ND</v>
      </c>
      <c r="P73" s="913"/>
    </row>
    <row r="74" spans="3:16">
      <c r="C74" s="843"/>
      <c r="D74" s="926"/>
      <c r="E74" s="926"/>
      <c r="F74" s="928"/>
      <c r="G74" s="930"/>
      <c r="H74" s="934"/>
      <c r="I74" s="823"/>
      <c r="J74" s="149">
        <f ca="1">IF(MOD(ROW()-13,2)=0,IF(ISBLANK(OFFSET('11. SEGUIMIENTO 2026'!$N$14,INT((ROW()-13)/2),0)),"",OFFSET('11. SEGUIMIENTO 2026'!$N$14,INT((ROW()-13)/2),0)),IF(ISBLANK(OFFSET('9. METAS'!$Q$20,INT((ROW()-14)/2),0)),"",OFFSET('9. METAS'!$Q$20,INT((ROW()-14)/2),0)))</f>
        <v>27</v>
      </c>
      <c r="K74" s="150">
        <f ca="1">IF(MOD(ROW()-13,2)=0,IF(ISBLANK(OFFSET('11. SEGUIMIENTO 2026'!$O$14,INT((ROW()-13)/2),0)),"",OFFSET('11. SEGUIMIENTO 2026'!$O$14,INT((ROW()-13)/2),0)),IF(ISBLANK(OFFSET('9. METAS'!$R$20,INT((ROW()-14)/2),0)),"",OFFSET('9. METAS'!$R$20,INT((ROW()-14)/2),0)))</f>
        <v>31</v>
      </c>
      <c r="L74" s="150">
        <f ca="1">IF(MOD(ROW()-13,2)=0,IF(ISBLANK(OFFSET('11. SEGUIMIENTO 2026'!$P$14,INT((ROW()-13)/2),0)),"",OFFSET('11. SEGUIMIENTO 2026'!$P$14,INT((ROW()-13)/2),0)),IF(ISBLANK(OFFSET('9. METAS'!$S$20,INT((ROW()-14)/2),0)),"",OFFSET('9. METAS'!$S$20,INT((ROW()-14)/2),0)))</f>
        <v>29</v>
      </c>
      <c r="M74" s="151">
        <f ca="1">IF(MOD(ROW()-13,2)=0,IF(ISBLANK(OFFSET('11. SEGUIMIENTO 2026'!$Q$14,INT((ROW()-13)/2),0)),"",OFFSET('11. SEGUIMIENTO 2026'!$Q$14,INT((ROW()-13)/2),0)),IF(ISBLANK(OFFSET('9. METAS'!$T$20,INT((ROW()-14)/2),0)),"",OFFSET('9. METAS'!$T$20,INT((ROW()-14)/2),0)))</f>
        <v>27</v>
      </c>
      <c r="N74" s="825"/>
      <c r="O74" s="827"/>
      <c r="P74" s="914"/>
    </row>
    <row r="75" spans="3:16">
      <c r="C75" s="829" t="str">
        <f ca="1">IF(ISBLANK(OFFSET('5. Pp (3 años)'!$C$46,INT((ROW()-13)/2),0)),"",OFFSET('5. Pp (3 años)'!$C$46,INT((ROW()-13)/2),0))</f>
        <v>Actividad</v>
      </c>
      <c r="D75" s="926" t="str">
        <f ca="1">IF(ISBLANK(OFFSET('5. Pp (3 años)'!$D$46,INT((ROW()-13)/2),0)),"",OFFSET('5. Pp (3 años)'!$D$46,INT((ROW()-13)/2),0))</f>
        <v xml:space="preserve">1.4.1.1.7.3  Atención a Solicitudes de apoyo para eventos oficiales de Instituciones Externas.
</v>
      </c>
      <c r="E75" s="926" t="str">
        <f ca="1">IF(ISBLANK(OFFSET('5. Pp (3 años)'!$E$46,INT((ROW()-13)/2),0)),"",OFFSET('5. Pp (3 años)'!$E$46,INT((ROW()-13)/2),0))</f>
        <v xml:space="preserve">PSEA= Porcentaje de solicitudes de apoyo para eventos oficiales atendidos. </v>
      </c>
      <c r="F75" s="928" t="str">
        <f ca="1">IF(ISBLANK(OFFSET('5. Pp (3 años)'!$K$46,INT((ROW()-13)/2),0)),"",OFFSET('5. Pp (3 años)'!$K$46,INT((ROW()-13)/2),0))</f>
        <v>Ascendente</v>
      </c>
      <c r="G75" s="930" t="str">
        <f ca="1">IF(ISBLANK(OFFSET('5. Pp (3 años)'!$H$46,INT((ROW()-13)/2),0)),"",OFFSET('5. Pp (3 años)'!$H$46,INT((ROW()-13)/2),0))</f>
        <v>Trimestral</v>
      </c>
      <c r="H75" s="934">
        <f ca="1">IF(ISBLANK(OFFSET('9. METAS'!$K$20,INT((ROW()-13)/2),0)),"",OFFSET('9. METAS'!$K$20,INT((ROW()-13)/2),0))</f>
        <v>22</v>
      </c>
      <c r="I75" s="822"/>
      <c r="J75" s="149">
        <f ca="1">IF(MOD(ROW()-13,2)=0,IF(ISBLANK(OFFSET('11. SEGUIMIENTO 2026'!$N$14,INT((ROW()-13)/2),0)),"",OFFSET('11. SEGUIMIENTO 2026'!$N$14,INT((ROW()-13)/2),0)),IF(ISBLANK(OFFSET('9. METAS'!$Q$20,INT((ROW()-14)/2),0)),"",OFFSET('9. METAS'!$Q$20,INT((ROW()-14)/2),0)))</f>
        <v>7</v>
      </c>
      <c r="K75" s="150" t="str">
        <f ca="1">IF(MOD(ROW()-13,2)=0,IF(ISBLANK(OFFSET('11. SEGUIMIENTO 2026'!$O$14,INT((ROW()-13)/2),0)),"",OFFSET('11. SEGUIMIENTO 2026'!$O$14,INT((ROW()-13)/2),0)),IF(ISBLANK(OFFSET('9. METAS'!$R$20,INT((ROW()-14)/2),0)),"",OFFSET('9. METAS'!$R$20,INT((ROW()-14)/2),0)))</f>
        <v/>
      </c>
      <c r="L75" s="150" t="str">
        <f ca="1">IF(MOD(ROW()-13,2)=0,IF(ISBLANK(OFFSET('11. SEGUIMIENTO 2026'!$P$14,INT((ROW()-13)/2),0)),"",OFFSET('11. SEGUIMIENTO 2026'!$P$14,INT((ROW()-13)/2),0)),IF(ISBLANK(OFFSET('9. METAS'!$S$20,INT((ROW()-14)/2),0)),"",OFFSET('9. METAS'!$S$20,INT((ROW()-14)/2),0)))</f>
        <v/>
      </c>
      <c r="M75" s="151" t="str">
        <f ca="1">IF(MOD(ROW()-13,2)=0,IF(ISBLANK(OFFSET('11. SEGUIMIENTO 2026'!$Q$14,INT((ROW()-13)/2),0)),"",OFFSET('11. SEGUIMIENTO 2026'!$Q$14,INT((ROW()-13)/2),0)),IF(ISBLANK(OFFSET('9. METAS'!$T$20,INT((ROW()-14)/2),0)),"",OFFSET('9. METAS'!$T$20,INT((ROW()-14)/2),0)))</f>
        <v/>
      </c>
      <c r="N75" s="824">
        <f t="shared" ref="N75" ca="1" si="58">IFERROR(J75/J76,"ND")</f>
        <v>1.4</v>
      </c>
      <c r="O75" s="826" t="str">
        <f t="shared" ref="O75" ca="1" si="59">IFERROR(((J75+K75+L75)/H75),"ND")</f>
        <v>ND</v>
      </c>
      <c r="P75" s="913"/>
    </row>
    <row r="76" spans="3:16">
      <c r="C76" s="843"/>
      <c r="D76" s="926"/>
      <c r="E76" s="926"/>
      <c r="F76" s="928"/>
      <c r="G76" s="930"/>
      <c r="H76" s="934"/>
      <c r="I76" s="823"/>
      <c r="J76" s="149">
        <f ca="1">IF(MOD(ROW()-13,2)=0,IF(ISBLANK(OFFSET('11. SEGUIMIENTO 2026'!$N$14,INT((ROW()-13)/2),0)),"",OFFSET('11. SEGUIMIENTO 2026'!$N$14,INT((ROW()-13)/2),0)),IF(ISBLANK(OFFSET('9. METAS'!$Q$20,INT((ROW()-14)/2),0)),"",OFFSET('9. METAS'!$Q$20,INT((ROW()-14)/2),0)))</f>
        <v>5</v>
      </c>
      <c r="K76" s="150">
        <f ca="1">IF(MOD(ROW()-13,2)=0,IF(ISBLANK(OFFSET('11. SEGUIMIENTO 2026'!$O$14,INT((ROW()-13)/2),0)),"",OFFSET('11. SEGUIMIENTO 2026'!$O$14,INT((ROW()-13)/2),0)),IF(ISBLANK(OFFSET('9. METAS'!$R$20,INT((ROW()-14)/2),0)),"",OFFSET('9. METAS'!$R$20,INT((ROW()-14)/2),0)))</f>
        <v>6</v>
      </c>
      <c r="L76" s="150">
        <f ca="1">IF(MOD(ROW()-13,2)=0,IF(ISBLANK(OFFSET('11. SEGUIMIENTO 2026'!$P$14,INT((ROW()-13)/2),0)),"",OFFSET('11. SEGUIMIENTO 2026'!$P$14,INT((ROW()-13)/2),0)),IF(ISBLANK(OFFSET('9. METAS'!$S$20,INT((ROW()-14)/2),0)),"",OFFSET('9. METAS'!$S$20,INT((ROW()-14)/2),0)))</f>
        <v>6</v>
      </c>
      <c r="M76" s="151">
        <f ca="1">IF(MOD(ROW()-13,2)=0,IF(ISBLANK(OFFSET('11. SEGUIMIENTO 2026'!$Q$14,INT((ROW()-13)/2),0)),"",OFFSET('11. SEGUIMIENTO 2026'!$Q$14,INT((ROW()-13)/2),0)),IF(ISBLANK(OFFSET('9. METAS'!$T$20,INT((ROW()-14)/2),0)),"",OFFSET('9. METAS'!$T$20,INT((ROW()-14)/2),0)))</f>
        <v>5</v>
      </c>
      <c r="N76" s="825"/>
      <c r="O76" s="827"/>
      <c r="P76" s="914"/>
    </row>
    <row r="77" spans="3:16">
      <c r="C77" s="829" t="str">
        <f ca="1">IF(ISBLANK(OFFSET('5. Pp (3 años)'!$C$46,INT((ROW()-13)/2),0)),"",OFFSET('5. Pp (3 años)'!$C$46,INT((ROW()-13)/2),0))</f>
        <v>Componente</v>
      </c>
      <c r="D77" s="926" t="str">
        <f ca="1">IF(ISBLANK(OFFSET('5. Pp (3 años)'!$D$46,INT((ROW()-13)/2),0)),"",OFFSET('5. Pp (3 años)'!$D$46,INT((ROW()-13)/2),0))</f>
        <v>1.4.1.1.8 Reportes de plantilla de personal municipal actualizados y emitidos, derivados de la gestión de incidencias, finiquitos y actualización de expedientes del personal.</v>
      </c>
      <c r="E77" s="926" t="str">
        <f ca="1">IF(ISBLANK(OFFSET('5. Pp (3 años)'!$E$46,INT((ROW()-13)/2),0)),"",OFFSET('5. Pp (3 años)'!$E$46,INT((ROW()-13)/2),0))</f>
        <v>PPPME= Porcentaje de plantillas de personal municipal entregadas.</v>
      </c>
      <c r="F77" s="928" t="str">
        <f ca="1">IF(ISBLANK(OFFSET('5. Pp (3 años)'!$K$46,INT((ROW()-13)/2),0)),"",OFFSET('5. Pp (3 años)'!$K$46,INT((ROW()-13)/2),0))</f>
        <v>Ascendente</v>
      </c>
      <c r="G77" s="930" t="str">
        <f ca="1">IF(ISBLANK(OFFSET('5. Pp (3 años)'!$H$46,INT((ROW()-13)/2),0)),"",OFFSET('5. Pp (3 años)'!$H$46,INT((ROW()-13)/2),0))</f>
        <v>Trimestral</v>
      </c>
      <c r="H77" s="934">
        <f ca="1">IF(ISBLANK(OFFSET('9. METAS'!$K$20,INT((ROW()-13)/2),0)),"",OFFSET('9. METAS'!$K$20,INT((ROW()-13)/2),0))</f>
        <v>1272</v>
      </c>
      <c r="I77" s="822"/>
      <c r="J77" s="149">
        <f ca="1">IF(MOD(ROW()-13,2)=0,IF(ISBLANK(OFFSET('11. SEGUIMIENTO 2026'!$N$14,INT((ROW()-13)/2),0)),"",OFFSET('11. SEGUIMIENTO 2026'!$N$14,INT((ROW()-13)/2),0)),IF(ISBLANK(OFFSET('9. METAS'!$Q$20,INT((ROW()-14)/2),0)),"",OFFSET('9. METAS'!$Q$20,INT((ROW()-14)/2),0)))</f>
        <v>350</v>
      </c>
      <c r="K77" s="150" t="str">
        <f ca="1">IF(MOD(ROW()-13,2)=0,IF(ISBLANK(OFFSET('11. SEGUIMIENTO 2026'!$O$14,INT((ROW()-13)/2),0)),"",OFFSET('11. SEGUIMIENTO 2026'!$O$14,INT((ROW()-13)/2),0)),IF(ISBLANK(OFFSET('9. METAS'!$R$20,INT((ROW()-14)/2),0)),"",OFFSET('9. METAS'!$R$20,INT((ROW()-14)/2),0)))</f>
        <v/>
      </c>
      <c r="L77" s="150" t="str">
        <f ca="1">IF(MOD(ROW()-13,2)=0,IF(ISBLANK(OFFSET('11. SEGUIMIENTO 2026'!$P$14,INT((ROW()-13)/2),0)),"",OFFSET('11. SEGUIMIENTO 2026'!$P$14,INT((ROW()-13)/2),0)),IF(ISBLANK(OFFSET('9. METAS'!$S$20,INT((ROW()-14)/2),0)),"",OFFSET('9. METAS'!$S$20,INT((ROW()-14)/2),0)))</f>
        <v/>
      </c>
      <c r="M77" s="151" t="str">
        <f ca="1">IF(MOD(ROW()-13,2)=0,IF(ISBLANK(OFFSET('11. SEGUIMIENTO 2026'!$Q$14,INT((ROW()-13)/2),0)),"",OFFSET('11. SEGUIMIENTO 2026'!$Q$14,INT((ROW()-13)/2),0)),IF(ISBLANK(OFFSET('9. METAS'!$T$20,INT((ROW()-14)/2),0)),"",OFFSET('9. METAS'!$T$20,INT((ROW()-14)/2),0)))</f>
        <v/>
      </c>
      <c r="N77" s="824">
        <f t="shared" ref="N77" ca="1" si="60">IFERROR(J77/J78,"ND")</f>
        <v>1.10062893081761</v>
      </c>
      <c r="O77" s="826" t="str">
        <f t="shared" ref="O77" ca="1" si="61">IFERROR(((J77+K77+L77)/H77),"ND")</f>
        <v>ND</v>
      </c>
      <c r="P77" s="913"/>
    </row>
    <row r="78" spans="3:16">
      <c r="C78" s="843"/>
      <c r="D78" s="926"/>
      <c r="E78" s="926"/>
      <c r="F78" s="928"/>
      <c r="G78" s="930"/>
      <c r="H78" s="934"/>
      <c r="I78" s="823"/>
      <c r="J78" s="149">
        <f ca="1">IF(MOD(ROW()-13,2)=0,IF(ISBLANK(OFFSET('11. SEGUIMIENTO 2026'!$N$14,INT((ROW()-13)/2),0)),"",OFFSET('11. SEGUIMIENTO 2026'!$N$14,INT((ROW()-13)/2),0)),IF(ISBLANK(OFFSET('9. METAS'!$Q$20,INT((ROW()-14)/2),0)),"",OFFSET('9. METAS'!$Q$20,INT((ROW()-14)/2),0)))</f>
        <v>318</v>
      </c>
      <c r="K78" s="150">
        <f ca="1">IF(MOD(ROW()-13,2)=0,IF(ISBLANK(OFFSET('11. SEGUIMIENTO 2026'!$O$14,INT((ROW()-13)/2),0)),"",OFFSET('11. SEGUIMIENTO 2026'!$O$14,INT((ROW()-13)/2),0)),IF(ISBLANK(OFFSET('9. METAS'!$R$20,INT((ROW()-14)/2),0)),"",OFFSET('9. METAS'!$R$20,INT((ROW()-14)/2),0)))</f>
        <v>318</v>
      </c>
      <c r="L78" s="150">
        <f ca="1">IF(MOD(ROW()-13,2)=0,IF(ISBLANK(OFFSET('11. SEGUIMIENTO 2026'!$P$14,INT((ROW()-13)/2),0)),"",OFFSET('11. SEGUIMIENTO 2026'!$P$14,INT((ROW()-13)/2),0)),IF(ISBLANK(OFFSET('9. METAS'!$S$20,INT((ROW()-14)/2),0)),"",OFFSET('9. METAS'!$S$20,INT((ROW()-14)/2),0)))</f>
        <v>318</v>
      </c>
      <c r="M78" s="151">
        <f ca="1">IF(MOD(ROW()-13,2)=0,IF(ISBLANK(OFFSET('11. SEGUIMIENTO 2026'!$Q$14,INT((ROW()-13)/2),0)),"",OFFSET('11. SEGUIMIENTO 2026'!$Q$14,INT((ROW()-13)/2),0)),IF(ISBLANK(OFFSET('9. METAS'!$T$20,INT((ROW()-14)/2),0)),"",OFFSET('9. METAS'!$T$20,INT((ROW()-14)/2),0)))</f>
        <v>318</v>
      </c>
      <c r="N78" s="825"/>
      <c r="O78" s="827"/>
      <c r="P78" s="914"/>
    </row>
    <row r="79" spans="3:16">
      <c r="C79" s="829" t="str">
        <f ca="1">IF(ISBLANK(OFFSET('5. Pp (3 años)'!$C$46,INT((ROW()-13)/2),0)),"",OFFSET('5. Pp (3 años)'!$C$46,INT((ROW()-13)/2),0))</f>
        <v>Actividad</v>
      </c>
      <c r="D79" s="926" t="str">
        <f ca="1">IF(ISBLANK(OFFSET('5. Pp (3 años)'!$D$46,INT((ROW()-13)/2),0)),"",OFFSET('5. Pp (3 años)'!$D$46,INT((ROW()-13)/2),0))</f>
        <v>1.4.1.1.8.1. Atención de incidencias del personal (altas, bajas, modificaciones y movimientos) enviadas por las Unidades Administrativas.</v>
      </c>
      <c r="E79" s="926" t="str">
        <f ca="1">IF(ISBLANK(OFFSET('5. Pp (3 años)'!$E$46,INT((ROW()-13)/2),0)),"",OFFSET('5. Pp (3 años)'!$E$46,INT((ROW()-13)/2),0))</f>
        <v>PIA=  Porcentaje de incidencias (altas, bajas, modificaciones, cambios de puestos o salarios) atendidas.</v>
      </c>
      <c r="F79" s="928" t="str">
        <f ca="1">IF(ISBLANK(OFFSET('5. Pp (3 años)'!$K$46,INT((ROW()-13)/2),0)),"",OFFSET('5. Pp (3 años)'!$K$46,INT((ROW()-13)/2),0))</f>
        <v>Ascendente</v>
      </c>
      <c r="G79" s="930" t="str">
        <f ca="1">IF(ISBLANK(OFFSET('5. Pp (3 años)'!$H$46,INT((ROW()-13)/2),0)),"",OFFSET('5. Pp (3 años)'!$H$46,INT((ROW()-13)/2),0))</f>
        <v>Trimestral</v>
      </c>
      <c r="H79" s="934">
        <f ca="1">IF(ISBLANK(OFFSET('9. METAS'!$K$20,INT((ROW()-13)/2),0)),"",OFFSET('9. METAS'!$K$20,INT((ROW()-13)/2),0))</f>
        <v>3576</v>
      </c>
      <c r="I79" s="822"/>
      <c r="J79" s="149">
        <f ca="1">IF(MOD(ROW()-13,2)=0,IF(ISBLANK(OFFSET('11. SEGUIMIENTO 2026'!$N$14,INT((ROW()-13)/2),0)),"",OFFSET('11. SEGUIMIENTO 2026'!$N$14,INT((ROW()-13)/2),0)),IF(ISBLANK(OFFSET('9. METAS'!$Q$20,INT((ROW()-14)/2),0)),"",OFFSET('9. METAS'!$Q$20,INT((ROW()-14)/2),0)))</f>
        <v>890</v>
      </c>
      <c r="K79" s="150" t="str">
        <f ca="1">IF(MOD(ROW()-13,2)=0,IF(ISBLANK(OFFSET('11. SEGUIMIENTO 2026'!$O$14,INT((ROW()-13)/2),0)),"",OFFSET('11. SEGUIMIENTO 2026'!$O$14,INT((ROW()-13)/2),0)),IF(ISBLANK(OFFSET('9. METAS'!$R$20,INT((ROW()-14)/2),0)),"",OFFSET('9. METAS'!$R$20,INT((ROW()-14)/2),0)))</f>
        <v/>
      </c>
      <c r="L79" s="150" t="str">
        <f ca="1">IF(MOD(ROW()-13,2)=0,IF(ISBLANK(OFFSET('11. SEGUIMIENTO 2026'!$P$14,INT((ROW()-13)/2),0)),"",OFFSET('11. SEGUIMIENTO 2026'!$P$14,INT((ROW()-13)/2),0)),IF(ISBLANK(OFFSET('9. METAS'!$S$20,INT((ROW()-14)/2),0)),"",OFFSET('9. METAS'!$S$20,INT((ROW()-14)/2),0)))</f>
        <v/>
      </c>
      <c r="M79" s="151" t="str">
        <f ca="1">IF(MOD(ROW()-13,2)=0,IF(ISBLANK(OFFSET('11. SEGUIMIENTO 2026'!$Q$14,INT((ROW()-13)/2),0)),"",OFFSET('11. SEGUIMIENTO 2026'!$Q$14,INT((ROW()-13)/2),0)),IF(ISBLANK(OFFSET('9. METAS'!$T$20,INT((ROW()-14)/2),0)),"",OFFSET('9. METAS'!$T$20,INT((ROW()-14)/2),0)))</f>
        <v/>
      </c>
      <c r="N79" s="824">
        <f t="shared" ref="N79" ca="1" si="62">IFERROR(J79/J80,"ND")</f>
        <v>1.1866666666666668</v>
      </c>
      <c r="O79" s="826" t="str">
        <f t="shared" ref="O79" ca="1" si="63">IFERROR(((J79+K79+L79)/H79),"ND")</f>
        <v>ND</v>
      </c>
      <c r="P79" s="913"/>
    </row>
    <row r="80" spans="3:16">
      <c r="C80" s="843"/>
      <c r="D80" s="926"/>
      <c r="E80" s="926"/>
      <c r="F80" s="928"/>
      <c r="G80" s="930"/>
      <c r="H80" s="934"/>
      <c r="I80" s="823"/>
      <c r="J80" s="149">
        <f ca="1">IF(MOD(ROW()-13,2)=0,IF(ISBLANK(OFFSET('11. SEGUIMIENTO 2026'!$N$14,INT((ROW()-13)/2),0)),"",OFFSET('11. SEGUIMIENTO 2026'!$N$14,INT((ROW()-13)/2),0)),IF(ISBLANK(OFFSET('9. METAS'!$Q$20,INT((ROW()-14)/2),0)),"",OFFSET('9. METAS'!$Q$20,INT((ROW()-14)/2),0)))</f>
        <v>750</v>
      </c>
      <c r="K80" s="150">
        <f ca="1">IF(MOD(ROW()-13,2)=0,IF(ISBLANK(OFFSET('11. SEGUIMIENTO 2026'!$O$14,INT((ROW()-13)/2),0)),"",OFFSET('11. SEGUIMIENTO 2026'!$O$14,INT((ROW()-13)/2),0)),IF(ISBLANK(OFFSET('9. METAS'!$R$20,INT((ROW()-14)/2),0)),"",OFFSET('9. METAS'!$R$20,INT((ROW()-14)/2),0)))</f>
        <v>1207</v>
      </c>
      <c r="L80" s="150">
        <f ca="1">IF(MOD(ROW()-13,2)=0,IF(ISBLANK(OFFSET('11. SEGUIMIENTO 2026'!$P$14,INT((ROW()-13)/2),0)),"",OFFSET('11. SEGUIMIENTO 2026'!$P$14,INT((ROW()-13)/2),0)),IF(ISBLANK(OFFSET('9. METAS'!$S$20,INT((ROW()-14)/2),0)),"",OFFSET('9. METAS'!$S$20,INT((ROW()-14)/2),0)))</f>
        <v>1100</v>
      </c>
      <c r="M80" s="151">
        <f ca="1">IF(MOD(ROW()-13,2)=0,IF(ISBLANK(OFFSET('11. SEGUIMIENTO 2026'!$Q$14,INT((ROW()-13)/2),0)),"",OFFSET('11. SEGUIMIENTO 2026'!$Q$14,INT((ROW()-13)/2),0)),IF(ISBLANK(OFFSET('9. METAS'!$T$20,INT((ROW()-14)/2),0)),"",OFFSET('9. METAS'!$T$20,INT((ROW()-14)/2),0)))</f>
        <v>519</v>
      </c>
      <c r="N80" s="825"/>
      <c r="O80" s="827"/>
      <c r="P80" s="914"/>
    </row>
    <row r="81" spans="3:16">
      <c r="C81" s="829" t="str">
        <f ca="1">IF(ISBLANK(OFFSET('5. Pp (3 años)'!$C$46,INT((ROW()-13)/2),0)),"",OFFSET('5. Pp (3 años)'!$C$46,INT((ROW()-13)/2),0))</f>
        <v>Actividad</v>
      </c>
      <c r="D81" s="926" t="str">
        <f ca="1">IF(ISBLANK(OFFSET('5. Pp (3 años)'!$D$46,INT((ROW()-13)/2),0)),"",OFFSET('5. Pp (3 años)'!$D$46,INT((ROW()-13)/2),0))</f>
        <v>1.4.1.1.8.2. Elaboración y gestión de reportes de finiquitos y/o liquidación, solicitados por las Unidades Administrativas.</v>
      </c>
      <c r="E81" s="926" t="str">
        <f ca="1">IF(ISBLANK(OFFSET('5. Pp (3 años)'!$E$46,INT((ROW()-13)/2),0)),"",OFFSET('5. Pp (3 años)'!$E$46,INT((ROW()-13)/2),0))</f>
        <v>PRFLE= Porcentaje de reportes de finiquito y/o liquidación entregados.</v>
      </c>
      <c r="F81" s="928" t="str">
        <f ca="1">IF(ISBLANK(OFFSET('5. Pp (3 años)'!$K$46,INT((ROW()-13)/2),0)),"",OFFSET('5. Pp (3 años)'!$K$46,INT((ROW()-13)/2),0))</f>
        <v>Ascendente</v>
      </c>
      <c r="G81" s="930" t="str">
        <f ca="1">IF(ISBLANK(OFFSET('5. Pp (3 años)'!$H$46,INT((ROW()-13)/2),0)),"",OFFSET('5. Pp (3 años)'!$H$46,INT((ROW()-13)/2),0))</f>
        <v>Trimestral</v>
      </c>
      <c r="H81" s="934">
        <f ca="1">IF(ISBLANK(OFFSET('9. METAS'!$K$20,INT((ROW()-13)/2),0)),"",OFFSET('9. METAS'!$K$20,INT((ROW()-13)/2),0))</f>
        <v>600</v>
      </c>
      <c r="I81" s="822"/>
      <c r="J81" s="149">
        <f ca="1">IF(MOD(ROW()-13,2)=0,IF(ISBLANK(OFFSET('11. SEGUIMIENTO 2026'!$N$14,INT((ROW()-13)/2),0)),"",OFFSET('11. SEGUIMIENTO 2026'!$N$14,INT((ROW()-13)/2),0)),IF(ISBLANK(OFFSET('9. METAS'!$Q$20,INT((ROW()-14)/2),0)),"",OFFSET('9. METAS'!$Q$20,INT((ROW()-14)/2),0)))</f>
        <v>89</v>
      </c>
      <c r="K81" s="150" t="str">
        <f ca="1">IF(MOD(ROW()-13,2)=0,IF(ISBLANK(OFFSET('11. SEGUIMIENTO 2026'!$O$14,INT((ROW()-13)/2),0)),"",OFFSET('11. SEGUIMIENTO 2026'!$O$14,INT((ROW()-13)/2),0)),IF(ISBLANK(OFFSET('9. METAS'!$R$20,INT((ROW()-14)/2),0)),"",OFFSET('9. METAS'!$R$20,INT((ROW()-14)/2),0)))</f>
        <v/>
      </c>
      <c r="L81" s="150" t="str">
        <f ca="1">IF(MOD(ROW()-13,2)=0,IF(ISBLANK(OFFSET('11. SEGUIMIENTO 2026'!$P$14,INT((ROW()-13)/2),0)),"",OFFSET('11. SEGUIMIENTO 2026'!$P$14,INT((ROW()-13)/2),0)),IF(ISBLANK(OFFSET('9. METAS'!$S$20,INT((ROW()-14)/2),0)),"",OFFSET('9. METAS'!$S$20,INT((ROW()-14)/2),0)))</f>
        <v/>
      </c>
      <c r="M81" s="151" t="str">
        <f ca="1">IF(MOD(ROW()-13,2)=0,IF(ISBLANK(OFFSET('11. SEGUIMIENTO 2026'!$Q$14,INT((ROW()-13)/2),0)),"",OFFSET('11. SEGUIMIENTO 2026'!$Q$14,INT((ROW()-13)/2),0)),IF(ISBLANK(OFFSET('9. METAS'!$T$20,INT((ROW()-14)/2),0)),"",OFFSET('9. METAS'!$T$20,INT((ROW()-14)/2),0)))</f>
        <v/>
      </c>
      <c r="N81" s="824">
        <f t="shared" ref="N81" ca="1" si="64">IFERROR(J81/J82,"ND")</f>
        <v>1.1125</v>
      </c>
      <c r="O81" s="826" t="str">
        <f t="shared" ref="O81" ca="1" si="65">IFERROR(((J81+K81+L81)/H81),"ND")</f>
        <v>ND</v>
      </c>
      <c r="P81" s="913"/>
    </row>
    <row r="82" spans="3:16">
      <c r="C82" s="843"/>
      <c r="D82" s="926"/>
      <c r="E82" s="926"/>
      <c r="F82" s="928"/>
      <c r="G82" s="930"/>
      <c r="H82" s="934"/>
      <c r="I82" s="823"/>
      <c r="J82" s="149">
        <f ca="1">IF(MOD(ROW()-13,2)=0,IF(ISBLANK(OFFSET('11. SEGUIMIENTO 2026'!$N$14,INT((ROW()-13)/2),0)),"",OFFSET('11. SEGUIMIENTO 2026'!$N$14,INT((ROW()-13)/2),0)),IF(ISBLANK(OFFSET('9. METAS'!$Q$20,INT((ROW()-14)/2),0)),"",OFFSET('9. METAS'!$Q$20,INT((ROW()-14)/2),0)))</f>
        <v>80</v>
      </c>
      <c r="K82" s="150">
        <f ca="1">IF(MOD(ROW()-13,2)=0,IF(ISBLANK(OFFSET('11. SEGUIMIENTO 2026'!$O$14,INT((ROW()-13)/2),0)),"",OFFSET('11. SEGUIMIENTO 2026'!$O$14,INT((ROW()-13)/2),0)),IF(ISBLANK(OFFSET('9. METAS'!$R$20,INT((ROW()-14)/2),0)),"",OFFSET('9. METAS'!$R$20,INT((ROW()-14)/2),0)))</f>
        <v>200</v>
      </c>
      <c r="L82" s="150">
        <f ca="1">IF(MOD(ROW()-13,2)=0,IF(ISBLANK(OFFSET('11. SEGUIMIENTO 2026'!$P$14,INT((ROW()-13)/2),0)),"",OFFSET('11. SEGUIMIENTO 2026'!$P$14,INT((ROW()-13)/2),0)),IF(ISBLANK(OFFSET('9. METAS'!$S$20,INT((ROW()-14)/2),0)),"",OFFSET('9. METAS'!$S$20,INT((ROW()-14)/2),0)))</f>
        <v>200</v>
      </c>
      <c r="M82" s="151">
        <f ca="1">IF(MOD(ROW()-13,2)=0,IF(ISBLANK(OFFSET('11. SEGUIMIENTO 2026'!$Q$14,INT((ROW()-13)/2),0)),"",OFFSET('11. SEGUIMIENTO 2026'!$Q$14,INT((ROW()-13)/2),0)),IF(ISBLANK(OFFSET('9. METAS'!$T$20,INT((ROW()-14)/2),0)),"",OFFSET('9. METAS'!$T$20,INT((ROW()-14)/2),0)))</f>
        <v>120</v>
      </c>
      <c r="N82" s="825"/>
      <c r="O82" s="827"/>
      <c r="P82" s="914"/>
    </row>
    <row r="83" spans="3:16">
      <c r="C83" s="829" t="str">
        <f ca="1">IF(ISBLANK(OFFSET('5. Pp (3 años)'!$C$46,INT((ROW()-13)/2),0)),"",OFFSET('5. Pp (3 años)'!$C$46,INT((ROW()-13)/2),0))</f>
        <v>Actividad</v>
      </c>
      <c r="D83" s="926" t="str">
        <f ca="1">IF(ISBLANK(OFFSET('5. Pp (3 años)'!$D$46,INT((ROW()-13)/2),0)),"",OFFSET('5. Pp (3 años)'!$D$46,INT((ROW()-13)/2),0))</f>
        <v>1.4.1.1.8.3.  Actualización de expedientes de personal activo y de baja por incidencias enviadas por las diferentes Unidades Administrativas.</v>
      </c>
      <c r="E83" s="926" t="str">
        <f ca="1">IF(ISBLANK(OFFSET('5. Pp (3 años)'!$E$46,INT((ROW()-13)/2),0)),"",OFFSET('5. Pp (3 años)'!$E$46,INT((ROW()-13)/2),0))</f>
        <v>PEPIA= Porcentaje de expedientes de personal por incidencias actualizados</v>
      </c>
      <c r="F83" s="928" t="str">
        <f ca="1">IF(ISBLANK(OFFSET('5. Pp (3 años)'!$K$46,INT((ROW()-13)/2),0)),"",OFFSET('5. Pp (3 años)'!$K$46,INT((ROW()-13)/2),0))</f>
        <v>Ascendente</v>
      </c>
      <c r="G83" s="930" t="str">
        <f ca="1">IF(ISBLANK(OFFSET('5. Pp (3 años)'!$H$46,INT((ROW()-13)/2),0)),"",OFFSET('5. Pp (3 años)'!$H$46,INT((ROW()-13)/2),0))</f>
        <v>Trimestral</v>
      </c>
      <c r="H83" s="934">
        <f ca="1">IF(ISBLANK(OFFSET('9. METAS'!$K$20,INT((ROW()-13)/2),0)),"",OFFSET('9. METAS'!$K$20,INT((ROW()-13)/2),0))</f>
        <v>3600</v>
      </c>
      <c r="I83" s="822"/>
      <c r="J83" s="149">
        <f ca="1">IF(MOD(ROW()-13,2)=0,IF(ISBLANK(OFFSET('11. SEGUIMIENTO 2026'!$N$14,INT((ROW()-13)/2),0)),"",OFFSET('11. SEGUIMIENTO 2026'!$N$14,INT((ROW()-13)/2),0)),IF(ISBLANK(OFFSET('9. METAS'!$Q$20,INT((ROW()-14)/2),0)),"",OFFSET('9. METAS'!$Q$20,INT((ROW()-14)/2),0)))</f>
        <v>925</v>
      </c>
      <c r="K83" s="150" t="str">
        <f ca="1">IF(MOD(ROW()-13,2)=0,IF(ISBLANK(OFFSET('11. SEGUIMIENTO 2026'!$O$14,INT((ROW()-13)/2),0)),"",OFFSET('11. SEGUIMIENTO 2026'!$O$14,INT((ROW()-13)/2),0)),IF(ISBLANK(OFFSET('9. METAS'!$R$20,INT((ROW()-14)/2),0)),"",OFFSET('9. METAS'!$R$20,INT((ROW()-14)/2),0)))</f>
        <v/>
      </c>
      <c r="L83" s="150" t="str">
        <f ca="1">IF(MOD(ROW()-13,2)=0,IF(ISBLANK(OFFSET('11. SEGUIMIENTO 2026'!$P$14,INT((ROW()-13)/2),0)),"",OFFSET('11. SEGUIMIENTO 2026'!$P$14,INT((ROW()-13)/2),0)),IF(ISBLANK(OFFSET('9. METAS'!$S$20,INT((ROW()-14)/2),0)),"",OFFSET('9. METAS'!$S$20,INT((ROW()-14)/2),0)))</f>
        <v/>
      </c>
      <c r="M83" s="151" t="str">
        <f ca="1">IF(MOD(ROW()-13,2)=0,IF(ISBLANK(OFFSET('11. SEGUIMIENTO 2026'!$Q$14,INT((ROW()-13)/2),0)),"",OFFSET('11. SEGUIMIENTO 2026'!$Q$14,INT((ROW()-13)/2),0)),IF(ISBLANK(OFFSET('9. METAS'!$T$20,INT((ROW()-14)/2),0)),"",OFFSET('9. METAS'!$T$20,INT((ROW()-14)/2),0)))</f>
        <v/>
      </c>
      <c r="N83" s="824">
        <f t="shared" ref="N83" ca="1" si="66">IFERROR(J83/J84,"ND")</f>
        <v>1.2333333333333334</v>
      </c>
      <c r="O83" s="826" t="str">
        <f t="shared" ref="O83" ca="1" si="67">IFERROR(((J83+K83+L83)/H83),"ND")</f>
        <v>ND</v>
      </c>
      <c r="P83" s="913"/>
    </row>
    <row r="84" spans="3:16" ht="15.75" thickBot="1">
      <c r="C84" s="830"/>
      <c r="D84" s="938"/>
      <c r="E84" s="938"/>
      <c r="F84" s="939"/>
      <c r="G84" s="940"/>
      <c r="H84" s="941"/>
      <c r="I84" s="838"/>
      <c r="J84" s="152">
        <f ca="1">IF(MOD(ROW()-13,2)=0,IF(ISBLANK(OFFSET('11. SEGUIMIENTO 2026'!$N$14,INT((ROW()-13)/2),0)),"",OFFSET('11. SEGUIMIENTO 2026'!$N$14,INT((ROW()-13)/2),0)),IF(ISBLANK(OFFSET('9. METAS'!$Q$20,INT((ROW()-14)/2),0)),"",OFFSET('9. METAS'!$Q$20,INT((ROW()-14)/2),0)))</f>
        <v>750</v>
      </c>
      <c r="K84" s="153">
        <f ca="1">IF(MOD(ROW()-13,2)=0,IF(ISBLANK(OFFSET('11. SEGUIMIENTO 2026'!$O$14,INT((ROW()-13)/2),0)),"",OFFSET('11. SEGUIMIENTO 2026'!$O$14,INT((ROW()-13)/2),0)),IF(ISBLANK(OFFSET('9. METAS'!$R$20,INT((ROW()-14)/2),0)),"",OFFSET('9. METAS'!$R$20,INT((ROW()-14)/2),0)))</f>
        <v>1207</v>
      </c>
      <c r="L84" s="153">
        <f ca="1">IF(MOD(ROW()-13,2)=0,IF(ISBLANK(OFFSET('11. SEGUIMIENTO 2026'!$P$14,INT((ROW()-13)/2),0)),"",OFFSET('11. SEGUIMIENTO 2026'!$P$14,INT((ROW()-13)/2),0)),IF(ISBLANK(OFFSET('9. METAS'!$S$20,INT((ROW()-14)/2),0)),"",OFFSET('9. METAS'!$S$20,INT((ROW()-14)/2),0)))</f>
        <v>1124</v>
      </c>
      <c r="M84" s="154">
        <f ca="1">IF(MOD(ROW()-13,2)=0,IF(ISBLANK(OFFSET('11. SEGUIMIENTO 2026'!$Q$14,INT((ROW()-13)/2),0)),"",OFFSET('11. SEGUIMIENTO 2026'!$Q$14,INT((ROW()-13)/2),0)),IF(ISBLANK(OFFSET('9. METAS'!$T$20,INT((ROW()-14)/2),0)),"",OFFSET('9. METAS'!$T$20,INT((ROW()-14)/2),0)))</f>
        <v>519</v>
      </c>
      <c r="N84" s="839"/>
      <c r="O84" s="840"/>
      <c r="P84" s="937"/>
    </row>
    <row r="85" spans="3:16" ht="15.75" thickTop="1"/>
  </sheetData>
  <protectedRanges>
    <protectedRange sqref="I13:I84" name="SI.NO"/>
    <protectedRange algorithmName="SHA-512" hashValue="VSDpUfYaSu2o1GNz/dNG0/zdAR2SyjQ4x4E+I/O817AEKyLH+9hkU426TeaW1NebwBiHlEu/vd5f18TkOfpfxw==" saltValue="bop94IANOsb3/TmZjo7hbg==" spinCount="100000" sqref="P13:P84" name="JUSTIFICACION"/>
  </protectedRanges>
  <mergeCells count="377">
    <mergeCell ref="O83:O84"/>
    <mergeCell ref="C79:C80"/>
    <mergeCell ref="D79:D80"/>
    <mergeCell ref="E79:E80"/>
    <mergeCell ref="F79:F80"/>
    <mergeCell ref="G79:G80"/>
    <mergeCell ref="P83:P84"/>
    <mergeCell ref="H81:H82"/>
    <mergeCell ref="I81:I82"/>
    <mergeCell ref="N81:N82"/>
    <mergeCell ref="O81:O82"/>
    <mergeCell ref="P81:P82"/>
    <mergeCell ref="C81:C82"/>
    <mergeCell ref="D81:D82"/>
    <mergeCell ref="E81:E82"/>
    <mergeCell ref="F81:F82"/>
    <mergeCell ref="G81:G82"/>
    <mergeCell ref="C83:C84"/>
    <mergeCell ref="D83:D84"/>
    <mergeCell ref="E83:E84"/>
    <mergeCell ref="F83:F84"/>
    <mergeCell ref="G83:G84"/>
    <mergeCell ref="H83:H84"/>
    <mergeCell ref="I83:I84"/>
    <mergeCell ref="N83:N84"/>
    <mergeCell ref="C77:C78"/>
    <mergeCell ref="D77:D78"/>
    <mergeCell ref="E77:E78"/>
    <mergeCell ref="F77:F78"/>
    <mergeCell ref="G77:G78"/>
    <mergeCell ref="C73:C74"/>
    <mergeCell ref="D73:D74"/>
    <mergeCell ref="H77:H78"/>
    <mergeCell ref="I77:I78"/>
    <mergeCell ref="H79:H80"/>
    <mergeCell ref="I79:I80"/>
    <mergeCell ref="N79:N80"/>
    <mergeCell ref="H73:H74"/>
    <mergeCell ref="I73:I74"/>
    <mergeCell ref="N73:N74"/>
    <mergeCell ref="C75:C76"/>
    <mergeCell ref="D75:D76"/>
    <mergeCell ref="E75:E76"/>
    <mergeCell ref="F75:F76"/>
    <mergeCell ref="G75:G76"/>
    <mergeCell ref="P69:P70"/>
    <mergeCell ref="H69:H70"/>
    <mergeCell ref="I69:I70"/>
    <mergeCell ref="N69:N70"/>
    <mergeCell ref="O69:O70"/>
    <mergeCell ref="O73:O74"/>
    <mergeCell ref="O79:O80"/>
    <mergeCell ref="P79:P80"/>
    <mergeCell ref="P77:P78"/>
    <mergeCell ref="H75:H76"/>
    <mergeCell ref="I75:I76"/>
    <mergeCell ref="N75:N76"/>
    <mergeCell ref="O75:O76"/>
    <mergeCell ref="P75:P76"/>
    <mergeCell ref="N77:N78"/>
    <mergeCell ref="O77:O78"/>
    <mergeCell ref="P73:P74"/>
    <mergeCell ref="H71:H72"/>
    <mergeCell ref="I71:I72"/>
    <mergeCell ref="N71:N72"/>
    <mergeCell ref="O71:O72"/>
    <mergeCell ref="P71:P72"/>
    <mergeCell ref="C69:C70"/>
    <mergeCell ref="D69:D70"/>
    <mergeCell ref="E69:E70"/>
    <mergeCell ref="F69:F70"/>
    <mergeCell ref="G69:G70"/>
    <mergeCell ref="E73:E74"/>
    <mergeCell ref="F73:F74"/>
    <mergeCell ref="G73:G74"/>
    <mergeCell ref="C71:C72"/>
    <mergeCell ref="D71:D72"/>
    <mergeCell ref="E71:E72"/>
    <mergeCell ref="F71:F72"/>
    <mergeCell ref="G71:G72"/>
    <mergeCell ref="H65:H66"/>
    <mergeCell ref="I65:I66"/>
    <mergeCell ref="N65:N66"/>
    <mergeCell ref="O65:O66"/>
    <mergeCell ref="P65:P66"/>
    <mergeCell ref="C67:C68"/>
    <mergeCell ref="D67:D68"/>
    <mergeCell ref="E67:E68"/>
    <mergeCell ref="F67:F68"/>
    <mergeCell ref="G67:G68"/>
    <mergeCell ref="H67:H68"/>
    <mergeCell ref="I67:I68"/>
    <mergeCell ref="N67:N68"/>
    <mergeCell ref="O67:O68"/>
    <mergeCell ref="P67:P68"/>
    <mergeCell ref="C65:C66"/>
    <mergeCell ref="D65:D66"/>
    <mergeCell ref="C61:C62"/>
    <mergeCell ref="D61:D62"/>
    <mergeCell ref="E61:E62"/>
    <mergeCell ref="F61:F62"/>
    <mergeCell ref="G61:G62"/>
    <mergeCell ref="C57:C58"/>
    <mergeCell ref="D57:D58"/>
    <mergeCell ref="E65:E66"/>
    <mergeCell ref="F65:F66"/>
    <mergeCell ref="G65:G66"/>
    <mergeCell ref="C63:C64"/>
    <mergeCell ref="D63:D64"/>
    <mergeCell ref="E63:E64"/>
    <mergeCell ref="F63:F64"/>
    <mergeCell ref="G63:G64"/>
    <mergeCell ref="H63:H64"/>
    <mergeCell ref="I63:I64"/>
    <mergeCell ref="N63:N64"/>
    <mergeCell ref="O63:O64"/>
    <mergeCell ref="P63:P64"/>
    <mergeCell ref="P61:P62"/>
    <mergeCell ref="H59:H60"/>
    <mergeCell ref="I59:I60"/>
    <mergeCell ref="N59:N60"/>
    <mergeCell ref="O59:O60"/>
    <mergeCell ref="P59:P60"/>
    <mergeCell ref="H61:H62"/>
    <mergeCell ref="I61:I62"/>
    <mergeCell ref="N61:N62"/>
    <mergeCell ref="O61:O62"/>
    <mergeCell ref="H57:H58"/>
    <mergeCell ref="I57:I58"/>
    <mergeCell ref="N57:N58"/>
    <mergeCell ref="O57:O58"/>
    <mergeCell ref="P57:P58"/>
    <mergeCell ref="C59:C60"/>
    <mergeCell ref="D59:D60"/>
    <mergeCell ref="E59:E60"/>
    <mergeCell ref="F59:F60"/>
    <mergeCell ref="G59:G60"/>
    <mergeCell ref="C53:C54"/>
    <mergeCell ref="D53:D54"/>
    <mergeCell ref="E53:E54"/>
    <mergeCell ref="F53:F54"/>
    <mergeCell ref="G53:G54"/>
    <mergeCell ref="C49:C50"/>
    <mergeCell ref="D49:D50"/>
    <mergeCell ref="E57:E58"/>
    <mergeCell ref="F57:F58"/>
    <mergeCell ref="G57:G58"/>
    <mergeCell ref="C55:C56"/>
    <mergeCell ref="D55:D56"/>
    <mergeCell ref="E55:E56"/>
    <mergeCell ref="F55:F56"/>
    <mergeCell ref="G55:G56"/>
    <mergeCell ref="H55:H56"/>
    <mergeCell ref="I55:I56"/>
    <mergeCell ref="N55:N56"/>
    <mergeCell ref="O55:O56"/>
    <mergeCell ref="P55:P56"/>
    <mergeCell ref="P53:P54"/>
    <mergeCell ref="H51:H52"/>
    <mergeCell ref="I51:I52"/>
    <mergeCell ref="N51:N52"/>
    <mergeCell ref="O51:O52"/>
    <mergeCell ref="P51:P52"/>
    <mergeCell ref="H53:H54"/>
    <mergeCell ref="I53:I54"/>
    <mergeCell ref="N53:N54"/>
    <mergeCell ref="O53:O54"/>
    <mergeCell ref="H49:H50"/>
    <mergeCell ref="I49:I50"/>
    <mergeCell ref="N49:N50"/>
    <mergeCell ref="O49:O50"/>
    <mergeCell ref="P49:P50"/>
    <mergeCell ref="C51:C52"/>
    <mergeCell ref="D51:D52"/>
    <mergeCell ref="E51:E52"/>
    <mergeCell ref="F51:F52"/>
    <mergeCell ref="G51:G52"/>
    <mergeCell ref="C45:C46"/>
    <mergeCell ref="D45:D46"/>
    <mergeCell ref="E45:E46"/>
    <mergeCell ref="F45:F46"/>
    <mergeCell ref="G45:G46"/>
    <mergeCell ref="C41:C42"/>
    <mergeCell ref="D41:D42"/>
    <mergeCell ref="E49:E50"/>
    <mergeCell ref="F49:F50"/>
    <mergeCell ref="G49:G50"/>
    <mergeCell ref="C47:C48"/>
    <mergeCell ref="D47:D48"/>
    <mergeCell ref="E47:E48"/>
    <mergeCell ref="F47:F48"/>
    <mergeCell ref="G47:G48"/>
    <mergeCell ref="H47:H48"/>
    <mergeCell ref="I47:I48"/>
    <mergeCell ref="N47:N48"/>
    <mergeCell ref="O47:O48"/>
    <mergeCell ref="P47:P48"/>
    <mergeCell ref="P45:P46"/>
    <mergeCell ref="H43:H44"/>
    <mergeCell ref="I43:I44"/>
    <mergeCell ref="N43:N44"/>
    <mergeCell ref="O43:O44"/>
    <mergeCell ref="P43:P44"/>
    <mergeCell ref="H45:H46"/>
    <mergeCell ref="I45:I46"/>
    <mergeCell ref="N45:N46"/>
    <mergeCell ref="O45:O46"/>
    <mergeCell ref="H41:H42"/>
    <mergeCell ref="I41:I42"/>
    <mergeCell ref="N41:N42"/>
    <mergeCell ref="O41:O42"/>
    <mergeCell ref="P41:P42"/>
    <mergeCell ref="C43:C44"/>
    <mergeCell ref="D43:D44"/>
    <mergeCell ref="E43:E44"/>
    <mergeCell ref="F43:F44"/>
    <mergeCell ref="G43:G44"/>
    <mergeCell ref="C37:C38"/>
    <mergeCell ref="D37:D38"/>
    <mergeCell ref="E37:E38"/>
    <mergeCell ref="F37:F38"/>
    <mergeCell ref="G37:G38"/>
    <mergeCell ref="C33:C34"/>
    <mergeCell ref="D33:D34"/>
    <mergeCell ref="E41:E42"/>
    <mergeCell ref="F41:F42"/>
    <mergeCell ref="G41:G42"/>
    <mergeCell ref="C39:C40"/>
    <mergeCell ref="D39:D40"/>
    <mergeCell ref="E39:E40"/>
    <mergeCell ref="F39:F40"/>
    <mergeCell ref="G39:G40"/>
    <mergeCell ref="H39:H40"/>
    <mergeCell ref="I39:I40"/>
    <mergeCell ref="N39:N40"/>
    <mergeCell ref="O39:O40"/>
    <mergeCell ref="P39:P40"/>
    <mergeCell ref="P37:P38"/>
    <mergeCell ref="H35:H36"/>
    <mergeCell ref="I35:I36"/>
    <mergeCell ref="N35:N36"/>
    <mergeCell ref="O35:O36"/>
    <mergeCell ref="P35:P36"/>
    <mergeCell ref="H37:H38"/>
    <mergeCell ref="I37:I38"/>
    <mergeCell ref="N37:N38"/>
    <mergeCell ref="O37:O38"/>
    <mergeCell ref="H33:H34"/>
    <mergeCell ref="I33:I34"/>
    <mergeCell ref="N33:N34"/>
    <mergeCell ref="O33:O34"/>
    <mergeCell ref="P33:P34"/>
    <mergeCell ref="C35:C36"/>
    <mergeCell ref="D35:D36"/>
    <mergeCell ref="E35:E36"/>
    <mergeCell ref="F35:F36"/>
    <mergeCell ref="G35:G36"/>
    <mergeCell ref="C29:C30"/>
    <mergeCell ref="D29:D30"/>
    <mergeCell ref="E29:E30"/>
    <mergeCell ref="F29:F30"/>
    <mergeCell ref="G29:G30"/>
    <mergeCell ref="C25:C26"/>
    <mergeCell ref="D25:D26"/>
    <mergeCell ref="E33:E34"/>
    <mergeCell ref="F33:F34"/>
    <mergeCell ref="G33:G34"/>
    <mergeCell ref="C31:C32"/>
    <mergeCell ref="D31:D32"/>
    <mergeCell ref="E31:E32"/>
    <mergeCell ref="F31:F32"/>
    <mergeCell ref="G31:G32"/>
    <mergeCell ref="H31:H32"/>
    <mergeCell ref="I31:I32"/>
    <mergeCell ref="N31:N32"/>
    <mergeCell ref="O31:O32"/>
    <mergeCell ref="P31:P32"/>
    <mergeCell ref="P29:P30"/>
    <mergeCell ref="H27:H28"/>
    <mergeCell ref="I27:I28"/>
    <mergeCell ref="N27:N28"/>
    <mergeCell ref="O27:O28"/>
    <mergeCell ref="P27:P28"/>
    <mergeCell ref="H29:H30"/>
    <mergeCell ref="I29:I30"/>
    <mergeCell ref="N29:N30"/>
    <mergeCell ref="O29:O30"/>
    <mergeCell ref="H25:H26"/>
    <mergeCell ref="I25:I26"/>
    <mergeCell ref="N25:N26"/>
    <mergeCell ref="O25:O26"/>
    <mergeCell ref="P25:P26"/>
    <mergeCell ref="C27:C28"/>
    <mergeCell ref="D27:D28"/>
    <mergeCell ref="E27:E28"/>
    <mergeCell ref="F27:F28"/>
    <mergeCell ref="G27:G28"/>
    <mergeCell ref="C21:C22"/>
    <mergeCell ref="D21:D22"/>
    <mergeCell ref="E21:E22"/>
    <mergeCell ref="F21:F22"/>
    <mergeCell ref="G21:G22"/>
    <mergeCell ref="C17:C18"/>
    <mergeCell ref="D17:D18"/>
    <mergeCell ref="E25:E26"/>
    <mergeCell ref="F25:F26"/>
    <mergeCell ref="G25:G26"/>
    <mergeCell ref="C23:C24"/>
    <mergeCell ref="D23:D24"/>
    <mergeCell ref="E23:E24"/>
    <mergeCell ref="F23:F24"/>
    <mergeCell ref="G23:G24"/>
    <mergeCell ref="H23:H24"/>
    <mergeCell ref="I23:I24"/>
    <mergeCell ref="N23:N24"/>
    <mergeCell ref="O23:O24"/>
    <mergeCell ref="P23:P24"/>
    <mergeCell ref="P21:P22"/>
    <mergeCell ref="H19:H20"/>
    <mergeCell ref="I19:I20"/>
    <mergeCell ref="N19:N20"/>
    <mergeCell ref="O19:O20"/>
    <mergeCell ref="P19:P20"/>
    <mergeCell ref="H21:H22"/>
    <mergeCell ref="I21:I22"/>
    <mergeCell ref="N21:N22"/>
    <mergeCell ref="O21:O22"/>
    <mergeCell ref="H17:H18"/>
    <mergeCell ref="I17:I18"/>
    <mergeCell ref="N17:N18"/>
    <mergeCell ref="O17:O18"/>
    <mergeCell ref="P17:P18"/>
    <mergeCell ref="C19:C20"/>
    <mergeCell ref="D19:D20"/>
    <mergeCell ref="E19:E20"/>
    <mergeCell ref="F19:F20"/>
    <mergeCell ref="G19:G20"/>
    <mergeCell ref="E13:E14"/>
    <mergeCell ref="F13:F14"/>
    <mergeCell ref="G13:G14"/>
    <mergeCell ref="C10:C12"/>
    <mergeCell ref="D10:D12"/>
    <mergeCell ref="E17:E18"/>
    <mergeCell ref="F17:F18"/>
    <mergeCell ref="G17:G18"/>
    <mergeCell ref="C15:C16"/>
    <mergeCell ref="D15:D16"/>
    <mergeCell ref="E15:E16"/>
    <mergeCell ref="F15:F16"/>
    <mergeCell ref="G15:G16"/>
    <mergeCell ref="E10:E12"/>
    <mergeCell ref="F10:F12"/>
    <mergeCell ref="G10:G12"/>
    <mergeCell ref="D5:M5"/>
    <mergeCell ref="D6:M6"/>
    <mergeCell ref="D7:M7"/>
    <mergeCell ref="D8:M8"/>
    <mergeCell ref="C9:E9"/>
    <mergeCell ref="F9:P9"/>
    <mergeCell ref="H15:H16"/>
    <mergeCell ref="I15:I16"/>
    <mergeCell ref="N15:N16"/>
    <mergeCell ref="O15:O16"/>
    <mergeCell ref="P15:P16"/>
    <mergeCell ref="P13:P14"/>
    <mergeCell ref="P10:P12"/>
    <mergeCell ref="H11:H12"/>
    <mergeCell ref="I11:I12"/>
    <mergeCell ref="J11:M11"/>
    <mergeCell ref="N11:O11"/>
    <mergeCell ref="H13:H14"/>
    <mergeCell ref="I13:I14"/>
    <mergeCell ref="N13:N14"/>
    <mergeCell ref="O13:O14"/>
    <mergeCell ref="H10:O10"/>
    <mergeCell ref="C13:C14"/>
    <mergeCell ref="D13:D14"/>
  </mergeCells>
  <conditionalFormatting sqref="J13:M84">
    <cfRule type="containsBlanks" dxfId="5"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8984-77D5-4B69-A052-D513A867B688}">
  <sheetPr codeName="Hoja21"/>
  <dimension ref="C4:P85"/>
  <sheetViews>
    <sheetView topLeftCell="G9" zoomScale="103" zoomScaleNormal="91" workbookViewId="0">
      <selection activeCell="BH1" sqref="BH1"/>
    </sheetView>
  </sheetViews>
  <sheetFormatPr baseColWidth="10" defaultColWidth="11.375" defaultRowHeight="15"/>
  <cols>
    <col min="1" max="2" width="11.375" style="34"/>
    <col min="3" max="3" width="18.375" style="1" customWidth="1"/>
    <col min="4" max="4" width="53.75" style="34" customWidth="1"/>
    <col min="5" max="6" width="33.75" style="34" customWidth="1"/>
    <col min="7" max="7" width="32.75" style="1" customWidth="1"/>
    <col min="8" max="9" width="18.625" style="1" customWidth="1"/>
    <col min="10" max="11" width="12.75" style="1" customWidth="1"/>
    <col min="12" max="13" width="12.75" style="34" customWidth="1"/>
    <col min="14" max="15" width="12.375" style="34" customWidth="1"/>
    <col min="16" max="16" width="36.75" style="34" customWidth="1"/>
    <col min="17" max="16384" width="11.375" style="34"/>
  </cols>
  <sheetData>
    <row r="4" spans="3:16" ht="15.75" thickBot="1"/>
    <row r="5" spans="3:16" ht="30.75" customHeight="1" thickTop="1">
      <c r="C5" s="142"/>
      <c r="D5" s="877" t="s">
        <v>110</v>
      </c>
      <c r="E5" s="877"/>
      <c r="F5" s="877"/>
      <c r="G5" s="877"/>
      <c r="H5" s="877"/>
      <c r="I5" s="877"/>
      <c r="J5" s="877"/>
      <c r="K5" s="877"/>
      <c r="L5" s="877"/>
      <c r="M5" s="877"/>
      <c r="N5" s="143"/>
      <c r="O5" s="143"/>
      <c r="P5" s="144"/>
    </row>
    <row r="6" spans="3:16" ht="26.25" customHeight="1">
      <c r="C6" s="145"/>
      <c r="D6" s="705" t="s">
        <v>111</v>
      </c>
      <c r="E6" s="705"/>
      <c r="F6" s="705"/>
      <c r="G6" s="705"/>
      <c r="H6" s="705"/>
      <c r="I6" s="705"/>
      <c r="J6" s="705"/>
      <c r="K6" s="705"/>
      <c r="L6" s="705"/>
      <c r="M6" s="705"/>
      <c r="N6" s="15"/>
      <c r="O6" s="15"/>
      <c r="P6" s="141"/>
    </row>
    <row r="7" spans="3:16" ht="26.25">
      <c r="C7" s="145"/>
      <c r="D7" s="705" t="s">
        <v>131</v>
      </c>
      <c r="E7" s="705"/>
      <c r="F7" s="705"/>
      <c r="G7" s="705"/>
      <c r="H7" s="705"/>
      <c r="I7" s="705"/>
      <c r="J7" s="705"/>
      <c r="K7" s="705"/>
      <c r="L7" s="705"/>
      <c r="M7" s="705"/>
      <c r="P7" s="141"/>
    </row>
    <row r="8" spans="3:16" ht="27" thickBot="1">
      <c r="C8" s="145"/>
      <c r="D8" s="887"/>
      <c r="E8" s="887"/>
      <c r="F8" s="887"/>
      <c r="G8" s="887"/>
      <c r="H8" s="887"/>
      <c r="I8" s="887"/>
      <c r="J8" s="887"/>
      <c r="K8" s="887"/>
      <c r="L8" s="887"/>
      <c r="M8" s="887"/>
      <c r="P8" s="141"/>
    </row>
    <row r="9" spans="3:16" ht="22.5" customHeight="1" thickBot="1">
      <c r="C9" s="906" t="s">
        <v>126</v>
      </c>
      <c r="D9" s="907"/>
      <c r="E9" s="908"/>
      <c r="F9" s="909" t="s">
        <v>684</v>
      </c>
      <c r="G9" s="910"/>
      <c r="H9" s="910"/>
      <c r="I9" s="910"/>
      <c r="J9" s="910"/>
      <c r="K9" s="910"/>
      <c r="L9" s="910"/>
      <c r="M9" s="910"/>
      <c r="N9" s="910"/>
      <c r="O9" s="910"/>
      <c r="P9" s="911"/>
    </row>
    <row r="10" spans="3:16" ht="27" customHeight="1" thickTop="1" thickBot="1">
      <c r="C10" s="931" t="s">
        <v>75</v>
      </c>
      <c r="D10" s="933" t="s">
        <v>112</v>
      </c>
      <c r="E10" s="933" t="s">
        <v>113</v>
      </c>
      <c r="F10" s="933" t="s">
        <v>114</v>
      </c>
      <c r="G10" s="933" t="s">
        <v>115</v>
      </c>
      <c r="H10" s="924" t="s">
        <v>123</v>
      </c>
      <c r="I10" s="924"/>
      <c r="J10" s="924"/>
      <c r="K10" s="924"/>
      <c r="L10" s="924"/>
      <c r="M10" s="924"/>
      <c r="N10" s="924"/>
      <c r="O10" s="924"/>
      <c r="P10" s="917" t="s">
        <v>313</v>
      </c>
    </row>
    <row r="11" spans="3:16" ht="42" customHeight="1" thickBot="1">
      <c r="C11" s="932"/>
      <c r="D11" s="920"/>
      <c r="E11" s="920"/>
      <c r="F11" s="920"/>
      <c r="G11" s="920"/>
      <c r="H11" s="920" t="s">
        <v>116</v>
      </c>
      <c r="I11" s="921" t="s">
        <v>117</v>
      </c>
      <c r="J11" s="920" t="s">
        <v>125</v>
      </c>
      <c r="K11" s="920"/>
      <c r="L11" s="920"/>
      <c r="M11" s="920"/>
      <c r="N11" s="920" t="s">
        <v>122</v>
      </c>
      <c r="O11" s="920"/>
      <c r="P11" s="918"/>
    </row>
    <row r="12" spans="3:16" ht="42" customHeight="1" thickBot="1">
      <c r="C12" s="932"/>
      <c r="D12" s="920"/>
      <c r="E12" s="920"/>
      <c r="F12" s="920"/>
      <c r="G12" s="920"/>
      <c r="H12" s="920"/>
      <c r="I12" s="921"/>
      <c r="J12" s="140" t="s">
        <v>121</v>
      </c>
      <c r="K12" s="140" t="s">
        <v>118</v>
      </c>
      <c r="L12" s="140" t="s">
        <v>119</v>
      </c>
      <c r="M12" s="140" t="s">
        <v>120</v>
      </c>
      <c r="N12" s="140" t="s">
        <v>124</v>
      </c>
      <c r="O12" s="140" t="s">
        <v>95</v>
      </c>
      <c r="P12" s="919"/>
    </row>
    <row r="13" spans="3:16">
      <c r="C13" s="870" t="str">
        <f ca="1">IF(ISBLANK(OFFSET('5. Pp (3 años)'!$C$46,INT((ROW()-13)/2),0)),"",OFFSET('5. Pp (3 años)'!$C$46,INT((ROW()-13)/2),0))</f>
        <v>Fin</v>
      </c>
      <c r="D13" s="925" t="str">
        <f ca="1">IF(ISBLANK(OFFSET('5. Pp (3 años)'!$D$46,INT((ROW()-13)/2),0)),"",OFFSET('5. Pp (3 años)'!$D$46,INT((ROW()-13)/2),0))</f>
        <v>1.4.1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925" t="str">
        <f ca="1">IF(ISBLANK(OFFSET('5. Pp (3 años)'!$E$46,INT((ROW()-13)/2),0)),"",OFFSET('5. Pp (3 años)'!$E$46,INT((ROW()-13)/2),0))</f>
        <v>IGOB_HUM_R: Índice de Gobierno Humanista y de Resultados</v>
      </c>
      <c r="F13" s="927" t="str">
        <f ca="1">IF(ISBLANK(OFFSET('5. Pp (3 años)'!$K$46,INT((ROW()-13)/2),0)),"",OFFSET('5. Pp (3 años)'!$K$46,INT((ROW()-13)/2),0))</f>
        <v>Ascendente</v>
      </c>
      <c r="G13" s="929" t="str">
        <f ca="1">IF(ISBLANK(OFFSET('5. Pp (3 años)'!$H$46,INT((ROW()-13)/2),0)),"",OFFSET('5. Pp (3 años)'!$H$46,INT((ROW()-13)/2),0))</f>
        <v>Trianual</v>
      </c>
      <c r="H13" s="942">
        <f ca="1">IF(ISBLANK(OFFSET('9. METAS'!$K$20,INT((ROW()-13)/2),0)),"",OFFSET('9. METAS'!$K$20,INT((ROW()-13)/2),0))</f>
        <v>0.26690000000000003</v>
      </c>
      <c r="I13" s="897" t="s">
        <v>128</v>
      </c>
      <c r="J13" s="146">
        <f ca="1">IF(MOD(ROW()-13,2)=0,IF(ISBLANK(OFFSET('11. SEGUIMIENTO 2026'!$N$14,INT((ROW()-13)/2),0)),"",OFFSET('11. SEGUIMIENTO 2026'!$N$14,INT((ROW()-13)/2),0)),IF(ISBLANK(OFFSET('9. METAS'!$Q$20,INT((ROW()-14)/2),0)),"",OFFSET('9. METAS'!$Q$20,INT((ROW()-14)/2),0)))</f>
        <v>6.6699999999999995E-2</v>
      </c>
      <c r="K13" s="147" t="str">
        <f ca="1">IF(MOD(ROW()-13,2)=0,IF(ISBLANK(OFFSET('11. SEGUIMIENTO 2026'!$O$14,INT((ROW()-13)/2),0)),"",OFFSET('11. SEGUIMIENTO 2026'!$O$14,INT((ROW()-13)/2),0)),IF(ISBLANK(OFFSET('9. METAS'!$R$20,INT((ROW()-14)/2),0)),"",OFFSET('9. METAS'!$R$20,INT((ROW()-14)/2),0)))</f>
        <v/>
      </c>
      <c r="L13" s="147" t="str">
        <f ca="1">IF(MOD(ROW()-13,2)=0,IF(ISBLANK(OFFSET('11. SEGUIMIENTO 2026'!$P$14,INT((ROW()-13)/2),0)),"",OFFSET('11. SEGUIMIENTO 2026'!$P$14,INT((ROW()-13)/2),0)),IF(ISBLANK(OFFSET('9. METAS'!$S$20,INT((ROW()-14)/2),0)),"",OFFSET('9. METAS'!$S$20,INT((ROW()-14)/2),0)))</f>
        <v/>
      </c>
      <c r="M13" s="148" t="str">
        <f ca="1">IF(MOD(ROW()-13,2)=0,IF(ISBLANK(OFFSET('11. SEGUIMIENTO 2026'!$Q$14,INT((ROW()-13)/2),0)),"",OFFSET('11. SEGUIMIENTO 2026'!$Q$14,INT((ROW()-13)/2),0)),IF(ISBLANK(OFFSET('9. METAS'!$T$20,INT((ROW()-14)/2),0)),"",OFFSET('9. METAS'!$T$20,INT((ROW()-14)/2),0)))</f>
        <v/>
      </c>
      <c r="N13" s="824">
        <f ca="1">IFERROR(J13/J14,"ND")</f>
        <v>1</v>
      </c>
      <c r="O13" s="826" t="str">
        <f ca="1">IFERROR(((J13+K13+L13+M13)/H13),"ND")</f>
        <v>ND</v>
      </c>
      <c r="P13" s="915"/>
    </row>
    <row r="14" spans="3:16">
      <c r="C14" s="843"/>
      <c r="D14" s="926"/>
      <c r="E14" s="926"/>
      <c r="F14" s="928"/>
      <c r="G14" s="930"/>
      <c r="H14" s="934"/>
      <c r="I14" s="923"/>
      <c r="J14" s="149">
        <f ca="1">IF(MOD(ROW()-13,2)=0,IF(ISBLANK(OFFSET('11. SEGUIMIENTO 2026'!$N$14,INT((ROW()-13)/2),0)),"",OFFSET('11. SEGUIMIENTO 2026'!$N$14,INT((ROW()-13)/2),0)),IF(ISBLANK(OFFSET('9. METAS'!$Q$20,INT((ROW()-14)/2),0)),"",OFFSET('9. METAS'!$Q$20,INT((ROW()-14)/2),0)))</f>
        <v>6.6699999999999995E-2</v>
      </c>
      <c r="K14" s="150">
        <f ca="1">IF(MOD(ROW()-13,2)=0,IF(ISBLANK(OFFSET('11. SEGUIMIENTO 2026'!$O$14,INT((ROW()-13)/2),0)),"",OFFSET('11. SEGUIMIENTO 2026'!$O$14,INT((ROW()-13)/2),0)),IF(ISBLANK(OFFSET('9. METAS'!$R$20,INT((ROW()-14)/2),0)),"",OFFSET('9. METAS'!$R$20,INT((ROW()-14)/2),0)))</f>
        <v>6.6699999999999995E-2</v>
      </c>
      <c r="L14" s="150">
        <f ca="1">IF(MOD(ROW()-13,2)=0,IF(ISBLANK(OFFSET('11. SEGUIMIENTO 2026'!$P$14,INT((ROW()-13)/2),0)),"",OFFSET('11. SEGUIMIENTO 2026'!$P$14,INT((ROW()-13)/2),0)),IF(ISBLANK(OFFSET('9. METAS'!$S$20,INT((ROW()-14)/2),0)),"",OFFSET('9. METAS'!$S$20,INT((ROW()-14)/2),0)))</f>
        <v>6.6699999999999995E-2</v>
      </c>
      <c r="M14" s="151">
        <f ca="1">IF(MOD(ROW()-13,2)=0,IF(ISBLANK(OFFSET('11. SEGUIMIENTO 2026'!$Q$14,INT((ROW()-13)/2),0)),"",OFFSET('11. SEGUIMIENTO 2026'!$Q$14,INT((ROW()-13)/2),0)),IF(ISBLANK(OFFSET('9. METAS'!$T$20,INT((ROW()-14)/2),0)),"",OFFSET('9. METAS'!$T$20,INT((ROW()-14)/2),0)))</f>
        <v>6.6799999999999998E-2</v>
      </c>
      <c r="N14" s="825"/>
      <c r="O14" s="827"/>
      <c r="P14" s="916"/>
    </row>
    <row r="15" spans="3:16">
      <c r="C15" s="829" t="str">
        <f ca="1">IF(ISBLANK(OFFSET('5. Pp (3 años)'!$C$46,INT((ROW()-13)/2),0)),"",OFFSET('5. Pp (3 años)'!$C$46,INT((ROW()-13)/2),0))</f>
        <v>Propósito</v>
      </c>
      <c r="D15" s="926" t="str">
        <f ca="1">IF(ISBLANK(OFFSET('5. Pp (3 años)'!$D$46,INT((ROW()-13)/2),0)),"",OFFSET('5. Pp (3 años)'!$D$46,INT((ROW()-13)/2),0))</f>
        <v>1.4.1.1  Las dependencias e instituciones de la Administración Pública Municipal reciben atención a sus solicitudes administrativas de bienes, servicios y apoyo institucional por parte de la Oficialía Mayor, contribuyendo al fortalecimiento de su operación y al cumplimiento de sus funciones.</v>
      </c>
      <c r="E15" s="926" t="str">
        <f ca="1">IF(ISBLANK(OFFSET('5. Pp (3 años)'!$E$46,INT((ROW()-13)/2),0)),"",OFFSET('5. Pp (3 años)'!$E$46,INT((ROW()-13)/2),0))</f>
        <v>PSIP= Porcentaje de servicios institucionales proporcionados.</v>
      </c>
      <c r="F15" s="928" t="str">
        <f ca="1">IF(ISBLANK(OFFSET('5. Pp (3 años)'!$K$46,INT((ROW()-13)/2),0)),"",OFFSET('5. Pp (3 años)'!$K$46,INT((ROW()-13)/2),0))</f>
        <v>Ascendente</v>
      </c>
      <c r="G15" s="930" t="str">
        <f ca="1">IF(ISBLANK(OFFSET('5. Pp (3 años)'!$H$46,INT((ROW()-13)/2),0)),"",OFFSET('5. Pp (3 años)'!$H$46,INT((ROW()-13)/2),0))</f>
        <v>Trimestral</v>
      </c>
      <c r="H15" s="934">
        <f ca="1">IF(ISBLANK(OFFSET('9. METAS'!$K$20,INT((ROW()-13)/2),0)),"",OFFSET('9. METAS'!$K$20,INT((ROW()-13)/2),0))</f>
        <v>0.95</v>
      </c>
      <c r="I15" s="822"/>
      <c r="J15" s="149">
        <f ca="1">IF(MOD(ROW()-13,2)=0,IF(ISBLANK(OFFSET('11. SEGUIMIENTO 2026'!$N$14,INT((ROW()-13)/2),0)),"",OFFSET('11. SEGUIMIENTO 2026'!$N$14,INT((ROW()-13)/2),0)),IF(ISBLANK(OFFSET('9. METAS'!$Q$20,INT((ROW()-14)/2),0)),"",OFFSET('9. METAS'!$Q$20,INT((ROW()-14)/2),0)))</f>
        <v>0.96</v>
      </c>
      <c r="K15" s="150" t="str">
        <f ca="1">IF(MOD(ROW()-13,2)=0,IF(ISBLANK(OFFSET('11. SEGUIMIENTO 2026'!$O$14,INT((ROW()-13)/2),0)),"",OFFSET('11. SEGUIMIENTO 2026'!$O$14,INT((ROW()-13)/2),0)),IF(ISBLANK(OFFSET('9. METAS'!$R$20,INT((ROW()-14)/2),0)),"",OFFSET('9. METAS'!$R$20,INT((ROW()-14)/2),0)))</f>
        <v/>
      </c>
      <c r="L15" s="150" t="str">
        <f ca="1">IF(MOD(ROW()-13,2)=0,IF(ISBLANK(OFFSET('11. SEGUIMIENTO 2026'!$P$14,INT((ROW()-13)/2),0)),"",OFFSET('11. SEGUIMIENTO 2026'!$P$14,INT((ROW()-13)/2),0)),IF(ISBLANK(OFFSET('9. METAS'!$S$20,INT((ROW()-14)/2),0)),"",OFFSET('9. METAS'!$S$20,INT((ROW()-14)/2),0)))</f>
        <v/>
      </c>
      <c r="M15" s="151" t="str">
        <f ca="1">IF(MOD(ROW()-13,2)=0,IF(ISBLANK(OFFSET('11. SEGUIMIENTO 2026'!$Q$14,INT((ROW()-13)/2),0)),"",OFFSET('11. SEGUIMIENTO 2026'!$Q$14,INT((ROW()-13)/2),0)),IF(ISBLANK(OFFSET('9. METAS'!$T$20,INT((ROW()-14)/2),0)),"",OFFSET('9. METAS'!$T$20,INT((ROW()-14)/2),0)))</f>
        <v/>
      </c>
      <c r="N15" s="824">
        <f ca="1">IFERROR(J15/J16,"ND")</f>
        <v>1.0105263157894737</v>
      </c>
      <c r="O15" s="826" t="str">
        <f ca="1">IFERROR(((J15+K15+L15+M15)/H15),"ND")</f>
        <v>ND</v>
      </c>
      <c r="P15" s="913"/>
    </row>
    <row r="16" spans="3:16">
      <c r="C16" s="843"/>
      <c r="D16" s="926"/>
      <c r="E16" s="926"/>
      <c r="F16" s="928"/>
      <c r="G16" s="930"/>
      <c r="H16" s="934"/>
      <c r="I16" s="823"/>
      <c r="J16" s="149">
        <f ca="1">IF(MOD(ROW()-13,2)=0,IF(ISBLANK(OFFSET('11. SEGUIMIENTO 2026'!$N$14,INT((ROW()-13)/2),0)),"",OFFSET('11. SEGUIMIENTO 2026'!$N$14,INT((ROW()-13)/2),0)),IF(ISBLANK(OFFSET('9. METAS'!$Q$20,INT((ROW()-14)/2),0)),"",OFFSET('9. METAS'!$Q$20,INT((ROW()-14)/2),0)))</f>
        <v>0.95</v>
      </c>
      <c r="K16" s="150">
        <f ca="1">IF(MOD(ROW()-13,2)=0,IF(ISBLANK(OFFSET('11. SEGUIMIENTO 2026'!$O$14,INT((ROW()-13)/2),0)),"",OFFSET('11. SEGUIMIENTO 2026'!$O$14,INT((ROW()-13)/2),0)),IF(ISBLANK(OFFSET('9. METAS'!$R$20,INT((ROW()-14)/2),0)),"",OFFSET('9. METAS'!$R$20,INT((ROW()-14)/2),0)))</f>
        <v>0.95</v>
      </c>
      <c r="L16" s="150">
        <f ca="1">IF(MOD(ROW()-13,2)=0,IF(ISBLANK(OFFSET('11. SEGUIMIENTO 2026'!$P$14,INT((ROW()-13)/2),0)),"",OFFSET('11. SEGUIMIENTO 2026'!$P$14,INT((ROW()-13)/2),0)),IF(ISBLANK(OFFSET('9. METAS'!$S$20,INT((ROW()-14)/2),0)),"",OFFSET('9. METAS'!$S$20,INT((ROW()-14)/2),0)))</f>
        <v>0.95</v>
      </c>
      <c r="M16" s="151">
        <f ca="1">IF(MOD(ROW()-13,2)=0,IF(ISBLANK(OFFSET('11. SEGUIMIENTO 2026'!$Q$14,INT((ROW()-13)/2),0)),"",OFFSET('11. SEGUIMIENTO 2026'!$Q$14,INT((ROW()-13)/2),0)),IF(ISBLANK(OFFSET('9. METAS'!$T$20,INT((ROW()-14)/2),0)),"",OFFSET('9. METAS'!$T$20,INT((ROW()-14)/2),0)))</f>
        <v>0.95</v>
      </c>
      <c r="N16" s="825"/>
      <c r="O16" s="827"/>
      <c r="P16" s="914"/>
    </row>
    <row r="17" spans="3:16">
      <c r="C17" s="829" t="str">
        <f ca="1">IF(ISBLANK(OFFSET('5. Pp (3 años)'!$C$46,INT((ROW()-13)/2),0)),"",OFFSET('5. Pp (3 años)'!$C$46,INT((ROW()-13)/2),0))</f>
        <v>Componente</v>
      </c>
      <c r="D17" s="926" t="str">
        <f ca="1">IF(ISBLANK(OFFSET('5. Pp (3 años)'!$D$46,INT((ROW()-13)/2),0)),"",OFFSET('5. Pp (3 años)'!$D$46,INT((ROW()-13)/2),0))</f>
        <v>1.4.1.1.1  Gestiones de apoyo institucional a dependencias municipales realizadas para contribuir al cumplimiento de sus funciones.</v>
      </c>
      <c r="E17" s="926" t="str">
        <f ca="1">IF(ISBLANK(OFFSET('5. Pp (3 años)'!$E$46,INT((ROW()-13)/2),0)),"",OFFSET('5. Pp (3 años)'!$E$46,INT((ROW()-13)/2),0))</f>
        <v>PGER= Porcentaje de gestiones realizadas.</v>
      </c>
      <c r="F17" s="928" t="str">
        <f ca="1">IF(ISBLANK(OFFSET('5. Pp (3 años)'!$K$46,INT((ROW()-13)/2),0)),"",OFFSET('5. Pp (3 años)'!$K$46,INT((ROW()-13)/2),0))</f>
        <v>Ascendente</v>
      </c>
      <c r="G17" s="930" t="str">
        <f ca="1">IF(ISBLANK(OFFSET('5. Pp (3 años)'!$H$46,INT((ROW()-13)/2),0)),"",OFFSET('5. Pp (3 años)'!$H$46,INT((ROW()-13)/2),0))</f>
        <v>Trimestral</v>
      </c>
      <c r="H17" s="934">
        <f ca="1">IF(ISBLANK(OFFSET('9. METAS'!$K$20,INT((ROW()-13)/2),0)),"",OFFSET('9. METAS'!$K$20,INT((ROW()-13)/2),0))</f>
        <v>4949</v>
      </c>
      <c r="I17" s="822"/>
      <c r="J17" s="149">
        <f ca="1">IF(MOD(ROW()-13,2)=0,IF(ISBLANK(OFFSET('11. SEGUIMIENTO 2026'!$N$14,INT((ROW()-13)/2),0)),"",OFFSET('11. SEGUIMIENTO 2026'!$N$14,INT((ROW()-13)/2),0)),IF(ISBLANK(OFFSET('9. METAS'!$Q$20,INT((ROW()-14)/2),0)),"",OFFSET('9. METAS'!$Q$20,INT((ROW()-14)/2),0)))</f>
        <v>1173</v>
      </c>
      <c r="K17" s="150" t="str">
        <f ca="1">IF(MOD(ROW()-13,2)=0,IF(ISBLANK(OFFSET('11. SEGUIMIENTO 2026'!$O$14,INT((ROW()-13)/2),0)),"",OFFSET('11. SEGUIMIENTO 2026'!$O$14,INT((ROW()-13)/2),0)),IF(ISBLANK(OFFSET('9. METAS'!$R$20,INT((ROW()-14)/2),0)),"",OFFSET('9. METAS'!$R$20,INT((ROW()-14)/2),0)))</f>
        <v/>
      </c>
      <c r="L17" s="150" t="str">
        <f ca="1">IF(MOD(ROW()-13,2)=0,IF(ISBLANK(OFFSET('11. SEGUIMIENTO 2026'!$P$14,INT((ROW()-13)/2),0)),"",OFFSET('11. SEGUIMIENTO 2026'!$P$14,INT((ROW()-13)/2),0)),IF(ISBLANK(OFFSET('9. METAS'!$S$20,INT((ROW()-14)/2),0)),"",OFFSET('9. METAS'!$S$20,INT((ROW()-14)/2),0)))</f>
        <v/>
      </c>
      <c r="M17" s="151" t="str">
        <f ca="1">IF(MOD(ROW()-13,2)=0,IF(ISBLANK(OFFSET('11. SEGUIMIENTO 2026'!$Q$14,INT((ROW()-13)/2),0)),"",OFFSET('11. SEGUIMIENTO 2026'!$Q$14,INT((ROW()-13)/2),0)),IF(ISBLANK(OFFSET('9. METAS'!$T$20,INT((ROW()-14)/2),0)),"",OFFSET('9. METAS'!$T$20,INT((ROW()-14)/2),0)))</f>
        <v/>
      </c>
      <c r="N17" s="824">
        <f t="shared" ref="N17" ca="1" si="0">IFERROR(J17/J18,"ND")</f>
        <v>1.02</v>
      </c>
      <c r="O17" s="826" t="str">
        <f t="shared" ref="O17" ca="1" si="1">IFERROR(((J17+K17+L17+M17)/H17),"ND")</f>
        <v>ND</v>
      </c>
      <c r="P17" s="913"/>
    </row>
    <row r="18" spans="3:16">
      <c r="C18" s="843"/>
      <c r="D18" s="926"/>
      <c r="E18" s="926"/>
      <c r="F18" s="928"/>
      <c r="G18" s="930"/>
      <c r="H18" s="934"/>
      <c r="I18" s="823"/>
      <c r="J18" s="149">
        <f ca="1">IF(MOD(ROW()-13,2)=0,IF(ISBLANK(OFFSET('11. SEGUIMIENTO 2026'!$N$14,INT((ROW()-13)/2),0)),"",OFFSET('11. SEGUIMIENTO 2026'!$N$14,INT((ROW()-13)/2),0)),IF(ISBLANK(OFFSET('9. METAS'!$Q$20,INT((ROW()-14)/2),0)),"",OFFSET('9. METAS'!$Q$20,INT((ROW()-14)/2),0)))</f>
        <v>1150</v>
      </c>
      <c r="K18" s="150">
        <f ca="1">IF(MOD(ROW()-13,2)=0,IF(ISBLANK(OFFSET('11. SEGUIMIENTO 2026'!$O$14,INT((ROW()-13)/2),0)),"",OFFSET('11. SEGUIMIENTO 2026'!$O$14,INT((ROW()-13)/2),0)),IF(ISBLANK(OFFSET('9. METAS'!$R$20,INT((ROW()-14)/2),0)),"",OFFSET('9. METAS'!$R$20,INT((ROW()-14)/2),0)))</f>
        <v>1261</v>
      </c>
      <c r="L18" s="150">
        <f ca="1">IF(MOD(ROW()-13,2)=0,IF(ISBLANK(OFFSET('11. SEGUIMIENTO 2026'!$P$14,INT((ROW()-13)/2),0)),"",OFFSET('11. SEGUIMIENTO 2026'!$P$14,INT((ROW()-13)/2),0)),IF(ISBLANK(OFFSET('9. METAS'!$S$20,INT((ROW()-14)/2),0)),"",OFFSET('9. METAS'!$S$20,INT((ROW()-14)/2),0)))</f>
        <v>1290</v>
      </c>
      <c r="M18" s="151">
        <f ca="1">IF(MOD(ROW()-13,2)=0,IF(ISBLANK(OFFSET('11. SEGUIMIENTO 2026'!$Q$14,INT((ROW()-13)/2),0)),"",OFFSET('11. SEGUIMIENTO 2026'!$Q$14,INT((ROW()-13)/2),0)),IF(ISBLANK(OFFSET('9. METAS'!$T$20,INT((ROW()-14)/2),0)),"",OFFSET('9. METAS'!$T$20,INT((ROW()-14)/2),0)))</f>
        <v>1248</v>
      </c>
      <c r="N18" s="825"/>
      <c r="O18" s="827"/>
      <c r="P18" s="914"/>
    </row>
    <row r="19" spans="3:16">
      <c r="C19" s="829" t="str">
        <f ca="1">IF(ISBLANK(OFFSET('5. Pp (3 años)'!$C$46,INT((ROW()-13)/2),0)),"",OFFSET('5. Pp (3 años)'!$C$46,INT((ROW()-13)/2),0))</f>
        <v>Actividad</v>
      </c>
      <c r="D19" s="926" t="str">
        <f ca="1">IF(ISBLANK(OFFSET('5. Pp (3 años)'!$D$46,INT((ROW()-13)/2),0)),"",OFFSET('5. Pp (3 años)'!$D$46,INT((ROW()-13)/2),0))</f>
        <v>1.4.1.1.1.1  Realización de eventos especiales oficiales municipales mediante la provisión y aplicación de insumos para su operatividad, a fin de garantizar su adecuada organización y desarrollo.</v>
      </c>
      <c r="E19" s="926" t="str">
        <f ca="1">IF(ISBLANK(OFFSET('5. Pp (3 años)'!$E$46,INT((ROW()-13)/2),0)),"",OFFSET('5. Pp (3 años)'!$E$46,INT((ROW()-13)/2),0))</f>
        <v>PEEOMA= Porcentaje de eventos especiales oficiales municipales atendidos</v>
      </c>
      <c r="F19" s="928" t="str">
        <f ca="1">IF(ISBLANK(OFFSET('5. Pp (3 años)'!$K$46,INT((ROW()-13)/2),0)),"",OFFSET('5. Pp (3 años)'!$K$46,INT((ROW()-13)/2),0))</f>
        <v>Ascendente</v>
      </c>
      <c r="G19" s="930" t="str">
        <f ca="1">IF(ISBLANK(OFFSET('5. Pp (3 años)'!$H$46,INT((ROW()-13)/2),0)),"",OFFSET('5. Pp (3 años)'!$H$46,INT((ROW()-13)/2),0))</f>
        <v>Trimestral</v>
      </c>
      <c r="H19" s="934">
        <f ca="1">IF(ISBLANK(OFFSET('9. METAS'!$K$20,INT((ROW()-13)/2),0)),"",OFFSET('9. METAS'!$K$20,INT((ROW()-13)/2),0))</f>
        <v>5</v>
      </c>
      <c r="I19" s="822"/>
      <c r="J19" s="149">
        <f ca="1">IF(MOD(ROW()-13,2)=0,IF(ISBLANK(OFFSET('11. SEGUIMIENTO 2026'!$N$14,INT((ROW()-13)/2),0)),"",OFFSET('11. SEGUIMIENTO 2026'!$N$14,INT((ROW()-13)/2),0)),IF(ISBLANK(OFFSET('9. METAS'!$Q$20,INT((ROW()-14)/2),0)),"",OFFSET('9. METAS'!$Q$20,INT((ROW()-14)/2),0)))</f>
        <v>0</v>
      </c>
      <c r="K19" s="150" t="str">
        <f ca="1">IF(MOD(ROW()-13,2)=0,IF(ISBLANK(OFFSET('11. SEGUIMIENTO 2026'!$O$14,INT((ROW()-13)/2),0)),"",OFFSET('11. SEGUIMIENTO 2026'!$O$14,INT((ROW()-13)/2),0)),IF(ISBLANK(OFFSET('9. METAS'!$R$20,INT((ROW()-14)/2),0)),"",OFFSET('9. METAS'!$R$20,INT((ROW()-14)/2),0)))</f>
        <v/>
      </c>
      <c r="L19" s="150" t="str">
        <f ca="1">IF(MOD(ROW()-13,2)=0,IF(ISBLANK(OFFSET('11. SEGUIMIENTO 2026'!$P$14,INT((ROW()-13)/2),0)),"",OFFSET('11. SEGUIMIENTO 2026'!$P$14,INT((ROW()-13)/2),0)),IF(ISBLANK(OFFSET('9. METAS'!$S$20,INT((ROW()-14)/2),0)),"",OFFSET('9. METAS'!$S$20,INT((ROW()-14)/2),0)))</f>
        <v/>
      </c>
      <c r="M19" s="151" t="str">
        <f ca="1">IF(MOD(ROW()-13,2)=0,IF(ISBLANK(OFFSET('11. SEGUIMIENTO 2026'!$Q$14,INT((ROW()-13)/2),0)),"",OFFSET('11. SEGUIMIENTO 2026'!$Q$14,INT((ROW()-13)/2),0)),IF(ISBLANK(OFFSET('9. METAS'!$T$20,INT((ROW()-14)/2),0)),"",OFFSET('9. METAS'!$T$20,INT((ROW()-14)/2),0)))</f>
        <v/>
      </c>
      <c r="N19" s="824" t="str">
        <f t="shared" ref="N19" ca="1" si="2">IFERROR(J19/J20,"ND")</f>
        <v>ND</v>
      </c>
      <c r="O19" s="826" t="str">
        <f t="shared" ref="O19" ca="1" si="3">IFERROR(((J19+K19+L19+M19)/H19),"ND")</f>
        <v>ND</v>
      </c>
      <c r="P19" s="913"/>
    </row>
    <row r="20" spans="3:16">
      <c r="C20" s="843"/>
      <c r="D20" s="926"/>
      <c r="E20" s="926"/>
      <c r="F20" s="928"/>
      <c r="G20" s="930"/>
      <c r="H20" s="934"/>
      <c r="I20" s="823"/>
      <c r="J20" s="149">
        <f ca="1">IF(MOD(ROW()-13,2)=0,IF(ISBLANK(OFFSET('11. SEGUIMIENTO 2026'!$N$14,INT((ROW()-13)/2),0)),"",OFFSET('11. SEGUIMIENTO 2026'!$N$14,INT((ROW()-13)/2),0)),IF(ISBLANK(OFFSET('9. METAS'!$Q$20,INT((ROW()-14)/2),0)),"",OFFSET('9. METAS'!$Q$20,INT((ROW()-14)/2),0)))</f>
        <v>0</v>
      </c>
      <c r="K20" s="150">
        <f ca="1">IF(MOD(ROW()-13,2)=0,IF(ISBLANK(OFFSET('11. SEGUIMIENTO 2026'!$O$14,INT((ROW()-13)/2),0)),"",OFFSET('11. SEGUIMIENTO 2026'!$O$14,INT((ROW()-13)/2),0)),IF(ISBLANK(OFFSET('9. METAS'!$R$20,INT((ROW()-14)/2),0)),"",OFFSET('9. METAS'!$R$20,INT((ROW()-14)/2),0)))</f>
        <v>1</v>
      </c>
      <c r="L20" s="150">
        <f ca="1">IF(MOD(ROW()-13,2)=0,IF(ISBLANK(OFFSET('11. SEGUIMIENTO 2026'!$P$14,INT((ROW()-13)/2),0)),"",OFFSET('11. SEGUIMIENTO 2026'!$P$14,INT((ROW()-13)/2),0)),IF(ISBLANK(OFFSET('9. METAS'!$S$20,INT((ROW()-14)/2),0)),"",OFFSET('9. METAS'!$S$20,INT((ROW()-14)/2),0)))</f>
        <v>2</v>
      </c>
      <c r="M20" s="151">
        <f ca="1">IF(MOD(ROW()-13,2)=0,IF(ISBLANK(OFFSET('11. SEGUIMIENTO 2026'!$Q$14,INT((ROW()-13)/2),0)),"",OFFSET('11. SEGUIMIENTO 2026'!$Q$14,INT((ROW()-13)/2),0)),IF(ISBLANK(OFFSET('9. METAS'!$T$20,INT((ROW()-14)/2),0)),"",OFFSET('9. METAS'!$T$20,INT((ROW()-14)/2),0)))</f>
        <v>2</v>
      </c>
      <c r="N20" s="825"/>
      <c r="O20" s="827"/>
      <c r="P20" s="914"/>
    </row>
    <row r="21" spans="3:16">
      <c r="C21" s="829" t="str">
        <f ca="1">IF(ISBLANK(OFFSET('5. Pp (3 años)'!$C$46,INT((ROW()-13)/2),0)),"",OFFSET('5. Pp (3 años)'!$C$46,INT((ROW()-13)/2),0))</f>
        <v>Actividad</v>
      </c>
      <c r="D21" s="926" t="str">
        <f ca="1">IF(ISBLANK(OFFSET('5. Pp (3 años)'!$D$46,INT((ROW()-13)/2),0)),"",OFFSET('5. Pp (3 años)'!$D$46,INT((ROW()-13)/2),0))</f>
        <v>1.4.1.1.1.2 Cumplimiento de los acuerdos establecidos entre la Administración Pública Municipal e instituciones externas, mediante la atención y seguimiento de los compromisos.</v>
      </c>
      <c r="E21" s="926" t="str">
        <f ca="1">IF(ISBLANK(OFFSET('5. Pp (3 años)'!$E$46,INT((ROW()-13)/2),0)),"",OFFSET('5. Pp (3 años)'!$E$46,INT((ROW()-13)/2),0))</f>
        <v xml:space="preserve">PCAE= Porcentaje de cumplimiento de los acuerdos establecidos. </v>
      </c>
      <c r="F21" s="928" t="str">
        <f ca="1">IF(ISBLANK(OFFSET('5. Pp (3 años)'!$K$46,INT((ROW()-13)/2),0)),"",OFFSET('5. Pp (3 años)'!$K$46,INT((ROW()-13)/2),0))</f>
        <v>Ascendente</v>
      </c>
      <c r="G21" s="930" t="str">
        <f ca="1">IF(ISBLANK(OFFSET('5. Pp (3 años)'!$H$46,INT((ROW()-13)/2),0)),"",OFFSET('5. Pp (3 años)'!$H$46,INT((ROW()-13)/2),0))</f>
        <v>Trimestral</v>
      </c>
      <c r="H21" s="934">
        <f ca="1">IF(ISBLANK(OFFSET('9. METAS'!$K$20,INT((ROW()-13)/2),0)),"",OFFSET('9. METAS'!$K$20,INT((ROW()-13)/2),0))</f>
        <v>45</v>
      </c>
      <c r="I21" s="822"/>
      <c r="J21" s="149">
        <f ca="1">IF(MOD(ROW()-13,2)=0,IF(ISBLANK(OFFSET('11. SEGUIMIENTO 2026'!$N$14,INT((ROW()-13)/2),0)),"",OFFSET('11. SEGUIMIENTO 2026'!$N$14,INT((ROW()-13)/2),0)),IF(ISBLANK(OFFSET('9. METAS'!$Q$20,INT((ROW()-14)/2),0)),"",OFFSET('9. METAS'!$Q$20,INT((ROW()-14)/2),0)))</f>
        <v>12</v>
      </c>
      <c r="K21" s="150" t="str">
        <f ca="1">IF(MOD(ROW()-13,2)=0,IF(ISBLANK(OFFSET('11. SEGUIMIENTO 2026'!$O$14,INT((ROW()-13)/2),0)),"",OFFSET('11. SEGUIMIENTO 2026'!$O$14,INT((ROW()-13)/2),0)),IF(ISBLANK(OFFSET('9. METAS'!$R$20,INT((ROW()-14)/2),0)),"",OFFSET('9. METAS'!$R$20,INT((ROW()-14)/2),0)))</f>
        <v/>
      </c>
      <c r="L21" s="150" t="str">
        <f ca="1">IF(MOD(ROW()-13,2)=0,IF(ISBLANK(OFFSET('11. SEGUIMIENTO 2026'!$P$14,INT((ROW()-13)/2),0)),"",OFFSET('11. SEGUIMIENTO 2026'!$P$14,INT((ROW()-13)/2),0)),IF(ISBLANK(OFFSET('9. METAS'!$S$20,INT((ROW()-14)/2),0)),"",OFFSET('9. METAS'!$S$20,INT((ROW()-14)/2),0)))</f>
        <v/>
      </c>
      <c r="M21" s="151" t="str">
        <f ca="1">IF(MOD(ROW()-13,2)=0,IF(ISBLANK(OFFSET('11. SEGUIMIENTO 2026'!$Q$14,INT((ROW()-13)/2),0)),"",OFFSET('11. SEGUIMIENTO 2026'!$Q$14,INT((ROW()-13)/2),0)),IF(ISBLANK(OFFSET('9. METAS'!$T$20,INT((ROW()-14)/2),0)),"",OFFSET('9. METAS'!$T$20,INT((ROW()-14)/2),0)))</f>
        <v/>
      </c>
      <c r="N21" s="824">
        <f t="shared" ref="N21" ca="1" si="4">IFERROR(J21/J22,"ND")</f>
        <v>1</v>
      </c>
      <c r="O21" s="826" t="str">
        <f t="shared" ref="O21" ca="1" si="5">IFERROR(((J21+K21+L21+M21)/H21),"ND")</f>
        <v>ND</v>
      </c>
      <c r="P21" s="913"/>
    </row>
    <row r="22" spans="3:16">
      <c r="C22" s="843"/>
      <c r="D22" s="926"/>
      <c r="E22" s="926"/>
      <c r="F22" s="928"/>
      <c r="G22" s="930"/>
      <c r="H22" s="934"/>
      <c r="I22" s="823"/>
      <c r="J22" s="149">
        <f ca="1">IF(MOD(ROW()-13,2)=0,IF(ISBLANK(OFFSET('11. SEGUIMIENTO 2026'!$N$14,INT((ROW()-13)/2),0)),"",OFFSET('11. SEGUIMIENTO 2026'!$N$14,INT((ROW()-13)/2),0)),IF(ISBLANK(OFFSET('9. METAS'!$Q$20,INT((ROW()-14)/2),0)),"",OFFSET('9. METAS'!$Q$20,INT((ROW()-14)/2),0)))</f>
        <v>12</v>
      </c>
      <c r="K22" s="150">
        <f ca="1">IF(MOD(ROW()-13,2)=0,IF(ISBLANK(OFFSET('11. SEGUIMIENTO 2026'!$O$14,INT((ROW()-13)/2),0)),"",OFFSET('11. SEGUIMIENTO 2026'!$O$14,INT((ROW()-13)/2),0)),IF(ISBLANK(OFFSET('9. METAS'!$R$20,INT((ROW()-14)/2),0)),"",OFFSET('9. METAS'!$R$20,INT((ROW()-14)/2),0)))</f>
        <v>11</v>
      </c>
      <c r="L22" s="150">
        <f ca="1">IF(MOD(ROW()-13,2)=0,IF(ISBLANK(OFFSET('11. SEGUIMIENTO 2026'!$P$14,INT((ROW()-13)/2),0)),"",OFFSET('11. SEGUIMIENTO 2026'!$P$14,INT((ROW()-13)/2),0)),IF(ISBLANK(OFFSET('9. METAS'!$S$20,INT((ROW()-14)/2),0)),"",OFFSET('9. METAS'!$S$20,INT((ROW()-14)/2),0)))</f>
        <v>12</v>
      </c>
      <c r="M22" s="151">
        <f ca="1">IF(MOD(ROW()-13,2)=0,IF(ISBLANK(OFFSET('11. SEGUIMIENTO 2026'!$Q$14,INT((ROW()-13)/2),0)),"",OFFSET('11. SEGUIMIENTO 2026'!$Q$14,INT((ROW()-13)/2),0)),IF(ISBLANK(OFFSET('9. METAS'!$T$20,INT((ROW()-14)/2),0)),"",OFFSET('9. METAS'!$T$20,INT((ROW()-14)/2),0)))</f>
        <v>10</v>
      </c>
      <c r="N22" s="825"/>
      <c r="O22" s="827"/>
      <c r="P22" s="914"/>
    </row>
    <row r="23" spans="3:16">
      <c r="C23" s="829" t="str">
        <f ca="1">IF(ISBLANK(OFFSET('5. Pp (3 años)'!$C$46,INT((ROW()-13)/2),0)),"",OFFSET('5. Pp (3 años)'!$C$46,INT((ROW()-13)/2),0))</f>
        <v>Componente</v>
      </c>
      <c r="D23" s="926" t="str">
        <f ca="1">IF(ISBLANK(OFFSET('5. Pp (3 años)'!$D$46,INT((ROW()-13)/2),0)),"",OFFSET('5. Pp (3 años)'!$D$46,INT((ROW()-13)/2),0))</f>
        <v>1.4.1.1.2 Servicios de suministro de recursos materiales y atención de requisiciones gestionados oportunamente a las dependencias municipales conforme a la normatividad aplicable.</v>
      </c>
      <c r="E23" s="926" t="str">
        <f ca="1">IF(ISBLANK(OFFSET('5. Pp (3 años)'!$E$46,INT((ROW()-13)/2),0)),"",OFFSET('5. Pp (3 años)'!$E$46,INT((ROW()-13)/2),0))</f>
        <v>PSGRM: Porcentaje de servicios de recursos materiales gestionados oportunamente</v>
      </c>
      <c r="F23" s="928" t="str">
        <f ca="1">IF(ISBLANK(OFFSET('5. Pp (3 años)'!$K$46,INT((ROW()-13)/2),0)),"",OFFSET('5. Pp (3 años)'!$K$46,INT((ROW()-13)/2),0))</f>
        <v>Ascendente</v>
      </c>
      <c r="G23" s="930" t="str">
        <f ca="1">IF(ISBLANK(OFFSET('5. Pp (3 años)'!$H$46,INT((ROW()-13)/2),0)),"",OFFSET('5. Pp (3 años)'!$H$46,INT((ROW()-13)/2),0))</f>
        <v>Trimestral</v>
      </c>
      <c r="H23" s="934">
        <f ca="1">IF(ISBLANK(OFFSET('9. METAS'!$K$20,INT((ROW()-13)/2),0)),"",OFFSET('9. METAS'!$K$20,INT((ROW()-13)/2),0))</f>
        <v>0.95</v>
      </c>
      <c r="I23" s="822"/>
      <c r="J23" s="149">
        <f ca="1">IF(MOD(ROW()-13,2)=0,IF(ISBLANK(OFFSET('11. SEGUIMIENTO 2026'!$N$14,INT((ROW()-13)/2),0)),"",OFFSET('11. SEGUIMIENTO 2026'!$N$14,INT((ROW()-13)/2),0)),IF(ISBLANK(OFFSET('9. METAS'!$Q$20,INT((ROW()-14)/2),0)),"",OFFSET('9. METAS'!$Q$20,INT((ROW()-14)/2),0)))</f>
        <v>1.04</v>
      </c>
      <c r="K23" s="150" t="str">
        <f ca="1">IF(MOD(ROW()-13,2)=0,IF(ISBLANK(OFFSET('11. SEGUIMIENTO 2026'!$O$14,INT((ROW()-13)/2),0)),"",OFFSET('11. SEGUIMIENTO 2026'!$O$14,INT((ROW()-13)/2),0)),IF(ISBLANK(OFFSET('9. METAS'!$R$20,INT((ROW()-14)/2),0)),"",OFFSET('9. METAS'!$R$20,INT((ROW()-14)/2),0)))</f>
        <v/>
      </c>
      <c r="L23" s="150" t="str">
        <f ca="1">IF(MOD(ROW()-13,2)=0,IF(ISBLANK(OFFSET('11. SEGUIMIENTO 2026'!$P$14,INT((ROW()-13)/2),0)),"",OFFSET('11. SEGUIMIENTO 2026'!$P$14,INT((ROW()-13)/2),0)),IF(ISBLANK(OFFSET('9. METAS'!$S$20,INT((ROW()-14)/2),0)),"",OFFSET('9. METAS'!$S$20,INT((ROW()-14)/2),0)))</f>
        <v/>
      </c>
      <c r="M23" s="151" t="str">
        <f ca="1">IF(MOD(ROW()-13,2)=0,IF(ISBLANK(OFFSET('11. SEGUIMIENTO 2026'!$Q$14,INT((ROW()-13)/2),0)),"",OFFSET('11. SEGUIMIENTO 2026'!$Q$14,INT((ROW()-13)/2),0)),IF(ISBLANK(OFFSET('9. METAS'!$T$20,INT((ROW()-14)/2),0)),"",OFFSET('9. METAS'!$T$20,INT((ROW()-14)/2),0)))</f>
        <v/>
      </c>
      <c r="N23" s="824">
        <f t="shared" ref="N23" ca="1" si="6">IFERROR(J23/J24,"ND")</f>
        <v>1.0947368421052632</v>
      </c>
      <c r="O23" s="826" t="str">
        <f t="shared" ref="O23" ca="1" si="7">IFERROR(((J23+K23+L23+M23)/H23),"ND")</f>
        <v>ND</v>
      </c>
      <c r="P23" s="913"/>
    </row>
    <row r="24" spans="3:16">
      <c r="C24" s="843"/>
      <c r="D24" s="926"/>
      <c r="E24" s="926"/>
      <c r="F24" s="928"/>
      <c r="G24" s="930"/>
      <c r="H24" s="934"/>
      <c r="I24" s="823"/>
      <c r="J24" s="149">
        <f ca="1">IF(MOD(ROW()-13,2)=0,IF(ISBLANK(OFFSET('11. SEGUIMIENTO 2026'!$N$14,INT((ROW()-13)/2),0)),"",OFFSET('11. SEGUIMIENTO 2026'!$N$14,INT((ROW()-13)/2),0)),IF(ISBLANK(OFFSET('9. METAS'!$Q$20,INT((ROW()-14)/2),0)),"",OFFSET('9. METAS'!$Q$20,INT((ROW()-14)/2),0)))</f>
        <v>0.95</v>
      </c>
      <c r="K24" s="150">
        <f ca="1">IF(MOD(ROW()-13,2)=0,IF(ISBLANK(OFFSET('11. SEGUIMIENTO 2026'!$O$14,INT((ROW()-13)/2),0)),"",OFFSET('11. SEGUIMIENTO 2026'!$O$14,INT((ROW()-13)/2),0)),IF(ISBLANK(OFFSET('9. METAS'!$R$20,INT((ROW()-14)/2),0)),"",OFFSET('9. METAS'!$R$20,INT((ROW()-14)/2),0)))</f>
        <v>0.95</v>
      </c>
      <c r="L24" s="150">
        <f ca="1">IF(MOD(ROW()-13,2)=0,IF(ISBLANK(OFFSET('11. SEGUIMIENTO 2026'!$P$14,INT((ROW()-13)/2),0)),"",OFFSET('11. SEGUIMIENTO 2026'!$P$14,INT((ROW()-13)/2),0)),IF(ISBLANK(OFFSET('9. METAS'!$S$20,INT((ROW()-14)/2),0)),"",OFFSET('9. METAS'!$S$20,INT((ROW()-14)/2),0)))</f>
        <v>0.95</v>
      </c>
      <c r="M24" s="151">
        <f ca="1">IF(MOD(ROW()-13,2)=0,IF(ISBLANK(OFFSET('11. SEGUIMIENTO 2026'!$Q$14,INT((ROW()-13)/2),0)),"",OFFSET('11. SEGUIMIENTO 2026'!$Q$14,INT((ROW()-13)/2),0)),IF(ISBLANK(OFFSET('9. METAS'!$T$20,INT((ROW()-14)/2),0)),"",OFFSET('9. METAS'!$T$20,INT((ROW()-14)/2),0)))</f>
        <v>0.95</v>
      </c>
      <c r="N24" s="825"/>
      <c r="O24" s="827"/>
      <c r="P24" s="914"/>
    </row>
    <row r="25" spans="3:16">
      <c r="C25" s="829" t="str">
        <f ca="1">IF(ISBLANK(OFFSET('5. Pp (3 años)'!$C$46,INT((ROW()-13)/2),0)),"",OFFSET('5. Pp (3 años)'!$C$46,INT((ROW()-13)/2),0))</f>
        <v>Actividad</v>
      </c>
      <c r="D25" s="926" t="str">
        <f ca="1">IF(ISBLANK(OFFSET('5. Pp (3 años)'!$D$46,INT((ROW()-13)/2),0)),"",OFFSET('5. Pp (3 años)'!$D$46,INT((ROW()-13)/2),0))</f>
        <v>1.4.1.1.2.1  Tramitación de licitaciones para el suministro de recursos materiales conforme a la normatividad aplicable.</v>
      </c>
      <c r="E25" s="926" t="str">
        <f ca="1">IF(ISBLANK(OFFSET('5. Pp (3 años)'!$E$46,INT((ROW()-13)/2),0)),"",OFFSET('5. Pp (3 años)'!$E$46,INT((ROW()-13)/2),0))</f>
        <v>PLTRM: Porcentaje de licitaciones tramitadas para el suministro de recursos materiales.</v>
      </c>
      <c r="F25" s="928" t="str">
        <f ca="1">IF(ISBLANK(OFFSET('5. Pp (3 años)'!$K$46,INT((ROW()-13)/2),0)),"",OFFSET('5. Pp (3 años)'!$K$46,INT((ROW()-13)/2),0))</f>
        <v>Ascendente</v>
      </c>
      <c r="G25" s="930" t="str">
        <f ca="1">IF(ISBLANK(OFFSET('5. Pp (3 años)'!$H$46,INT((ROW()-13)/2),0)),"",OFFSET('5. Pp (3 años)'!$H$46,INT((ROW()-13)/2),0))</f>
        <v>Trimestral</v>
      </c>
      <c r="H25" s="934">
        <f ca="1">IF(ISBLANK(OFFSET('9. METAS'!$K$20,INT((ROW()-13)/2),0)),"",OFFSET('9. METAS'!$K$20,INT((ROW()-13)/2),0))</f>
        <v>0.95</v>
      </c>
      <c r="I25" s="822"/>
      <c r="J25" s="149">
        <f ca="1">IF(MOD(ROW()-13,2)=0,IF(ISBLANK(OFFSET('11. SEGUIMIENTO 2026'!$N$14,INT((ROW()-13)/2),0)),"",OFFSET('11. SEGUIMIENTO 2026'!$N$14,INT((ROW()-13)/2),0)),IF(ISBLANK(OFFSET('9. METAS'!$Q$20,INT((ROW()-14)/2),0)),"",OFFSET('9. METAS'!$Q$20,INT((ROW()-14)/2),0)))</f>
        <v>0.98</v>
      </c>
      <c r="K25" s="150" t="str">
        <f ca="1">IF(MOD(ROW()-13,2)=0,IF(ISBLANK(OFFSET('11. SEGUIMIENTO 2026'!$O$14,INT((ROW()-13)/2),0)),"",OFFSET('11. SEGUIMIENTO 2026'!$O$14,INT((ROW()-13)/2),0)),IF(ISBLANK(OFFSET('9. METAS'!$R$20,INT((ROW()-14)/2),0)),"",OFFSET('9. METAS'!$R$20,INT((ROW()-14)/2),0)))</f>
        <v/>
      </c>
      <c r="L25" s="150" t="str">
        <f ca="1">IF(MOD(ROW()-13,2)=0,IF(ISBLANK(OFFSET('11. SEGUIMIENTO 2026'!$P$14,INT((ROW()-13)/2),0)),"",OFFSET('11. SEGUIMIENTO 2026'!$P$14,INT((ROW()-13)/2),0)),IF(ISBLANK(OFFSET('9. METAS'!$S$20,INT((ROW()-14)/2),0)),"",OFFSET('9. METAS'!$S$20,INT((ROW()-14)/2),0)))</f>
        <v/>
      </c>
      <c r="M25" s="151" t="str">
        <f ca="1">IF(MOD(ROW()-13,2)=0,IF(ISBLANK(OFFSET('11. SEGUIMIENTO 2026'!$Q$14,INT((ROW()-13)/2),0)),"",OFFSET('11. SEGUIMIENTO 2026'!$Q$14,INT((ROW()-13)/2),0)),IF(ISBLANK(OFFSET('9. METAS'!$T$20,INT((ROW()-14)/2),0)),"",OFFSET('9. METAS'!$T$20,INT((ROW()-14)/2),0)))</f>
        <v/>
      </c>
      <c r="N25" s="824">
        <f t="shared" ref="N25" ca="1" si="8">IFERROR(J25/J26,"ND")</f>
        <v>1.0315789473684212</v>
      </c>
      <c r="O25" s="826" t="str">
        <f t="shared" ref="O25" ca="1" si="9">IFERROR(((J25+K25+L25+M25)/H25),"ND")</f>
        <v>ND</v>
      </c>
      <c r="P25" s="913"/>
    </row>
    <row r="26" spans="3:16">
      <c r="C26" s="843"/>
      <c r="D26" s="926"/>
      <c r="E26" s="926"/>
      <c r="F26" s="928"/>
      <c r="G26" s="930"/>
      <c r="H26" s="934"/>
      <c r="I26" s="823"/>
      <c r="J26" s="149">
        <f ca="1">IF(MOD(ROW()-13,2)=0,IF(ISBLANK(OFFSET('11. SEGUIMIENTO 2026'!$N$14,INT((ROW()-13)/2),0)),"",OFFSET('11. SEGUIMIENTO 2026'!$N$14,INT((ROW()-13)/2),0)),IF(ISBLANK(OFFSET('9. METAS'!$Q$20,INT((ROW()-14)/2),0)),"",OFFSET('9. METAS'!$Q$20,INT((ROW()-14)/2),0)))</f>
        <v>0.95</v>
      </c>
      <c r="K26" s="150">
        <f ca="1">IF(MOD(ROW()-13,2)=0,IF(ISBLANK(OFFSET('11. SEGUIMIENTO 2026'!$O$14,INT((ROW()-13)/2),0)),"",OFFSET('11. SEGUIMIENTO 2026'!$O$14,INT((ROW()-13)/2),0)),IF(ISBLANK(OFFSET('9. METAS'!$R$20,INT((ROW()-14)/2),0)),"",OFFSET('9. METAS'!$R$20,INT((ROW()-14)/2),0)))</f>
        <v>0.95</v>
      </c>
      <c r="L26" s="150">
        <f ca="1">IF(MOD(ROW()-13,2)=0,IF(ISBLANK(OFFSET('11. SEGUIMIENTO 2026'!$P$14,INT((ROW()-13)/2),0)),"",OFFSET('11. SEGUIMIENTO 2026'!$P$14,INT((ROW()-13)/2),0)),IF(ISBLANK(OFFSET('9. METAS'!$S$20,INT((ROW()-14)/2),0)),"",OFFSET('9. METAS'!$S$20,INT((ROW()-14)/2),0)))</f>
        <v>0.95</v>
      </c>
      <c r="M26" s="151">
        <f ca="1">IF(MOD(ROW()-13,2)=0,IF(ISBLANK(OFFSET('11. SEGUIMIENTO 2026'!$Q$14,INT((ROW()-13)/2),0)),"",OFFSET('11. SEGUIMIENTO 2026'!$Q$14,INT((ROW()-13)/2),0)),IF(ISBLANK(OFFSET('9. METAS'!$T$20,INT((ROW()-14)/2),0)),"",OFFSET('9. METAS'!$T$20,INT((ROW()-14)/2),0)))</f>
        <v>0.95</v>
      </c>
      <c r="N26" s="825"/>
      <c r="O26" s="827"/>
      <c r="P26" s="914"/>
    </row>
    <row r="27" spans="3:16">
      <c r="C27" s="829" t="str">
        <f ca="1">IF(ISBLANK(OFFSET('5. Pp (3 años)'!$C$46,INT((ROW()-13)/2),0)),"",OFFSET('5. Pp (3 años)'!$C$46,INT((ROW()-13)/2),0))</f>
        <v>Actividad</v>
      </c>
      <c r="D27" s="926" t="str">
        <f ca="1">IF(ISBLANK(OFFSET('5. Pp (3 años)'!$D$46,INT((ROW()-13)/2),0)),"",OFFSET('5. Pp (3 años)'!$D$46,INT((ROW()-13)/2),0))</f>
        <v>1.4.1.1.2.2 Atención a las requisiciones de los diferentes eventos públicos y privados celebrados por el Municipio de Benito Juárez.</v>
      </c>
      <c r="E27" s="926" t="str">
        <f ca="1">IF(ISBLANK(OFFSET('5. Pp (3 años)'!$E$46,INT((ROW()-13)/2),0)),"",OFFSET('5. Pp (3 años)'!$E$46,INT((ROW()-13)/2),0))</f>
        <v>PREA: Porcentaje de  Requisiciones para Eventos Atendidos.</v>
      </c>
      <c r="F27" s="928" t="str">
        <f ca="1">IF(ISBLANK(OFFSET('5. Pp (3 años)'!$K$46,INT((ROW()-13)/2),0)),"",OFFSET('5. Pp (3 años)'!$K$46,INT((ROW()-13)/2),0))</f>
        <v>Ascendente</v>
      </c>
      <c r="G27" s="930" t="str">
        <f ca="1">IF(ISBLANK(OFFSET('5. Pp (3 años)'!$H$46,INT((ROW()-13)/2),0)),"",OFFSET('5. Pp (3 años)'!$H$46,INT((ROW()-13)/2),0))</f>
        <v>Trimestral</v>
      </c>
      <c r="H27" s="934">
        <f ca="1">IF(ISBLANK(OFFSET('9. METAS'!$K$20,INT((ROW()-13)/2),0)),"",OFFSET('9. METAS'!$K$20,INT((ROW()-13)/2),0))</f>
        <v>180</v>
      </c>
      <c r="I27" s="822"/>
      <c r="J27" s="149">
        <f ca="1">IF(MOD(ROW()-13,2)=0,IF(ISBLANK(OFFSET('11. SEGUIMIENTO 2026'!$N$14,INT((ROW()-13)/2),0)),"",OFFSET('11. SEGUIMIENTO 2026'!$N$14,INT((ROW()-13)/2),0)),IF(ISBLANK(OFFSET('9. METAS'!$Q$20,INT((ROW()-14)/2),0)),"",OFFSET('9. METAS'!$Q$20,INT((ROW()-14)/2),0)))</f>
        <v>32</v>
      </c>
      <c r="K27" s="150" t="str">
        <f ca="1">IF(MOD(ROW()-13,2)=0,IF(ISBLANK(OFFSET('11. SEGUIMIENTO 2026'!$O$14,INT((ROW()-13)/2),0)),"",OFFSET('11. SEGUIMIENTO 2026'!$O$14,INT((ROW()-13)/2),0)),IF(ISBLANK(OFFSET('9. METAS'!$R$20,INT((ROW()-14)/2),0)),"",OFFSET('9. METAS'!$R$20,INT((ROW()-14)/2),0)))</f>
        <v/>
      </c>
      <c r="L27" s="150" t="str">
        <f ca="1">IF(MOD(ROW()-13,2)=0,IF(ISBLANK(OFFSET('11. SEGUIMIENTO 2026'!$P$14,INT((ROW()-13)/2),0)),"",OFFSET('11. SEGUIMIENTO 2026'!$P$14,INT((ROW()-13)/2),0)),IF(ISBLANK(OFFSET('9. METAS'!$S$20,INT((ROW()-14)/2),0)),"",OFFSET('9. METAS'!$S$20,INT((ROW()-14)/2),0)))</f>
        <v/>
      </c>
      <c r="M27" s="151" t="str">
        <f ca="1">IF(MOD(ROW()-13,2)=0,IF(ISBLANK(OFFSET('11. SEGUIMIENTO 2026'!$Q$14,INT((ROW()-13)/2),0)),"",OFFSET('11. SEGUIMIENTO 2026'!$Q$14,INT((ROW()-13)/2),0)),IF(ISBLANK(OFFSET('9. METAS'!$T$20,INT((ROW()-14)/2),0)),"",OFFSET('9. METAS'!$T$20,INT((ROW()-14)/2),0)))</f>
        <v/>
      </c>
      <c r="N27" s="824">
        <f t="shared" ref="N27" ca="1" si="10">IFERROR(J27/J28,"ND")</f>
        <v>1.0666666666666667</v>
      </c>
      <c r="O27" s="826" t="str">
        <f t="shared" ref="O27" ca="1" si="11">IFERROR(((J27+K27+L27+M27)/H27),"ND")</f>
        <v>ND</v>
      </c>
      <c r="P27" s="913"/>
    </row>
    <row r="28" spans="3:16">
      <c r="C28" s="843"/>
      <c r="D28" s="926"/>
      <c r="E28" s="926"/>
      <c r="F28" s="928"/>
      <c r="G28" s="930"/>
      <c r="H28" s="934"/>
      <c r="I28" s="823"/>
      <c r="J28" s="149">
        <f ca="1">IF(MOD(ROW()-13,2)=0,IF(ISBLANK(OFFSET('11. SEGUIMIENTO 2026'!$N$14,INT((ROW()-13)/2),0)),"",OFFSET('11. SEGUIMIENTO 2026'!$N$14,INT((ROW()-13)/2),0)),IF(ISBLANK(OFFSET('9. METAS'!$Q$20,INT((ROW()-14)/2),0)),"",OFFSET('9. METAS'!$Q$20,INT((ROW()-14)/2),0)))</f>
        <v>30</v>
      </c>
      <c r="K28" s="150">
        <f ca="1">IF(MOD(ROW()-13,2)=0,IF(ISBLANK(OFFSET('11. SEGUIMIENTO 2026'!$O$14,INT((ROW()-13)/2),0)),"",OFFSET('11. SEGUIMIENTO 2026'!$O$14,INT((ROW()-13)/2),0)),IF(ISBLANK(OFFSET('9. METAS'!$R$20,INT((ROW()-14)/2),0)),"",OFFSET('9. METAS'!$R$20,INT((ROW()-14)/2),0)))</f>
        <v>47</v>
      </c>
      <c r="L28" s="150">
        <f ca="1">IF(MOD(ROW()-13,2)=0,IF(ISBLANK(OFFSET('11. SEGUIMIENTO 2026'!$P$14,INT((ROW()-13)/2),0)),"",OFFSET('11. SEGUIMIENTO 2026'!$P$14,INT((ROW()-13)/2),0)),IF(ISBLANK(OFFSET('9. METAS'!$S$20,INT((ROW()-14)/2),0)),"",OFFSET('9. METAS'!$S$20,INT((ROW()-14)/2),0)))</f>
        <v>49</v>
      </c>
      <c r="M28" s="151">
        <f ca="1">IF(MOD(ROW()-13,2)=0,IF(ISBLANK(OFFSET('11. SEGUIMIENTO 2026'!$Q$14,INT((ROW()-13)/2),0)),"",OFFSET('11. SEGUIMIENTO 2026'!$Q$14,INT((ROW()-13)/2),0)),IF(ISBLANK(OFFSET('9. METAS'!$T$20,INT((ROW()-14)/2),0)),"",OFFSET('9. METAS'!$T$20,INT((ROW()-14)/2),0)))</f>
        <v>54</v>
      </c>
      <c r="N28" s="825"/>
      <c r="O28" s="827"/>
      <c r="P28" s="914"/>
    </row>
    <row r="29" spans="3:16">
      <c r="C29" s="829" t="str">
        <f ca="1">IF(ISBLANK(OFFSET('5. Pp (3 años)'!$C$46,INT((ROW()-13)/2),0)),"",OFFSET('5. Pp (3 años)'!$C$46,INT((ROW()-13)/2),0))</f>
        <v>Actividad</v>
      </c>
      <c r="D29" s="926" t="str">
        <f ca="1">IF(ISBLANK(OFFSET('5. Pp (3 años)'!$D$46,INT((ROW()-13)/2),0)),"",OFFSET('5. Pp (3 años)'!$D$46,INT((ROW()-13)/2),0))</f>
        <v>1.4.1.1.2.3 Elaboración de Solicitudes de Pago de los materiales por el área de compras.</v>
      </c>
      <c r="E29" s="926" t="str">
        <f ca="1">IF(ISBLANK(OFFSET('5. Pp (3 años)'!$E$46,INT((ROW()-13)/2),0)),"",OFFSET('5. Pp (3 años)'!$E$46,INT((ROW()-13)/2),0))</f>
        <v xml:space="preserve">PSP: Porcentaje de las Solicitudes de Pago elaboradas. </v>
      </c>
      <c r="F29" s="928" t="str">
        <f ca="1">IF(ISBLANK(OFFSET('5. Pp (3 años)'!$K$46,INT((ROW()-13)/2),0)),"",OFFSET('5. Pp (3 años)'!$K$46,INT((ROW()-13)/2),0))</f>
        <v>Ascendente</v>
      </c>
      <c r="G29" s="930" t="str">
        <f ca="1">IF(ISBLANK(OFFSET('5. Pp (3 años)'!$H$46,INT((ROW()-13)/2),0)),"",OFFSET('5. Pp (3 años)'!$H$46,INT((ROW()-13)/2),0))</f>
        <v>Trimestral</v>
      </c>
      <c r="H29" s="934">
        <f ca="1">IF(ISBLANK(OFFSET('9. METAS'!$K$20,INT((ROW()-13)/2),0)),"",OFFSET('9. METAS'!$K$20,INT((ROW()-13)/2),0))</f>
        <v>395</v>
      </c>
      <c r="I29" s="822"/>
      <c r="J29" s="149">
        <f ca="1">IF(MOD(ROW()-13,2)=0,IF(ISBLANK(OFFSET('11. SEGUIMIENTO 2026'!$N$14,INT((ROW()-13)/2),0)),"",OFFSET('11. SEGUIMIENTO 2026'!$N$14,INT((ROW()-13)/2),0)),IF(ISBLANK(OFFSET('9. METAS'!$Q$20,INT((ROW()-14)/2),0)),"",OFFSET('9. METAS'!$Q$20,INT((ROW()-14)/2),0)))</f>
        <v>3</v>
      </c>
      <c r="K29" s="150" t="str">
        <f ca="1">IF(MOD(ROW()-13,2)=0,IF(ISBLANK(OFFSET('11. SEGUIMIENTO 2026'!$O$14,INT((ROW()-13)/2),0)),"",OFFSET('11. SEGUIMIENTO 2026'!$O$14,INT((ROW()-13)/2),0)),IF(ISBLANK(OFFSET('9. METAS'!$R$20,INT((ROW()-14)/2),0)),"",OFFSET('9. METAS'!$R$20,INT((ROW()-14)/2),0)))</f>
        <v/>
      </c>
      <c r="L29" s="150" t="str">
        <f ca="1">IF(MOD(ROW()-13,2)=0,IF(ISBLANK(OFFSET('11. SEGUIMIENTO 2026'!$P$14,INT((ROW()-13)/2),0)),"",OFFSET('11. SEGUIMIENTO 2026'!$P$14,INT((ROW()-13)/2),0)),IF(ISBLANK(OFFSET('9. METAS'!$S$20,INT((ROW()-14)/2),0)),"",OFFSET('9. METAS'!$S$20,INT((ROW()-14)/2),0)))</f>
        <v/>
      </c>
      <c r="M29" s="151" t="str">
        <f ca="1">IF(MOD(ROW()-13,2)=0,IF(ISBLANK(OFFSET('11. SEGUIMIENTO 2026'!$Q$14,INT((ROW()-13)/2),0)),"",OFFSET('11. SEGUIMIENTO 2026'!$Q$14,INT((ROW()-13)/2),0)),IF(ISBLANK(OFFSET('9. METAS'!$T$20,INT((ROW()-14)/2),0)),"",OFFSET('9. METAS'!$T$20,INT((ROW()-14)/2),0)))</f>
        <v/>
      </c>
      <c r="N29" s="824">
        <f t="shared" ref="N29" ca="1" si="12">IFERROR(J29/J30,"ND")</f>
        <v>1</v>
      </c>
      <c r="O29" s="826" t="str">
        <f t="shared" ref="O29" ca="1" si="13">IFERROR(((J29+K29+L29+M29)/H29),"ND")</f>
        <v>ND</v>
      </c>
      <c r="P29" s="913"/>
    </row>
    <row r="30" spans="3:16">
      <c r="C30" s="843"/>
      <c r="D30" s="926"/>
      <c r="E30" s="926"/>
      <c r="F30" s="928"/>
      <c r="G30" s="930"/>
      <c r="H30" s="934"/>
      <c r="I30" s="823"/>
      <c r="J30" s="149">
        <f ca="1">IF(MOD(ROW()-13,2)=0,IF(ISBLANK(OFFSET('11. SEGUIMIENTO 2026'!$N$14,INT((ROW()-13)/2),0)),"",OFFSET('11. SEGUIMIENTO 2026'!$N$14,INT((ROW()-13)/2),0)),IF(ISBLANK(OFFSET('9. METAS'!$Q$20,INT((ROW()-14)/2),0)),"",OFFSET('9. METAS'!$Q$20,INT((ROW()-14)/2),0)))</f>
        <v>3</v>
      </c>
      <c r="K30" s="150">
        <f ca="1">IF(MOD(ROW()-13,2)=0,IF(ISBLANK(OFFSET('11. SEGUIMIENTO 2026'!$O$14,INT((ROW()-13)/2),0)),"",OFFSET('11. SEGUIMIENTO 2026'!$O$14,INT((ROW()-13)/2),0)),IF(ISBLANK(OFFSET('9. METAS'!$R$20,INT((ROW()-14)/2),0)),"",OFFSET('9. METAS'!$R$20,INT((ROW()-14)/2),0)))</f>
        <v>168</v>
      </c>
      <c r="L30" s="150">
        <f ca="1">IF(MOD(ROW()-13,2)=0,IF(ISBLANK(OFFSET('11. SEGUIMIENTO 2026'!$P$14,INT((ROW()-13)/2),0)),"",OFFSET('11. SEGUIMIENTO 2026'!$P$14,INT((ROW()-13)/2),0)),IF(ISBLANK(OFFSET('9. METAS'!$S$20,INT((ROW()-14)/2),0)),"",OFFSET('9. METAS'!$S$20,INT((ROW()-14)/2),0)))</f>
        <v>130</v>
      </c>
      <c r="M30" s="151">
        <f ca="1">IF(MOD(ROW()-13,2)=0,IF(ISBLANK(OFFSET('11. SEGUIMIENTO 2026'!$Q$14,INT((ROW()-13)/2),0)),"",OFFSET('11. SEGUIMIENTO 2026'!$Q$14,INT((ROW()-13)/2),0)),IF(ISBLANK(OFFSET('9. METAS'!$T$20,INT((ROW()-14)/2),0)),"",OFFSET('9. METAS'!$T$20,INT((ROW()-14)/2),0)))</f>
        <v>94</v>
      </c>
      <c r="N30" s="825"/>
      <c r="O30" s="827"/>
      <c r="P30" s="914"/>
    </row>
    <row r="31" spans="3:16">
      <c r="C31" s="829" t="str">
        <f ca="1">IF(ISBLANK(OFFSET('5. Pp (3 años)'!$C$46,INT((ROW()-13)/2),0)),"",OFFSET('5. Pp (3 años)'!$C$46,INT((ROW()-13)/2),0))</f>
        <v>Actividad</v>
      </c>
      <c r="D31" s="926" t="str">
        <f ca="1">IF(ISBLANK(OFFSET('5. Pp (3 años)'!$D$46,INT((ROW()-13)/2),0)),"",OFFSET('5. Pp (3 años)'!$D$46,INT((ROW()-13)/2),0))</f>
        <v>1.4.1.1.2.4 Atención a los siniestros reportados por las diferentes dependencias del Municipio de Benito Juárez.</v>
      </c>
      <c r="E31" s="926" t="str">
        <f ca="1">IF(ISBLANK(OFFSET('5. Pp (3 años)'!$E$46,INT((ROW()-13)/2),0)),"",OFFSET('5. Pp (3 años)'!$E$46,INT((ROW()-13)/2),0))</f>
        <v>PASA: Porcentaje de Asistencia de los Siniestros Atendidos.</v>
      </c>
      <c r="F31" s="928" t="str">
        <f ca="1">IF(ISBLANK(OFFSET('5. Pp (3 años)'!$K$46,INT((ROW()-13)/2),0)),"",OFFSET('5. Pp (3 años)'!$K$46,INT((ROW()-13)/2),0))</f>
        <v>Ascendente</v>
      </c>
      <c r="G31" s="930" t="str">
        <f ca="1">IF(ISBLANK(OFFSET('5. Pp (3 años)'!$H$46,INT((ROW()-13)/2),0)),"",OFFSET('5. Pp (3 años)'!$H$46,INT((ROW()-13)/2),0))</f>
        <v>Trimestral</v>
      </c>
      <c r="H31" s="934">
        <f ca="1">IF(ISBLANK(OFFSET('9. METAS'!$K$20,INT((ROW()-13)/2),0)),"",OFFSET('9. METAS'!$K$20,INT((ROW()-13)/2),0))</f>
        <v>276</v>
      </c>
      <c r="I31" s="822"/>
      <c r="J31" s="149">
        <f ca="1">IF(MOD(ROW()-13,2)=0,IF(ISBLANK(OFFSET('11. SEGUIMIENTO 2026'!$N$14,INT((ROW()-13)/2),0)),"",OFFSET('11. SEGUIMIENTO 2026'!$N$14,INT((ROW()-13)/2),0)),IF(ISBLANK(OFFSET('9. METAS'!$Q$20,INT((ROW()-14)/2),0)),"",OFFSET('9. METAS'!$Q$20,INT((ROW()-14)/2),0)))</f>
        <v>62</v>
      </c>
      <c r="K31" s="150" t="str">
        <f ca="1">IF(MOD(ROW()-13,2)=0,IF(ISBLANK(OFFSET('11. SEGUIMIENTO 2026'!$O$14,INT((ROW()-13)/2),0)),"",OFFSET('11. SEGUIMIENTO 2026'!$O$14,INT((ROW()-13)/2),0)),IF(ISBLANK(OFFSET('9. METAS'!$R$20,INT((ROW()-14)/2),0)),"",OFFSET('9. METAS'!$R$20,INT((ROW()-14)/2),0)))</f>
        <v/>
      </c>
      <c r="L31" s="150" t="str">
        <f ca="1">IF(MOD(ROW()-13,2)=0,IF(ISBLANK(OFFSET('11. SEGUIMIENTO 2026'!$P$14,INT((ROW()-13)/2),0)),"",OFFSET('11. SEGUIMIENTO 2026'!$P$14,INT((ROW()-13)/2),0)),IF(ISBLANK(OFFSET('9. METAS'!$S$20,INT((ROW()-14)/2),0)),"",OFFSET('9. METAS'!$S$20,INT((ROW()-14)/2),0)))</f>
        <v/>
      </c>
      <c r="M31" s="151" t="str">
        <f ca="1">IF(MOD(ROW()-13,2)=0,IF(ISBLANK(OFFSET('11. SEGUIMIENTO 2026'!$Q$14,INT((ROW()-13)/2),0)),"",OFFSET('11. SEGUIMIENTO 2026'!$Q$14,INT((ROW()-13)/2),0)),IF(ISBLANK(OFFSET('9. METAS'!$T$20,INT((ROW()-14)/2),0)),"",OFFSET('9. METAS'!$T$20,INT((ROW()-14)/2),0)))</f>
        <v/>
      </c>
      <c r="N31" s="824">
        <f t="shared" ref="N31" ca="1" si="14">IFERROR(J31/J32,"ND")</f>
        <v>1.0333333333333334</v>
      </c>
      <c r="O31" s="826" t="str">
        <f t="shared" ref="O31" ca="1" si="15">IFERROR(((J31+K31+L31+M31)/H31),"ND")</f>
        <v>ND</v>
      </c>
      <c r="P31" s="913"/>
    </row>
    <row r="32" spans="3:16">
      <c r="C32" s="843"/>
      <c r="D32" s="926"/>
      <c r="E32" s="926"/>
      <c r="F32" s="928"/>
      <c r="G32" s="930"/>
      <c r="H32" s="934"/>
      <c r="I32" s="823"/>
      <c r="J32" s="149">
        <f ca="1">IF(MOD(ROW()-13,2)=0,IF(ISBLANK(OFFSET('11. SEGUIMIENTO 2026'!$N$14,INT((ROW()-13)/2),0)),"",OFFSET('11. SEGUIMIENTO 2026'!$N$14,INT((ROW()-13)/2),0)),IF(ISBLANK(OFFSET('9. METAS'!$Q$20,INT((ROW()-14)/2),0)),"",OFFSET('9. METAS'!$Q$20,INT((ROW()-14)/2),0)))</f>
        <v>60</v>
      </c>
      <c r="K32" s="150">
        <f ca="1">IF(MOD(ROW()-13,2)=0,IF(ISBLANK(OFFSET('11. SEGUIMIENTO 2026'!$O$14,INT((ROW()-13)/2),0)),"",OFFSET('11. SEGUIMIENTO 2026'!$O$14,INT((ROW()-13)/2),0)),IF(ISBLANK(OFFSET('9. METAS'!$R$20,INT((ROW()-14)/2),0)),"",OFFSET('9. METAS'!$R$20,INT((ROW()-14)/2),0)))</f>
        <v>76</v>
      </c>
      <c r="L32" s="150">
        <f ca="1">IF(MOD(ROW()-13,2)=0,IF(ISBLANK(OFFSET('11. SEGUIMIENTO 2026'!$P$14,INT((ROW()-13)/2),0)),"",OFFSET('11. SEGUIMIENTO 2026'!$P$14,INT((ROW()-13)/2),0)),IF(ISBLANK(OFFSET('9. METAS'!$S$20,INT((ROW()-14)/2),0)),"",OFFSET('9. METAS'!$S$20,INT((ROW()-14)/2),0)))</f>
        <v>69</v>
      </c>
      <c r="M32" s="151">
        <f ca="1">IF(MOD(ROW()-13,2)=0,IF(ISBLANK(OFFSET('11. SEGUIMIENTO 2026'!$Q$14,INT((ROW()-13)/2),0)),"",OFFSET('11. SEGUIMIENTO 2026'!$Q$14,INT((ROW()-13)/2),0)),IF(ISBLANK(OFFSET('9. METAS'!$T$20,INT((ROW()-14)/2),0)),"",OFFSET('9. METAS'!$T$20,INT((ROW()-14)/2),0)))</f>
        <v>71</v>
      </c>
      <c r="N32" s="825"/>
      <c r="O32" s="827"/>
      <c r="P32" s="914"/>
    </row>
    <row r="33" spans="3:16">
      <c r="C33" s="829" t="str">
        <f ca="1">IF(ISBLANK(OFFSET('5. Pp (3 años)'!$C$46,INT((ROW()-13)/2),0)),"",OFFSET('5. Pp (3 años)'!$C$46,INT((ROW()-13)/2),0))</f>
        <v>Actividad</v>
      </c>
      <c r="D33" s="926" t="str">
        <f ca="1">IF(ISBLANK(OFFSET('5. Pp (3 años)'!$D$46,INT((ROW()-13)/2),0)),"",OFFSET('5. Pp (3 años)'!$D$46,INT((ROW()-13)/2),0))</f>
        <v>1.4.1.1.2.5 Atención y seguimiento de solicitudes de servicios  de suministro de combustible y mantenimiento vehicular para las dependencias municipales.</v>
      </c>
      <c r="E33" s="926" t="str">
        <f ca="1">IF(ISBLANK(OFFSET('5. Pp (3 años)'!$E$46,INT((ROW()-13)/2),0)),"",OFFSET('5. Pp (3 años)'!$E$46,INT((ROW()-13)/2),0))</f>
        <v>PSSA: Porcentaje de solicitudes de servicios atendidas</v>
      </c>
      <c r="F33" s="928" t="str">
        <f ca="1">IF(ISBLANK(OFFSET('5. Pp (3 años)'!$K$46,INT((ROW()-13)/2),0)),"",OFFSET('5. Pp (3 años)'!$K$46,INT((ROW()-13)/2),0))</f>
        <v>Ascendente</v>
      </c>
      <c r="G33" s="930" t="str">
        <f ca="1">IF(ISBLANK(OFFSET('5. Pp (3 años)'!$H$46,INT((ROW()-13)/2),0)),"",OFFSET('5. Pp (3 años)'!$H$46,INT((ROW()-13)/2),0))</f>
        <v>Trimestral</v>
      </c>
      <c r="H33" s="934">
        <f ca="1">IF(ISBLANK(OFFSET('9. METAS'!$K$20,INT((ROW()-13)/2),0)),"",OFFSET('9. METAS'!$K$20,INT((ROW()-13)/2),0))</f>
        <v>0.95</v>
      </c>
      <c r="I33" s="822"/>
      <c r="J33" s="149">
        <f ca="1">IF(MOD(ROW()-13,2)=0,IF(ISBLANK(OFFSET('11. SEGUIMIENTO 2026'!$N$14,INT((ROW()-13)/2),0)),"",OFFSET('11. SEGUIMIENTO 2026'!$N$14,INT((ROW()-13)/2),0)),IF(ISBLANK(OFFSET('9. METAS'!$Q$20,INT((ROW()-14)/2),0)),"",OFFSET('9. METAS'!$Q$20,INT((ROW()-14)/2),0)))</f>
        <v>0.96</v>
      </c>
      <c r="K33" s="150" t="str">
        <f ca="1">IF(MOD(ROW()-13,2)=0,IF(ISBLANK(OFFSET('11. SEGUIMIENTO 2026'!$O$14,INT((ROW()-13)/2),0)),"",OFFSET('11. SEGUIMIENTO 2026'!$O$14,INT((ROW()-13)/2),0)),IF(ISBLANK(OFFSET('9. METAS'!$R$20,INT((ROW()-14)/2),0)),"",OFFSET('9. METAS'!$R$20,INT((ROW()-14)/2),0)))</f>
        <v/>
      </c>
      <c r="L33" s="150" t="str">
        <f ca="1">IF(MOD(ROW()-13,2)=0,IF(ISBLANK(OFFSET('11. SEGUIMIENTO 2026'!$P$14,INT((ROW()-13)/2),0)),"",OFFSET('11. SEGUIMIENTO 2026'!$P$14,INT((ROW()-13)/2),0)),IF(ISBLANK(OFFSET('9. METAS'!$S$20,INT((ROW()-14)/2),0)),"",OFFSET('9. METAS'!$S$20,INT((ROW()-14)/2),0)))</f>
        <v/>
      </c>
      <c r="M33" s="151" t="str">
        <f ca="1">IF(MOD(ROW()-13,2)=0,IF(ISBLANK(OFFSET('11. SEGUIMIENTO 2026'!$Q$14,INT((ROW()-13)/2),0)),"",OFFSET('11. SEGUIMIENTO 2026'!$Q$14,INT((ROW()-13)/2),0)),IF(ISBLANK(OFFSET('9. METAS'!$T$20,INT((ROW()-14)/2),0)),"",OFFSET('9. METAS'!$T$20,INT((ROW()-14)/2),0)))</f>
        <v/>
      </c>
      <c r="N33" s="824">
        <f t="shared" ref="N33" ca="1" si="16">IFERROR(J33/J34,"ND")</f>
        <v>1.0105263157894737</v>
      </c>
      <c r="O33" s="826" t="str">
        <f t="shared" ref="O33" ca="1" si="17">IFERROR(((J33+K33+L33+M33)/H33),"ND")</f>
        <v>ND</v>
      </c>
      <c r="P33" s="913"/>
    </row>
    <row r="34" spans="3:16">
      <c r="C34" s="843"/>
      <c r="D34" s="926"/>
      <c r="E34" s="926"/>
      <c r="F34" s="928"/>
      <c r="G34" s="930"/>
      <c r="H34" s="934"/>
      <c r="I34" s="823"/>
      <c r="J34" s="149">
        <f ca="1">IF(MOD(ROW()-13,2)=0,IF(ISBLANK(OFFSET('11. SEGUIMIENTO 2026'!$N$14,INT((ROW()-13)/2),0)),"",OFFSET('11. SEGUIMIENTO 2026'!$N$14,INT((ROW()-13)/2),0)),IF(ISBLANK(OFFSET('9. METAS'!$Q$20,INT((ROW()-14)/2),0)),"",OFFSET('9. METAS'!$Q$20,INT((ROW()-14)/2),0)))</f>
        <v>0.95</v>
      </c>
      <c r="K34" s="150">
        <f ca="1">IF(MOD(ROW()-13,2)=0,IF(ISBLANK(OFFSET('11. SEGUIMIENTO 2026'!$O$14,INT((ROW()-13)/2),0)),"",OFFSET('11. SEGUIMIENTO 2026'!$O$14,INT((ROW()-13)/2),0)),IF(ISBLANK(OFFSET('9. METAS'!$R$20,INT((ROW()-14)/2),0)),"",OFFSET('9. METAS'!$R$20,INT((ROW()-14)/2),0)))</f>
        <v>0.95</v>
      </c>
      <c r="L34" s="150">
        <f ca="1">IF(MOD(ROW()-13,2)=0,IF(ISBLANK(OFFSET('11. SEGUIMIENTO 2026'!$P$14,INT((ROW()-13)/2),0)),"",OFFSET('11. SEGUIMIENTO 2026'!$P$14,INT((ROW()-13)/2),0)),IF(ISBLANK(OFFSET('9. METAS'!$S$20,INT((ROW()-14)/2),0)),"",OFFSET('9. METAS'!$S$20,INT((ROW()-14)/2),0)))</f>
        <v>0.95</v>
      </c>
      <c r="M34" s="151">
        <f ca="1">IF(MOD(ROW()-13,2)=0,IF(ISBLANK(OFFSET('11. SEGUIMIENTO 2026'!$Q$14,INT((ROW()-13)/2),0)),"",OFFSET('11. SEGUIMIENTO 2026'!$Q$14,INT((ROW()-13)/2),0)),IF(ISBLANK(OFFSET('9. METAS'!$T$20,INT((ROW()-14)/2),0)),"",OFFSET('9. METAS'!$T$20,INT((ROW()-14)/2),0)))</f>
        <v>0.95</v>
      </c>
      <c r="N34" s="825"/>
      <c r="O34" s="827"/>
      <c r="P34" s="914"/>
    </row>
    <row r="35" spans="3:16">
      <c r="C35" s="829" t="str">
        <f ca="1">IF(ISBLANK(OFFSET('5. Pp (3 años)'!$C$46,INT((ROW()-13)/2),0)),"",OFFSET('5. Pp (3 años)'!$C$46,INT((ROW()-13)/2),0))</f>
        <v xml:space="preserve">Componente  </v>
      </c>
      <c r="D35" s="926" t="str">
        <f ca="1">IF(ISBLANK(OFFSET('5. Pp (3 años)'!$D$46,INT((ROW()-13)/2),0)),"",OFFSET('5. Pp (3 años)'!$D$46,INT((ROW()-13)/2),0))</f>
        <v>1.4.1.1.3 Bienes patrimoniales del municipio gestionados mediante su registro, actualización, resguardo, verificación y conservación conforme a la normatividad aplicable.</v>
      </c>
      <c r="E35" s="926" t="str">
        <f ca="1">IF(ISBLANK(OFFSET('5. Pp (3 años)'!$E$46,INT((ROW()-13)/2),0)),"",OFFSET('5. Pp (3 años)'!$E$46,INT((ROW()-13)/2),0))</f>
        <v>PBPG: Porcentaje de bienes patrimoniales gestionados conforme a la normatividad.</v>
      </c>
      <c r="F35" s="928" t="str">
        <f ca="1">IF(ISBLANK(OFFSET('5. Pp (3 años)'!$K$46,INT((ROW()-13)/2),0)),"",OFFSET('5. Pp (3 años)'!$K$46,INT((ROW()-13)/2),0))</f>
        <v>Ascendente</v>
      </c>
      <c r="G35" s="930" t="str">
        <f ca="1">IF(ISBLANK(OFFSET('5. Pp (3 años)'!$H$46,INT((ROW()-13)/2),0)),"",OFFSET('5. Pp (3 años)'!$H$46,INT((ROW()-13)/2),0))</f>
        <v>Trimestral</v>
      </c>
      <c r="H35" s="934">
        <f ca="1">IF(ISBLANK(OFFSET('9. METAS'!$K$20,INT((ROW()-13)/2),0)),"",OFFSET('9. METAS'!$K$20,INT((ROW()-13)/2),0))</f>
        <v>0.95</v>
      </c>
      <c r="I35" s="822"/>
      <c r="J35" s="149">
        <f ca="1">IF(MOD(ROW()-13,2)=0,IF(ISBLANK(OFFSET('11. SEGUIMIENTO 2026'!$N$14,INT((ROW()-13)/2),0)),"",OFFSET('11. SEGUIMIENTO 2026'!$N$14,INT((ROW()-13)/2),0)),IF(ISBLANK(OFFSET('9. METAS'!$Q$20,INT((ROW()-14)/2),0)),"",OFFSET('9. METAS'!$Q$20,INT((ROW()-14)/2),0)))</f>
        <v>1</v>
      </c>
      <c r="K35" s="150" t="str">
        <f ca="1">IF(MOD(ROW()-13,2)=0,IF(ISBLANK(OFFSET('11. SEGUIMIENTO 2026'!$O$14,INT((ROW()-13)/2),0)),"",OFFSET('11. SEGUIMIENTO 2026'!$O$14,INT((ROW()-13)/2),0)),IF(ISBLANK(OFFSET('9. METAS'!$R$20,INT((ROW()-14)/2),0)),"",OFFSET('9. METAS'!$R$20,INT((ROW()-14)/2),0)))</f>
        <v/>
      </c>
      <c r="L35" s="150" t="str">
        <f ca="1">IF(MOD(ROW()-13,2)=0,IF(ISBLANK(OFFSET('11. SEGUIMIENTO 2026'!$P$14,INT((ROW()-13)/2),0)),"",OFFSET('11. SEGUIMIENTO 2026'!$P$14,INT((ROW()-13)/2),0)),IF(ISBLANK(OFFSET('9. METAS'!$S$20,INT((ROW()-14)/2),0)),"",OFFSET('9. METAS'!$S$20,INT((ROW()-14)/2),0)))</f>
        <v/>
      </c>
      <c r="M35" s="151" t="str">
        <f ca="1">IF(MOD(ROW()-13,2)=0,IF(ISBLANK(OFFSET('11. SEGUIMIENTO 2026'!$Q$14,INT((ROW()-13)/2),0)),"",OFFSET('11. SEGUIMIENTO 2026'!$Q$14,INT((ROW()-13)/2),0)),IF(ISBLANK(OFFSET('9. METAS'!$T$20,INT((ROW()-14)/2),0)),"",OFFSET('9. METAS'!$T$20,INT((ROW()-14)/2),0)))</f>
        <v/>
      </c>
      <c r="N35" s="824">
        <f t="shared" ref="N35" ca="1" si="18">IFERROR(J35/J36,"ND")</f>
        <v>1.0526315789473684</v>
      </c>
      <c r="O35" s="826" t="str">
        <f t="shared" ref="O35" ca="1" si="19">IFERROR(((J35+K35+L35+M35)/H35),"ND")</f>
        <v>ND</v>
      </c>
      <c r="P35" s="913"/>
    </row>
    <row r="36" spans="3:16">
      <c r="C36" s="843"/>
      <c r="D36" s="926"/>
      <c r="E36" s="926"/>
      <c r="F36" s="928"/>
      <c r="G36" s="930"/>
      <c r="H36" s="934"/>
      <c r="I36" s="823"/>
      <c r="J36" s="149">
        <f ca="1">IF(MOD(ROW()-13,2)=0,IF(ISBLANK(OFFSET('11. SEGUIMIENTO 2026'!$N$14,INT((ROW()-13)/2),0)),"",OFFSET('11. SEGUIMIENTO 2026'!$N$14,INT((ROW()-13)/2),0)),IF(ISBLANK(OFFSET('9. METAS'!$Q$20,INT((ROW()-14)/2),0)),"",OFFSET('9. METAS'!$Q$20,INT((ROW()-14)/2),0)))</f>
        <v>0.95</v>
      </c>
      <c r="K36" s="150">
        <f ca="1">IF(MOD(ROW()-13,2)=0,IF(ISBLANK(OFFSET('11. SEGUIMIENTO 2026'!$O$14,INT((ROW()-13)/2),0)),"",OFFSET('11. SEGUIMIENTO 2026'!$O$14,INT((ROW()-13)/2),0)),IF(ISBLANK(OFFSET('9. METAS'!$R$20,INT((ROW()-14)/2),0)),"",OFFSET('9. METAS'!$R$20,INT((ROW()-14)/2),0)))</f>
        <v>0.95</v>
      </c>
      <c r="L36" s="150">
        <f ca="1">IF(MOD(ROW()-13,2)=0,IF(ISBLANK(OFFSET('11. SEGUIMIENTO 2026'!$P$14,INT((ROW()-13)/2),0)),"",OFFSET('11. SEGUIMIENTO 2026'!$P$14,INT((ROW()-13)/2),0)),IF(ISBLANK(OFFSET('9. METAS'!$S$20,INT((ROW()-14)/2),0)),"",OFFSET('9. METAS'!$S$20,INT((ROW()-14)/2),0)))</f>
        <v>0.95</v>
      </c>
      <c r="M36" s="151">
        <f ca="1">IF(MOD(ROW()-13,2)=0,IF(ISBLANK(OFFSET('11. SEGUIMIENTO 2026'!$Q$14,INT((ROW()-13)/2),0)),"",OFFSET('11. SEGUIMIENTO 2026'!$Q$14,INT((ROW()-13)/2),0)),IF(ISBLANK(OFFSET('9. METAS'!$T$20,INT((ROW()-14)/2),0)),"",OFFSET('9. METAS'!$T$20,INT((ROW()-14)/2),0)))</f>
        <v>0.95</v>
      </c>
      <c r="N36" s="825"/>
      <c r="O36" s="827"/>
      <c r="P36" s="914"/>
    </row>
    <row r="37" spans="3:16">
      <c r="C37" s="829" t="str">
        <f ca="1">IF(ISBLANK(OFFSET('5. Pp (3 años)'!$C$46,INT((ROW()-13)/2),0)),"",OFFSET('5. Pp (3 años)'!$C$46,INT((ROW()-13)/2),0))</f>
        <v>Actividad</v>
      </c>
      <c r="D37" s="926" t="str">
        <f ca="1">IF(ISBLANK(OFFSET('5. Pp (3 años)'!$D$46,INT((ROW()-13)/2),0)),"",OFFSET('5. Pp (3 años)'!$D$46,INT((ROW()-13)/2),0))</f>
        <v>1.4.1.1.3.1 Mantenimiento del área de trabajo y mercados a cargo de la Dirección General de Patrimonio Municipal.</v>
      </c>
      <c r="E37" s="926" t="str">
        <f ca="1">IF(ISBLANK(OFFSET('5. Pp (3 años)'!$E$46,INT((ROW()-13)/2),0)),"",OFFSET('5. Pp (3 años)'!$E$46,INT((ROW()-13)/2),0))</f>
        <v>PAMA= Porcentaje de acciones de Mantenimiento de las Áreas.</v>
      </c>
      <c r="F37" s="928" t="str">
        <f ca="1">IF(ISBLANK(OFFSET('5. Pp (3 años)'!$K$46,INT((ROW()-13)/2),0)),"",OFFSET('5. Pp (3 años)'!$K$46,INT((ROW()-13)/2),0))</f>
        <v>Ascendente</v>
      </c>
      <c r="G37" s="930" t="str">
        <f ca="1">IF(ISBLANK(OFFSET('5. Pp (3 años)'!$H$46,INT((ROW()-13)/2),0)),"",OFFSET('5. Pp (3 años)'!$H$46,INT((ROW()-13)/2),0))</f>
        <v>Trimestral</v>
      </c>
      <c r="H37" s="934">
        <f ca="1">IF(ISBLANK(OFFSET('9. METAS'!$K$20,INT((ROW()-13)/2),0)),"",OFFSET('9. METAS'!$K$20,INT((ROW()-13)/2),0))</f>
        <v>4</v>
      </c>
      <c r="I37" s="822"/>
      <c r="J37" s="149">
        <f ca="1">IF(MOD(ROW()-13,2)=0,IF(ISBLANK(OFFSET('11. SEGUIMIENTO 2026'!$N$14,INT((ROW()-13)/2),0)),"",OFFSET('11. SEGUIMIENTO 2026'!$N$14,INT((ROW()-13)/2),0)),IF(ISBLANK(OFFSET('9. METAS'!$Q$20,INT((ROW()-14)/2),0)),"",OFFSET('9. METAS'!$Q$20,INT((ROW()-14)/2),0)))</f>
        <v>1</v>
      </c>
      <c r="K37" s="150" t="str">
        <f ca="1">IF(MOD(ROW()-13,2)=0,IF(ISBLANK(OFFSET('11. SEGUIMIENTO 2026'!$O$14,INT((ROW()-13)/2),0)),"",OFFSET('11. SEGUIMIENTO 2026'!$O$14,INT((ROW()-13)/2),0)),IF(ISBLANK(OFFSET('9. METAS'!$R$20,INT((ROW()-14)/2),0)),"",OFFSET('9. METAS'!$R$20,INT((ROW()-14)/2),0)))</f>
        <v/>
      </c>
      <c r="L37" s="150" t="str">
        <f ca="1">IF(MOD(ROW()-13,2)=0,IF(ISBLANK(OFFSET('11. SEGUIMIENTO 2026'!$P$14,INT((ROW()-13)/2),0)),"",OFFSET('11. SEGUIMIENTO 2026'!$P$14,INT((ROW()-13)/2),0)),IF(ISBLANK(OFFSET('9. METAS'!$S$20,INT((ROW()-14)/2),0)),"",OFFSET('9. METAS'!$S$20,INT((ROW()-14)/2),0)))</f>
        <v/>
      </c>
      <c r="M37" s="151" t="str">
        <f ca="1">IF(MOD(ROW()-13,2)=0,IF(ISBLANK(OFFSET('11. SEGUIMIENTO 2026'!$Q$14,INT((ROW()-13)/2),0)),"",OFFSET('11. SEGUIMIENTO 2026'!$Q$14,INT((ROW()-13)/2),0)),IF(ISBLANK(OFFSET('9. METAS'!$T$20,INT((ROW()-14)/2),0)),"",OFFSET('9. METAS'!$T$20,INT((ROW()-14)/2),0)))</f>
        <v/>
      </c>
      <c r="N37" s="824">
        <f t="shared" ref="N37" ca="1" si="20">IFERROR(J37/J38,"ND")</f>
        <v>1</v>
      </c>
      <c r="O37" s="826" t="str">
        <f t="shared" ref="O37" ca="1" si="21">IFERROR(((J37+K37+L37+M37)/H37),"ND")</f>
        <v>ND</v>
      </c>
      <c r="P37" s="913"/>
    </row>
    <row r="38" spans="3:16">
      <c r="C38" s="843"/>
      <c r="D38" s="926"/>
      <c r="E38" s="926"/>
      <c r="F38" s="928"/>
      <c r="G38" s="930"/>
      <c r="H38" s="934"/>
      <c r="I38" s="823"/>
      <c r="J38" s="149">
        <f ca="1">IF(MOD(ROW()-13,2)=0,IF(ISBLANK(OFFSET('11. SEGUIMIENTO 2026'!$N$14,INT((ROW()-13)/2),0)),"",OFFSET('11. SEGUIMIENTO 2026'!$N$14,INT((ROW()-13)/2),0)),IF(ISBLANK(OFFSET('9. METAS'!$Q$20,INT((ROW()-14)/2),0)),"",OFFSET('9. METAS'!$Q$20,INT((ROW()-14)/2),0)))</f>
        <v>1</v>
      </c>
      <c r="K38" s="150">
        <f ca="1">IF(MOD(ROW()-13,2)=0,IF(ISBLANK(OFFSET('11. SEGUIMIENTO 2026'!$O$14,INT((ROW()-13)/2),0)),"",OFFSET('11. SEGUIMIENTO 2026'!$O$14,INT((ROW()-13)/2),0)),IF(ISBLANK(OFFSET('9. METAS'!$R$20,INT((ROW()-14)/2),0)),"",OFFSET('9. METAS'!$R$20,INT((ROW()-14)/2),0)))</f>
        <v>1</v>
      </c>
      <c r="L38" s="150">
        <f ca="1">IF(MOD(ROW()-13,2)=0,IF(ISBLANK(OFFSET('11. SEGUIMIENTO 2026'!$P$14,INT((ROW()-13)/2),0)),"",OFFSET('11. SEGUIMIENTO 2026'!$P$14,INT((ROW()-13)/2),0)),IF(ISBLANK(OFFSET('9. METAS'!$S$20,INT((ROW()-14)/2),0)),"",OFFSET('9. METAS'!$S$20,INT((ROW()-14)/2),0)))</f>
        <v>1</v>
      </c>
      <c r="M38" s="151">
        <f ca="1">IF(MOD(ROW()-13,2)=0,IF(ISBLANK(OFFSET('11. SEGUIMIENTO 2026'!$Q$14,INT((ROW()-13)/2),0)),"",OFFSET('11. SEGUIMIENTO 2026'!$Q$14,INT((ROW()-13)/2),0)),IF(ISBLANK(OFFSET('9. METAS'!$T$20,INT((ROW()-14)/2),0)),"",OFFSET('9. METAS'!$T$20,INT((ROW()-14)/2),0)))</f>
        <v>1</v>
      </c>
      <c r="N38" s="825"/>
      <c r="O38" s="827"/>
      <c r="P38" s="914"/>
    </row>
    <row r="39" spans="3:16">
      <c r="C39" s="829" t="str">
        <f ca="1">IF(ISBLANK(OFFSET('5. Pp (3 años)'!$C$46,INT((ROW()-13)/2),0)),"",OFFSET('5. Pp (3 años)'!$C$46,INT((ROW()-13)/2),0))</f>
        <v>Actividad</v>
      </c>
      <c r="D39" s="926" t="str">
        <f ca="1">IF(ISBLANK(OFFSET('5. Pp (3 años)'!$D$46,INT((ROW()-13)/2),0)),"",OFFSET('5. Pp (3 años)'!$D$46,INT((ROW()-13)/2),0))</f>
        <v>1.4.1.1.3.2 Actualización y regularización de expedientes de bienes inmuebles del patrimonio municipal.</v>
      </c>
      <c r="E39" s="926" t="str">
        <f ca="1">IF(ISBLANK(OFFSET('5. Pp (3 años)'!$E$46,INT((ROW()-13)/2),0)),"",OFFSET('5. Pp (3 años)'!$E$46,INT((ROW()-13)/2),0))</f>
        <v>PAER: Porcentaje de expedientes actualizados y regularizados.</v>
      </c>
      <c r="F39" s="928" t="str">
        <f ca="1">IF(ISBLANK(OFFSET('5. Pp (3 años)'!$K$46,INT((ROW()-13)/2),0)),"",OFFSET('5. Pp (3 años)'!$K$46,INT((ROW()-13)/2),0))</f>
        <v>Ascendente</v>
      </c>
      <c r="G39" s="930" t="str">
        <f ca="1">IF(ISBLANK(OFFSET('5. Pp (3 años)'!$H$46,INT((ROW()-13)/2),0)),"",OFFSET('5. Pp (3 años)'!$H$46,INT((ROW()-13)/2),0))</f>
        <v>Trimestral</v>
      </c>
      <c r="H39" s="934">
        <f ca="1">IF(ISBLANK(OFFSET('9. METAS'!$K$20,INT((ROW()-13)/2),0)),"",OFFSET('9. METAS'!$K$20,INT((ROW()-13)/2),0))</f>
        <v>2878</v>
      </c>
      <c r="I39" s="822"/>
      <c r="J39" s="149">
        <f ca="1">IF(MOD(ROW()-13,2)=0,IF(ISBLANK(OFFSET('11. SEGUIMIENTO 2026'!$N$14,INT((ROW()-13)/2),0)),"",OFFSET('11. SEGUIMIENTO 2026'!$N$14,INT((ROW()-13)/2),0)),IF(ISBLANK(OFFSET('9. METAS'!$Q$20,INT((ROW()-14)/2),0)),"",OFFSET('9. METAS'!$Q$20,INT((ROW()-14)/2),0)))</f>
        <v>450</v>
      </c>
      <c r="K39" s="150" t="str">
        <f ca="1">IF(MOD(ROW()-13,2)=0,IF(ISBLANK(OFFSET('11. SEGUIMIENTO 2026'!$O$14,INT((ROW()-13)/2),0)),"",OFFSET('11. SEGUIMIENTO 2026'!$O$14,INT((ROW()-13)/2),0)),IF(ISBLANK(OFFSET('9. METAS'!$R$20,INT((ROW()-14)/2),0)),"",OFFSET('9. METAS'!$R$20,INT((ROW()-14)/2),0)))</f>
        <v/>
      </c>
      <c r="L39" s="150" t="str">
        <f ca="1">IF(MOD(ROW()-13,2)=0,IF(ISBLANK(OFFSET('11. SEGUIMIENTO 2026'!$P$14,INT((ROW()-13)/2),0)),"",OFFSET('11. SEGUIMIENTO 2026'!$P$14,INT((ROW()-13)/2),0)),IF(ISBLANK(OFFSET('9. METAS'!$S$20,INT((ROW()-14)/2),0)),"",OFFSET('9. METAS'!$S$20,INT((ROW()-14)/2),0)))</f>
        <v/>
      </c>
      <c r="M39" s="151" t="str">
        <f ca="1">IF(MOD(ROW()-13,2)=0,IF(ISBLANK(OFFSET('11. SEGUIMIENTO 2026'!$Q$14,INT((ROW()-13)/2),0)),"",OFFSET('11. SEGUIMIENTO 2026'!$Q$14,INT((ROW()-13)/2),0)),IF(ISBLANK(OFFSET('9. METAS'!$T$20,INT((ROW()-14)/2),0)),"",OFFSET('9. METAS'!$T$20,INT((ROW()-14)/2),0)))</f>
        <v/>
      </c>
      <c r="N39" s="824">
        <f t="shared" ref="N39" ca="1" si="22">IFERROR(J39/J40,"ND")</f>
        <v>1</v>
      </c>
      <c r="O39" s="826" t="str">
        <f t="shared" ref="O39" ca="1" si="23">IFERROR(((J39+K39+L39+M39)/H39),"ND")</f>
        <v>ND</v>
      </c>
      <c r="P39" s="913"/>
    </row>
    <row r="40" spans="3:16">
      <c r="C40" s="843"/>
      <c r="D40" s="926"/>
      <c r="E40" s="926"/>
      <c r="F40" s="928"/>
      <c r="G40" s="930"/>
      <c r="H40" s="934"/>
      <c r="I40" s="823"/>
      <c r="J40" s="149">
        <f ca="1">IF(MOD(ROW()-13,2)=0,IF(ISBLANK(OFFSET('11. SEGUIMIENTO 2026'!$N$14,INT((ROW()-13)/2),0)),"",OFFSET('11. SEGUIMIENTO 2026'!$N$14,INT((ROW()-13)/2),0)),IF(ISBLANK(OFFSET('9. METAS'!$Q$20,INT((ROW()-14)/2),0)),"",OFFSET('9. METAS'!$Q$20,INT((ROW()-14)/2),0)))</f>
        <v>450</v>
      </c>
      <c r="K40" s="150">
        <f ca="1">IF(MOD(ROW()-13,2)=0,IF(ISBLANK(OFFSET('11. SEGUIMIENTO 2026'!$O$14,INT((ROW()-13)/2),0)),"",OFFSET('11. SEGUIMIENTO 2026'!$O$14,INT((ROW()-13)/2),0)),IF(ISBLANK(OFFSET('9. METAS'!$R$20,INT((ROW()-14)/2),0)),"",OFFSET('9. METAS'!$R$20,INT((ROW()-14)/2),0)))</f>
        <v>989</v>
      </c>
      <c r="L40" s="150">
        <f ca="1">IF(MOD(ROW()-13,2)=0,IF(ISBLANK(OFFSET('11. SEGUIMIENTO 2026'!$P$14,INT((ROW()-13)/2),0)),"",OFFSET('11. SEGUIMIENTO 2026'!$P$14,INT((ROW()-13)/2),0)),IF(ISBLANK(OFFSET('9. METAS'!$S$20,INT((ROW()-14)/2),0)),"",OFFSET('9. METAS'!$S$20,INT((ROW()-14)/2),0)))</f>
        <v>989</v>
      </c>
      <c r="M40" s="151">
        <f ca="1">IF(MOD(ROW()-13,2)=0,IF(ISBLANK(OFFSET('11. SEGUIMIENTO 2026'!$Q$14,INT((ROW()-13)/2),0)),"",OFFSET('11. SEGUIMIENTO 2026'!$Q$14,INT((ROW()-13)/2),0)),IF(ISBLANK(OFFSET('9. METAS'!$T$20,INT((ROW()-14)/2),0)),"",OFFSET('9. METAS'!$T$20,INT((ROW()-14)/2),0)))</f>
        <v>450</v>
      </c>
      <c r="N40" s="825"/>
      <c r="O40" s="827"/>
      <c r="P40" s="914"/>
    </row>
    <row r="41" spans="3:16">
      <c r="C41" s="829" t="str">
        <f ca="1">IF(ISBLANK(OFFSET('5. Pp (3 años)'!$C$46,INT((ROW()-13)/2),0)),"",OFFSET('5. Pp (3 años)'!$C$46,INT((ROW()-13)/2),0))</f>
        <v>Actividad</v>
      </c>
      <c r="D41" s="926" t="str">
        <f ca="1">IF(ISBLANK(OFFSET('5. Pp (3 años)'!$D$46,INT((ROW()-13)/2),0)),"",OFFSET('5. Pp (3 años)'!$D$46,INT((ROW()-13)/2),0))</f>
        <v>1.4.1.1.3.3 Generación de claves y elaboración de resguardos e inventarios de bienes muebles derivados de su adquisición.</v>
      </c>
      <c r="E41" s="926" t="str">
        <f ca="1">IF(ISBLANK(OFFSET('5. Pp (3 años)'!$E$46,INT((ROW()-13)/2),0)),"",OFFSET('5. Pp (3 años)'!$E$46,INT((ROW()-13)/2),0))</f>
        <v>PACRIM: Porcentaje de avance en la generación de claves y elaboración de resguardos e inventarios de bienes muebles</v>
      </c>
      <c r="F41" s="928" t="str">
        <f ca="1">IF(ISBLANK(OFFSET('5. Pp (3 años)'!$K$46,INT((ROW()-13)/2),0)),"",OFFSET('5. Pp (3 años)'!$K$46,INT((ROW()-13)/2),0))</f>
        <v>Ascendente</v>
      </c>
      <c r="G41" s="930" t="str">
        <f ca="1">IF(ISBLANK(OFFSET('5. Pp (3 años)'!$H$46,INT((ROW()-13)/2),0)),"",OFFSET('5. Pp (3 años)'!$H$46,INT((ROW()-13)/2),0))</f>
        <v>Trimestral</v>
      </c>
      <c r="H41" s="934">
        <f ca="1">IF(ISBLANK(OFFSET('9. METAS'!$K$20,INT((ROW()-13)/2),0)),"",OFFSET('9. METAS'!$K$20,INT((ROW()-13)/2),0))</f>
        <v>0.95</v>
      </c>
      <c r="I41" s="822"/>
      <c r="J41" s="149">
        <f ca="1">IF(MOD(ROW()-13,2)=0,IF(ISBLANK(OFFSET('11. SEGUIMIENTO 2026'!$N$14,INT((ROW()-13)/2),0)),"",OFFSET('11. SEGUIMIENTO 2026'!$N$14,INT((ROW()-13)/2),0)),IF(ISBLANK(OFFSET('9. METAS'!$Q$20,INT((ROW()-14)/2),0)),"",OFFSET('9. METAS'!$Q$20,INT((ROW()-14)/2),0)))</f>
        <v>1.0349999999999999</v>
      </c>
      <c r="K41" s="150" t="str">
        <f ca="1">IF(MOD(ROW()-13,2)=0,IF(ISBLANK(OFFSET('11. SEGUIMIENTO 2026'!$O$14,INT((ROW()-13)/2),0)),"",OFFSET('11. SEGUIMIENTO 2026'!$O$14,INT((ROW()-13)/2),0)),IF(ISBLANK(OFFSET('9. METAS'!$R$20,INT((ROW()-14)/2),0)),"",OFFSET('9. METAS'!$R$20,INT((ROW()-14)/2),0)))</f>
        <v/>
      </c>
      <c r="L41" s="150" t="str">
        <f ca="1">IF(MOD(ROW()-13,2)=0,IF(ISBLANK(OFFSET('11. SEGUIMIENTO 2026'!$P$14,INT((ROW()-13)/2),0)),"",OFFSET('11. SEGUIMIENTO 2026'!$P$14,INT((ROW()-13)/2),0)),IF(ISBLANK(OFFSET('9. METAS'!$S$20,INT((ROW()-14)/2),0)),"",OFFSET('9. METAS'!$S$20,INT((ROW()-14)/2),0)))</f>
        <v/>
      </c>
      <c r="M41" s="151" t="str">
        <f ca="1">IF(MOD(ROW()-13,2)=0,IF(ISBLANK(OFFSET('11. SEGUIMIENTO 2026'!$Q$14,INT((ROW()-13)/2),0)),"",OFFSET('11. SEGUIMIENTO 2026'!$Q$14,INT((ROW()-13)/2),0)),IF(ISBLANK(OFFSET('9. METAS'!$T$20,INT((ROW()-14)/2),0)),"",OFFSET('9. METAS'!$T$20,INT((ROW()-14)/2),0)))</f>
        <v/>
      </c>
      <c r="N41" s="824">
        <f t="shared" ref="N41" ca="1" si="24">IFERROR(J41/J42,"ND")</f>
        <v>1.0894736842105264</v>
      </c>
      <c r="O41" s="826" t="str">
        <f t="shared" ref="O41" ca="1" si="25">IFERROR(((J41+K41+L41+M41)/H41),"ND")</f>
        <v>ND</v>
      </c>
      <c r="P41" s="913"/>
    </row>
    <row r="42" spans="3:16">
      <c r="C42" s="843"/>
      <c r="D42" s="926"/>
      <c r="E42" s="926"/>
      <c r="F42" s="928"/>
      <c r="G42" s="930"/>
      <c r="H42" s="934"/>
      <c r="I42" s="823"/>
      <c r="J42" s="149">
        <f ca="1">IF(MOD(ROW()-13,2)=0,IF(ISBLANK(OFFSET('11. SEGUIMIENTO 2026'!$N$14,INT((ROW()-13)/2),0)),"",OFFSET('11. SEGUIMIENTO 2026'!$N$14,INT((ROW()-13)/2),0)),IF(ISBLANK(OFFSET('9. METAS'!$Q$20,INT((ROW()-14)/2),0)),"",OFFSET('9. METAS'!$Q$20,INT((ROW()-14)/2),0)))</f>
        <v>0.95</v>
      </c>
      <c r="K42" s="150">
        <f ca="1">IF(MOD(ROW()-13,2)=0,IF(ISBLANK(OFFSET('11. SEGUIMIENTO 2026'!$O$14,INT((ROW()-13)/2),0)),"",OFFSET('11. SEGUIMIENTO 2026'!$O$14,INT((ROW()-13)/2),0)),IF(ISBLANK(OFFSET('9. METAS'!$R$20,INT((ROW()-14)/2),0)),"",OFFSET('9. METAS'!$R$20,INT((ROW()-14)/2),0)))</f>
        <v>0.95</v>
      </c>
      <c r="L42" s="150">
        <f ca="1">IF(MOD(ROW()-13,2)=0,IF(ISBLANK(OFFSET('11. SEGUIMIENTO 2026'!$P$14,INT((ROW()-13)/2),0)),"",OFFSET('11. SEGUIMIENTO 2026'!$P$14,INT((ROW()-13)/2),0)),IF(ISBLANK(OFFSET('9. METAS'!$S$20,INT((ROW()-14)/2),0)),"",OFFSET('9. METAS'!$S$20,INT((ROW()-14)/2),0)))</f>
        <v>0.95</v>
      </c>
      <c r="M42" s="151">
        <f ca="1">IF(MOD(ROW()-13,2)=0,IF(ISBLANK(OFFSET('11. SEGUIMIENTO 2026'!$Q$14,INT((ROW()-13)/2),0)),"",OFFSET('11. SEGUIMIENTO 2026'!$Q$14,INT((ROW()-13)/2),0)),IF(ISBLANK(OFFSET('9. METAS'!$T$20,INT((ROW()-14)/2),0)),"",OFFSET('9. METAS'!$T$20,INT((ROW()-14)/2),0)))</f>
        <v>0.95</v>
      </c>
      <c r="N42" s="825"/>
      <c r="O42" s="827"/>
      <c r="P42" s="914"/>
    </row>
    <row r="43" spans="3:16">
      <c r="C43" s="829" t="str">
        <f ca="1">IF(ISBLANK(OFFSET('5. Pp (3 años)'!$C$46,INT((ROW()-13)/2),0)),"",OFFSET('5. Pp (3 años)'!$C$46,INT((ROW()-13)/2),0))</f>
        <v>Actividad</v>
      </c>
      <c r="D43" s="926" t="str">
        <f ca="1">IF(ISBLANK(OFFSET('5. Pp (3 años)'!$D$46,INT((ROW()-13)/2),0)),"",OFFSET('5. Pp (3 años)'!$D$46,INT((ROW()-13)/2),0))</f>
        <v>1.4.1.1.3.4  Revisión física de bienes muebles del patrimonio del H. Ayuntamiento de Benito Juárez.</v>
      </c>
      <c r="E43" s="926" t="str">
        <f ca="1">IF(ISBLANK(OFFSET('5. Pp (3 años)'!$E$46,INT((ROW()-13)/2),0)),"",OFFSET('5. Pp (3 años)'!$E$46,INT((ROW()-13)/2),0))</f>
        <v>PRFBM: Porcentaje de revisiones físicas de bienes muebles realizadas.</v>
      </c>
      <c r="F43" s="928" t="str">
        <f ca="1">IF(ISBLANK(OFFSET('5. Pp (3 años)'!$K$46,INT((ROW()-13)/2),0)),"",OFFSET('5. Pp (3 años)'!$K$46,INT((ROW()-13)/2),0))</f>
        <v>Ascendente</v>
      </c>
      <c r="G43" s="930" t="str">
        <f ca="1">IF(ISBLANK(OFFSET('5. Pp (3 años)'!$H$46,INT((ROW()-13)/2),0)),"",OFFSET('5. Pp (3 años)'!$H$46,INT((ROW()-13)/2),0))</f>
        <v>Trimestral</v>
      </c>
      <c r="H43" s="934">
        <f ca="1">IF(ISBLANK(OFFSET('9. METAS'!$K$20,INT((ROW()-13)/2),0)),"",OFFSET('9. METAS'!$K$20,INT((ROW()-13)/2),0))</f>
        <v>126</v>
      </c>
      <c r="I43" s="822"/>
      <c r="J43" s="149">
        <f ca="1">IF(MOD(ROW()-13,2)=0,IF(ISBLANK(OFFSET('11. SEGUIMIENTO 2026'!$N$14,INT((ROW()-13)/2),0)),"",OFFSET('11. SEGUIMIENTO 2026'!$N$14,INT((ROW()-13)/2),0)),IF(ISBLANK(OFFSET('9. METAS'!$Q$20,INT((ROW()-14)/2),0)),"",OFFSET('9. METAS'!$Q$20,INT((ROW()-14)/2),0)))</f>
        <v>26</v>
      </c>
      <c r="K43" s="150" t="str">
        <f ca="1">IF(MOD(ROW()-13,2)=0,IF(ISBLANK(OFFSET('11. SEGUIMIENTO 2026'!$O$14,INT((ROW()-13)/2),0)),"",OFFSET('11. SEGUIMIENTO 2026'!$O$14,INT((ROW()-13)/2),0)),IF(ISBLANK(OFFSET('9. METAS'!$R$20,INT((ROW()-14)/2),0)),"",OFFSET('9. METAS'!$R$20,INT((ROW()-14)/2),0)))</f>
        <v/>
      </c>
      <c r="L43" s="150" t="str">
        <f ca="1">IF(MOD(ROW()-13,2)=0,IF(ISBLANK(OFFSET('11. SEGUIMIENTO 2026'!$P$14,INT((ROW()-13)/2),0)),"",OFFSET('11. SEGUIMIENTO 2026'!$P$14,INT((ROW()-13)/2),0)),IF(ISBLANK(OFFSET('9. METAS'!$S$20,INT((ROW()-14)/2),0)),"",OFFSET('9. METAS'!$S$20,INT((ROW()-14)/2),0)))</f>
        <v/>
      </c>
      <c r="M43" s="151" t="str">
        <f ca="1">IF(MOD(ROW()-13,2)=0,IF(ISBLANK(OFFSET('11. SEGUIMIENTO 2026'!$Q$14,INT((ROW()-13)/2),0)),"",OFFSET('11. SEGUIMIENTO 2026'!$Q$14,INT((ROW()-13)/2),0)),IF(ISBLANK(OFFSET('9. METAS'!$T$20,INT((ROW()-14)/2),0)),"",OFFSET('9. METAS'!$T$20,INT((ROW()-14)/2),0)))</f>
        <v/>
      </c>
      <c r="N43" s="824">
        <f t="shared" ref="N43" ca="1" si="26">IFERROR(J43/J44,"ND")</f>
        <v>0.8666666666666667</v>
      </c>
      <c r="O43" s="826" t="str">
        <f t="shared" ref="O43" ca="1" si="27">IFERROR(((J43+K43+L43+M43)/H43),"ND")</f>
        <v>ND</v>
      </c>
      <c r="P43" s="913"/>
    </row>
    <row r="44" spans="3:16">
      <c r="C44" s="843"/>
      <c r="D44" s="926"/>
      <c r="E44" s="926"/>
      <c r="F44" s="928"/>
      <c r="G44" s="930"/>
      <c r="H44" s="934"/>
      <c r="I44" s="823"/>
      <c r="J44" s="149">
        <f ca="1">IF(MOD(ROW()-13,2)=0,IF(ISBLANK(OFFSET('11. SEGUIMIENTO 2026'!$N$14,INT((ROW()-13)/2),0)),"",OFFSET('11. SEGUIMIENTO 2026'!$N$14,INT((ROW()-13)/2),0)),IF(ISBLANK(OFFSET('9. METAS'!$Q$20,INT((ROW()-14)/2),0)),"",OFFSET('9. METAS'!$Q$20,INT((ROW()-14)/2),0)))</f>
        <v>30</v>
      </c>
      <c r="K44" s="150">
        <f ca="1">IF(MOD(ROW()-13,2)=0,IF(ISBLANK(OFFSET('11. SEGUIMIENTO 2026'!$O$14,INT((ROW()-13)/2),0)),"",OFFSET('11. SEGUIMIENTO 2026'!$O$14,INT((ROW()-13)/2),0)),IF(ISBLANK(OFFSET('9. METAS'!$R$20,INT((ROW()-14)/2),0)),"",OFFSET('9. METAS'!$R$20,INT((ROW()-14)/2),0)))</f>
        <v>32</v>
      </c>
      <c r="L44" s="150">
        <f ca="1">IF(MOD(ROW()-13,2)=0,IF(ISBLANK(OFFSET('11. SEGUIMIENTO 2026'!$P$14,INT((ROW()-13)/2),0)),"",OFFSET('11. SEGUIMIENTO 2026'!$P$14,INT((ROW()-13)/2),0)),IF(ISBLANK(OFFSET('9. METAS'!$S$20,INT((ROW()-14)/2),0)),"",OFFSET('9. METAS'!$S$20,INT((ROW()-14)/2),0)))</f>
        <v>32</v>
      </c>
      <c r="M44" s="151">
        <f ca="1">IF(MOD(ROW()-13,2)=0,IF(ISBLANK(OFFSET('11. SEGUIMIENTO 2026'!$Q$14,INT((ROW()-13)/2),0)),"",OFFSET('11. SEGUIMIENTO 2026'!$Q$14,INT((ROW()-13)/2),0)),IF(ISBLANK(OFFSET('9. METAS'!$T$20,INT((ROW()-14)/2),0)),"",OFFSET('9. METAS'!$T$20,INT((ROW()-14)/2),0)))</f>
        <v>32</v>
      </c>
      <c r="N44" s="825"/>
      <c r="O44" s="827"/>
      <c r="P44" s="914"/>
    </row>
    <row r="45" spans="3:16">
      <c r="C45" s="829" t="str">
        <f ca="1">IF(ISBLANK(OFFSET('5. Pp (3 años)'!$C$46,INT((ROW()-13)/2),0)),"",OFFSET('5. Pp (3 años)'!$C$46,INT((ROW()-13)/2),0))</f>
        <v>Componente</v>
      </c>
      <c r="D45" s="926" t="str">
        <f ca="1">IF(ISBLANK(OFFSET('5. Pp (3 años)'!$D$46,INT((ROW()-13)/2),0)),"",OFFSET('5. Pp (3 años)'!$D$46,INT((ROW()-13)/2),0))</f>
        <v xml:space="preserve">1.4.1.1.4 Personal municipal con competencias fortalecidas a través de procesos de capacitación.
</v>
      </c>
      <c r="E45" s="926" t="str">
        <f ca="1">IF(ISBLANK(OFFSET('5. Pp (3 años)'!$E$46,INT((ROW()-13)/2),0)),"",OFFSET('5. Pp (3 años)'!$E$46,INT((ROW()-13)/2),0))</f>
        <v xml:space="preserve">PPMP: Porcentaje de integrantes del personal municipal profesionalizado. </v>
      </c>
      <c r="F45" s="928" t="str">
        <f ca="1">IF(ISBLANK(OFFSET('5. Pp (3 años)'!$K$46,INT((ROW()-13)/2),0)),"",OFFSET('5. Pp (3 años)'!$K$46,INT((ROW()-13)/2),0))</f>
        <v>Ascendente</v>
      </c>
      <c r="G45" s="930" t="str">
        <f ca="1">IF(ISBLANK(OFFSET('5. Pp (3 años)'!$H$46,INT((ROW()-13)/2),0)),"",OFFSET('5. Pp (3 años)'!$H$46,INT((ROW()-13)/2),0))</f>
        <v>Trimestral</v>
      </c>
      <c r="H45" s="934">
        <f ca="1">IF(ISBLANK(OFFSET('9. METAS'!$K$20,INT((ROW()-13)/2),0)),"",OFFSET('9. METAS'!$K$20,INT((ROW()-13)/2),0))</f>
        <v>2580</v>
      </c>
      <c r="I45" s="822"/>
      <c r="J45" s="149">
        <f ca="1">IF(MOD(ROW()-13,2)=0,IF(ISBLANK(OFFSET('11. SEGUIMIENTO 2026'!$N$14,INT((ROW()-13)/2),0)),"",OFFSET('11. SEGUIMIENTO 2026'!$N$14,INT((ROW()-13)/2),0)),IF(ISBLANK(OFFSET('9. METAS'!$Q$20,INT((ROW()-14)/2),0)),"",OFFSET('9. METAS'!$Q$20,INT((ROW()-14)/2),0)))</f>
        <v>1110</v>
      </c>
      <c r="K45" s="150" t="str">
        <f ca="1">IF(MOD(ROW()-13,2)=0,IF(ISBLANK(OFFSET('11. SEGUIMIENTO 2026'!$O$14,INT((ROW()-13)/2),0)),"",OFFSET('11. SEGUIMIENTO 2026'!$O$14,INT((ROW()-13)/2),0)),IF(ISBLANK(OFFSET('9. METAS'!$R$20,INT((ROW()-14)/2),0)),"",OFFSET('9. METAS'!$R$20,INT((ROW()-14)/2),0)))</f>
        <v/>
      </c>
      <c r="L45" s="150" t="str">
        <f ca="1">IF(MOD(ROW()-13,2)=0,IF(ISBLANK(OFFSET('11. SEGUIMIENTO 2026'!$P$14,INT((ROW()-13)/2),0)),"",OFFSET('11. SEGUIMIENTO 2026'!$P$14,INT((ROW()-13)/2),0)),IF(ISBLANK(OFFSET('9. METAS'!$S$20,INT((ROW()-14)/2),0)),"",OFFSET('9. METAS'!$S$20,INT((ROW()-14)/2),0)))</f>
        <v/>
      </c>
      <c r="M45" s="151" t="str">
        <f ca="1">IF(MOD(ROW()-13,2)=0,IF(ISBLANK(OFFSET('11. SEGUIMIENTO 2026'!$Q$14,INT((ROW()-13)/2),0)),"",OFFSET('11. SEGUIMIENTO 2026'!$Q$14,INT((ROW()-13)/2),0)),IF(ISBLANK(OFFSET('9. METAS'!$T$20,INT((ROW()-14)/2),0)),"",OFFSET('9. METAS'!$T$20,INT((ROW()-14)/2),0)))</f>
        <v/>
      </c>
      <c r="N45" s="824">
        <f t="shared" ref="N45" ca="1" si="28">IFERROR(J45/J46,"ND")</f>
        <v>2.7749999999999999</v>
      </c>
      <c r="O45" s="826" t="str">
        <f t="shared" ref="O45" ca="1" si="29">IFERROR(((J45+K45+L45+M45)/H45),"ND")</f>
        <v>ND</v>
      </c>
      <c r="P45" s="913"/>
    </row>
    <row r="46" spans="3:16">
      <c r="C46" s="843"/>
      <c r="D46" s="926"/>
      <c r="E46" s="926"/>
      <c r="F46" s="928"/>
      <c r="G46" s="930"/>
      <c r="H46" s="934"/>
      <c r="I46" s="823"/>
      <c r="J46" s="149">
        <f ca="1">IF(MOD(ROW()-13,2)=0,IF(ISBLANK(OFFSET('11. SEGUIMIENTO 2026'!$N$14,INT((ROW()-13)/2),0)),"",OFFSET('11. SEGUIMIENTO 2026'!$N$14,INT((ROW()-13)/2),0)),IF(ISBLANK(OFFSET('9. METAS'!$Q$20,INT((ROW()-14)/2),0)),"",OFFSET('9. METAS'!$Q$20,INT((ROW()-14)/2),0)))</f>
        <v>400</v>
      </c>
      <c r="K46" s="150">
        <f ca="1">IF(MOD(ROW()-13,2)=0,IF(ISBLANK(OFFSET('11. SEGUIMIENTO 2026'!$O$14,INT((ROW()-13)/2),0)),"",OFFSET('11. SEGUIMIENTO 2026'!$O$14,INT((ROW()-13)/2),0)),IF(ISBLANK(OFFSET('9. METAS'!$R$20,INT((ROW()-14)/2),0)),"",OFFSET('9. METAS'!$R$20,INT((ROW()-14)/2),0)))</f>
        <v>900</v>
      </c>
      <c r="L46" s="150">
        <f ca="1">IF(MOD(ROW()-13,2)=0,IF(ISBLANK(OFFSET('11. SEGUIMIENTO 2026'!$P$14,INT((ROW()-13)/2),0)),"",OFFSET('11. SEGUIMIENTO 2026'!$P$14,INT((ROW()-13)/2),0)),IF(ISBLANK(OFFSET('9. METAS'!$S$20,INT((ROW()-14)/2),0)),"",OFFSET('9. METAS'!$S$20,INT((ROW()-14)/2),0)))</f>
        <v>880</v>
      </c>
      <c r="M46" s="151">
        <f ca="1">IF(MOD(ROW()-13,2)=0,IF(ISBLANK(OFFSET('11. SEGUIMIENTO 2026'!$Q$14,INT((ROW()-13)/2),0)),"",OFFSET('11. SEGUIMIENTO 2026'!$Q$14,INT((ROW()-13)/2),0)),IF(ISBLANK(OFFSET('9. METAS'!$T$20,INT((ROW()-14)/2),0)),"",OFFSET('9. METAS'!$T$20,INT((ROW()-14)/2),0)))</f>
        <v>400</v>
      </c>
      <c r="N46" s="825"/>
      <c r="O46" s="827"/>
      <c r="P46" s="914"/>
    </row>
    <row r="47" spans="3:16">
      <c r="C47" s="829" t="str">
        <f ca="1">IF(ISBLANK(OFFSET('5. Pp (3 años)'!$C$46,INT((ROW()-13)/2),0)),"",OFFSET('5. Pp (3 años)'!$C$46,INT((ROW()-13)/2),0))</f>
        <v>Actividad</v>
      </c>
      <c r="D47" s="926" t="str">
        <f ca="1">IF(ISBLANK(OFFSET('5. Pp (3 años)'!$D$46,INT((ROW()-13)/2),0)),"",OFFSET('5. Pp (3 años)'!$D$46,INT((ROW()-13)/2),0))</f>
        <v>1.4.1.1.4.1. Impartición de  Cursos de Capacitación Integral Institucional</v>
      </c>
      <c r="E47" s="926" t="str">
        <f ca="1">IF(ISBLANK(OFFSET('5. Pp (3 años)'!$E$46,INT((ROW()-13)/2),0)),"",OFFSET('5. Pp (3 años)'!$E$46,INT((ROW()-13)/2),0))</f>
        <v>PPCI: Porcentaje de Cursos de Capacitación Integral Institucional impartidos</v>
      </c>
      <c r="F47" s="928" t="str">
        <f ca="1">IF(ISBLANK(OFFSET('5. Pp (3 años)'!$K$46,INT((ROW()-13)/2),0)),"",OFFSET('5. Pp (3 años)'!$K$46,INT((ROW()-13)/2),0))</f>
        <v>Ascendente</v>
      </c>
      <c r="G47" s="930" t="str">
        <f ca="1">IF(ISBLANK(OFFSET('5. Pp (3 años)'!$H$46,INT((ROW()-13)/2),0)),"",OFFSET('5. Pp (3 años)'!$H$46,INT((ROW()-13)/2),0))</f>
        <v>Trimestral</v>
      </c>
      <c r="H47" s="934">
        <f ca="1">IF(ISBLANK(OFFSET('9. METAS'!$K$20,INT((ROW()-13)/2),0)),"",OFFSET('9. METAS'!$K$20,INT((ROW()-13)/2),0))</f>
        <v>200</v>
      </c>
      <c r="I47" s="822"/>
      <c r="J47" s="149">
        <f ca="1">IF(MOD(ROW()-13,2)=0,IF(ISBLANK(OFFSET('11. SEGUIMIENTO 2026'!$N$14,INT((ROW()-13)/2),0)),"",OFFSET('11. SEGUIMIENTO 2026'!$N$14,INT((ROW()-13)/2),0)),IF(ISBLANK(OFFSET('9. METAS'!$Q$20,INT((ROW()-14)/2),0)),"",OFFSET('9. METAS'!$Q$20,INT((ROW()-14)/2),0)))</f>
        <v>62</v>
      </c>
      <c r="K47" s="150" t="str">
        <f ca="1">IF(MOD(ROW()-13,2)=0,IF(ISBLANK(OFFSET('11. SEGUIMIENTO 2026'!$O$14,INT((ROW()-13)/2),0)),"",OFFSET('11. SEGUIMIENTO 2026'!$O$14,INT((ROW()-13)/2),0)),IF(ISBLANK(OFFSET('9. METAS'!$R$20,INT((ROW()-14)/2),0)),"",OFFSET('9. METAS'!$R$20,INT((ROW()-14)/2),0)))</f>
        <v/>
      </c>
      <c r="L47" s="150" t="str">
        <f ca="1">IF(MOD(ROW()-13,2)=0,IF(ISBLANK(OFFSET('11. SEGUIMIENTO 2026'!$P$14,INT((ROW()-13)/2),0)),"",OFFSET('11. SEGUIMIENTO 2026'!$P$14,INT((ROW()-13)/2),0)),IF(ISBLANK(OFFSET('9. METAS'!$S$20,INT((ROW()-14)/2),0)),"",OFFSET('9. METAS'!$S$20,INT((ROW()-14)/2),0)))</f>
        <v/>
      </c>
      <c r="M47" s="151" t="str">
        <f ca="1">IF(MOD(ROW()-13,2)=0,IF(ISBLANK(OFFSET('11. SEGUIMIENTO 2026'!$Q$14,INT((ROW()-13)/2),0)),"",OFFSET('11. SEGUIMIENTO 2026'!$Q$14,INT((ROW()-13)/2),0)),IF(ISBLANK(OFFSET('9. METAS'!$T$20,INT((ROW()-14)/2),0)),"",OFFSET('9. METAS'!$T$20,INT((ROW()-14)/2),0)))</f>
        <v/>
      </c>
      <c r="N47" s="824">
        <f t="shared" ref="N47" ca="1" si="30">IFERROR(J47/J48,"ND")</f>
        <v>1.55</v>
      </c>
      <c r="O47" s="826" t="str">
        <f t="shared" ref="O47" ca="1" si="31">IFERROR(((J47+K47+L47+M47)/H47),"ND")</f>
        <v>ND</v>
      </c>
      <c r="P47" s="913"/>
    </row>
    <row r="48" spans="3:16">
      <c r="C48" s="843"/>
      <c r="D48" s="926"/>
      <c r="E48" s="926"/>
      <c r="F48" s="928"/>
      <c r="G48" s="930"/>
      <c r="H48" s="934"/>
      <c r="I48" s="823"/>
      <c r="J48" s="149">
        <f ca="1">IF(MOD(ROW()-13,2)=0,IF(ISBLANK(OFFSET('11. SEGUIMIENTO 2026'!$N$14,INT((ROW()-13)/2),0)),"",OFFSET('11. SEGUIMIENTO 2026'!$N$14,INT((ROW()-13)/2),0)),IF(ISBLANK(OFFSET('9. METAS'!$Q$20,INT((ROW()-14)/2),0)),"",OFFSET('9. METAS'!$Q$20,INT((ROW()-14)/2),0)))</f>
        <v>40</v>
      </c>
      <c r="K48" s="150">
        <f ca="1">IF(MOD(ROW()-13,2)=0,IF(ISBLANK(OFFSET('11. SEGUIMIENTO 2026'!$O$14,INT((ROW()-13)/2),0)),"",OFFSET('11. SEGUIMIENTO 2026'!$O$14,INT((ROW()-13)/2),0)),IF(ISBLANK(OFFSET('9. METAS'!$R$20,INT((ROW()-14)/2),0)),"",OFFSET('9. METAS'!$R$20,INT((ROW()-14)/2),0)))</f>
        <v>60</v>
      </c>
      <c r="L48" s="150">
        <f ca="1">IF(MOD(ROW()-13,2)=0,IF(ISBLANK(OFFSET('11. SEGUIMIENTO 2026'!$P$14,INT((ROW()-13)/2),0)),"",OFFSET('11. SEGUIMIENTO 2026'!$P$14,INT((ROW()-13)/2),0)),IF(ISBLANK(OFFSET('9. METAS'!$S$20,INT((ROW()-14)/2),0)),"",OFFSET('9. METAS'!$S$20,INT((ROW()-14)/2),0)))</f>
        <v>60</v>
      </c>
      <c r="M48" s="151">
        <f ca="1">IF(MOD(ROW()-13,2)=0,IF(ISBLANK(OFFSET('11. SEGUIMIENTO 2026'!$Q$14,INT((ROW()-13)/2),0)),"",OFFSET('11. SEGUIMIENTO 2026'!$Q$14,INT((ROW()-13)/2),0)),IF(ISBLANK(OFFSET('9. METAS'!$T$20,INT((ROW()-14)/2),0)),"",OFFSET('9. METAS'!$T$20,INT((ROW()-14)/2),0)))</f>
        <v>40</v>
      </c>
      <c r="N48" s="825"/>
      <c r="O48" s="827"/>
      <c r="P48" s="914"/>
    </row>
    <row r="49" spans="3:16">
      <c r="C49" s="829" t="str">
        <f ca="1">IF(ISBLANK(OFFSET('5. Pp (3 años)'!$C$46,INT((ROW()-13)/2),0)),"",OFFSET('5. Pp (3 años)'!$C$46,INT((ROW()-13)/2),0))</f>
        <v>Actividad</v>
      </c>
      <c r="D49" s="926" t="str">
        <f ca="1">IF(ISBLANK(OFFSET('5. Pp (3 años)'!$D$46,INT((ROW()-13)/2),0)),"",OFFSET('5. Pp (3 años)'!$D$46,INT((ROW()-13)/2),0))</f>
        <v>1.4.1.1.4.2 Formalización de convenios de colaboración para la capacitación.</v>
      </c>
      <c r="E49" s="926" t="str">
        <f ca="1">IF(ISBLANK(OFFSET('5. Pp (3 años)'!$E$46,INT((ROW()-13)/2),0)),"",OFFSET('5. Pp (3 años)'!$E$46,INT((ROW()-13)/2),0))</f>
        <v>PCC: Porcentaje de convenios de colaboración para la capacitación formalizados.</v>
      </c>
      <c r="F49" s="928" t="str">
        <f ca="1">IF(ISBLANK(OFFSET('5. Pp (3 años)'!$K$46,INT((ROW()-13)/2),0)),"",OFFSET('5. Pp (3 años)'!$K$46,INT((ROW()-13)/2),0))</f>
        <v>Ascendente</v>
      </c>
      <c r="G49" s="930" t="str">
        <f ca="1">IF(ISBLANK(OFFSET('5. Pp (3 años)'!$H$46,INT((ROW()-13)/2),0)),"",OFFSET('5. Pp (3 años)'!$H$46,INT((ROW()-13)/2),0))</f>
        <v>Trimestral</v>
      </c>
      <c r="H49" s="934">
        <f ca="1">IF(ISBLANK(OFFSET('9. METAS'!$K$20,INT((ROW()-13)/2),0)),"",OFFSET('9. METAS'!$K$20,INT((ROW()-13)/2),0))</f>
        <v>12</v>
      </c>
      <c r="I49" s="822"/>
      <c r="J49" s="149">
        <f ca="1">IF(MOD(ROW()-13,2)=0,IF(ISBLANK(OFFSET('11. SEGUIMIENTO 2026'!$N$14,INT((ROW()-13)/2),0)),"",OFFSET('11. SEGUIMIENTO 2026'!$N$14,INT((ROW()-13)/2),0)),IF(ISBLANK(OFFSET('9. METAS'!$Q$20,INT((ROW()-14)/2),0)),"",OFFSET('9. METAS'!$Q$20,INT((ROW()-14)/2),0)))</f>
        <v>0</v>
      </c>
      <c r="K49" s="150" t="str">
        <f ca="1">IF(MOD(ROW()-13,2)=0,IF(ISBLANK(OFFSET('11. SEGUIMIENTO 2026'!$O$14,INT((ROW()-13)/2),0)),"",OFFSET('11. SEGUIMIENTO 2026'!$O$14,INT((ROW()-13)/2),0)),IF(ISBLANK(OFFSET('9. METAS'!$R$20,INT((ROW()-14)/2),0)),"",OFFSET('9. METAS'!$R$20,INT((ROW()-14)/2),0)))</f>
        <v/>
      </c>
      <c r="L49" s="150" t="str">
        <f ca="1">IF(MOD(ROW()-13,2)=0,IF(ISBLANK(OFFSET('11. SEGUIMIENTO 2026'!$P$14,INT((ROW()-13)/2),0)),"",OFFSET('11. SEGUIMIENTO 2026'!$P$14,INT((ROW()-13)/2),0)),IF(ISBLANK(OFFSET('9. METAS'!$S$20,INT((ROW()-14)/2),0)),"",OFFSET('9. METAS'!$S$20,INT((ROW()-14)/2),0)))</f>
        <v/>
      </c>
      <c r="M49" s="151" t="str">
        <f ca="1">IF(MOD(ROW()-13,2)=0,IF(ISBLANK(OFFSET('11. SEGUIMIENTO 2026'!$Q$14,INT((ROW()-13)/2),0)),"",OFFSET('11. SEGUIMIENTO 2026'!$Q$14,INT((ROW()-13)/2),0)),IF(ISBLANK(OFFSET('9. METAS'!$T$20,INT((ROW()-14)/2),0)),"",OFFSET('9. METAS'!$T$20,INT((ROW()-14)/2),0)))</f>
        <v/>
      </c>
      <c r="N49" s="824">
        <f t="shared" ref="N49" ca="1" si="32">IFERROR(J49/J50,"ND")</f>
        <v>0</v>
      </c>
      <c r="O49" s="826" t="str">
        <f t="shared" ref="O49" ca="1" si="33">IFERROR(((J49+K49+L49+M49)/H49),"ND")</f>
        <v>ND</v>
      </c>
      <c r="P49" s="913"/>
    </row>
    <row r="50" spans="3:16">
      <c r="C50" s="843"/>
      <c r="D50" s="926"/>
      <c r="E50" s="926"/>
      <c r="F50" s="928"/>
      <c r="G50" s="930"/>
      <c r="H50" s="934"/>
      <c r="I50" s="823"/>
      <c r="J50" s="149">
        <f ca="1">IF(MOD(ROW()-13,2)=0,IF(ISBLANK(OFFSET('11. SEGUIMIENTO 2026'!$N$14,INT((ROW()-13)/2),0)),"",OFFSET('11. SEGUIMIENTO 2026'!$N$14,INT((ROW()-13)/2),0)),IF(ISBLANK(OFFSET('9. METAS'!$Q$20,INT((ROW()-14)/2),0)),"",OFFSET('9. METAS'!$Q$20,INT((ROW()-14)/2),0)))</f>
        <v>2</v>
      </c>
      <c r="K50" s="150">
        <f ca="1">IF(MOD(ROW()-13,2)=0,IF(ISBLANK(OFFSET('11. SEGUIMIENTO 2026'!$O$14,INT((ROW()-13)/2),0)),"",OFFSET('11. SEGUIMIENTO 2026'!$O$14,INT((ROW()-13)/2),0)),IF(ISBLANK(OFFSET('9. METAS'!$R$20,INT((ROW()-14)/2),0)),"",OFFSET('9. METAS'!$R$20,INT((ROW()-14)/2),0)))</f>
        <v>4</v>
      </c>
      <c r="L50" s="150">
        <f ca="1">IF(MOD(ROW()-13,2)=0,IF(ISBLANK(OFFSET('11. SEGUIMIENTO 2026'!$P$14,INT((ROW()-13)/2),0)),"",OFFSET('11. SEGUIMIENTO 2026'!$P$14,INT((ROW()-13)/2),0)),IF(ISBLANK(OFFSET('9. METAS'!$S$20,INT((ROW()-14)/2),0)),"",OFFSET('9. METAS'!$S$20,INT((ROW()-14)/2),0)))</f>
        <v>4</v>
      </c>
      <c r="M50" s="151">
        <f ca="1">IF(MOD(ROW()-13,2)=0,IF(ISBLANK(OFFSET('11. SEGUIMIENTO 2026'!$Q$14,INT((ROW()-13)/2),0)),"",OFFSET('11. SEGUIMIENTO 2026'!$Q$14,INT((ROW()-13)/2),0)),IF(ISBLANK(OFFSET('9. METAS'!$T$20,INT((ROW()-14)/2),0)),"",OFFSET('9. METAS'!$T$20,INT((ROW()-14)/2),0)))</f>
        <v>2</v>
      </c>
      <c r="N50" s="825"/>
      <c r="O50" s="827"/>
      <c r="P50" s="914"/>
    </row>
    <row r="51" spans="3:16">
      <c r="C51" s="829" t="str">
        <f ca="1">IF(ISBLANK(OFFSET('5. Pp (3 años)'!$C$46,INT((ROW()-13)/2),0)),"",OFFSET('5. Pp (3 años)'!$C$46,INT((ROW()-13)/2),0))</f>
        <v>Actividad</v>
      </c>
      <c r="D51" s="926" t="str">
        <f ca="1">IF(ISBLANK(OFFSET('5. Pp (3 años)'!$D$46,INT((ROW()-13)/2),0)),"",OFFSET('5. Pp (3 años)'!$D$46,INT((ROW()-13)/2),0))</f>
        <v>1.4.1.1.4.3 Evaluación al desempeño laboral hacia servidores(as) públicos(as).</v>
      </c>
      <c r="E51" s="926" t="str">
        <f ca="1">IF(ISBLANK(OFFSET('5. Pp (3 años)'!$E$46,INT((ROW()-13)/2),0)),"",OFFSET('5. Pp (3 años)'!$E$46,INT((ROW()-13)/2),0))</f>
        <v>PSPE: Porcentaje de servidores(as) públicos(as) evaluados(as)</v>
      </c>
      <c r="F51" s="928" t="str">
        <f ca="1">IF(ISBLANK(OFFSET('5. Pp (3 años)'!$K$46,INT((ROW()-13)/2),0)),"",OFFSET('5. Pp (3 años)'!$K$46,INT((ROW()-13)/2),0))</f>
        <v>Ascendente</v>
      </c>
      <c r="G51" s="930" t="str">
        <f ca="1">IF(ISBLANK(OFFSET('5. Pp (3 años)'!$H$46,INT((ROW()-13)/2),0)),"",OFFSET('5. Pp (3 años)'!$H$46,INT((ROW()-13)/2),0))</f>
        <v>Trimestral</v>
      </c>
      <c r="H51" s="934">
        <f ca="1">IF(ISBLANK(OFFSET('9. METAS'!$K$20,INT((ROW()-13)/2),0)),"",OFFSET('9. METAS'!$K$20,INT((ROW()-13)/2),0))</f>
        <v>1000</v>
      </c>
      <c r="I51" s="822"/>
      <c r="J51" s="149">
        <f ca="1">IF(MOD(ROW()-13,2)=0,IF(ISBLANK(OFFSET('11. SEGUIMIENTO 2026'!$N$14,INT((ROW()-13)/2),0)),"",OFFSET('11. SEGUIMIENTO 2026'!$N$14,INT((ROW()-13)/2),0)),IF(ISBLANK(OFFSET('9. METAS'!$Q$20,INT((ROW()-14)/2),0)),"",OFFSET('9. METAS'!$Q$20,INT((ROW()-14)/2),0)))</f>
        <v>223</v>
      </c>
      <c r="K51" s="150" t="str">
        <f ca="1">IF(MOD(ROW()-13,2)=0,IF(ISBLANK(OFFSET('11. SEGUIMIENTO 2026'!$O$14,INT((ROW()-13)/2),0)),"",OFFSET('11. SEGUIMIENTO 2026'!$O$14,INT((ROW()-13)/2),0)),IF(ISBLANK(OFFSET('9. METAS'!$R$20,INT((ROW()-14)/2),0)),"",OFFSET('9. METAS'!$R$20,INT((ROW()-14)/2),0)))</f>
        <v/>
      </c>
      <c r="L51" s="150" t="str">
        <f ca="1">IF(MOD(ROW()-13,2)=0,IF(ISBLANK(OFFSET('11. SEGUIMIENTO 2026'!$P$14,INT((ROW()-13)/2),0)),"",OFFSET('11. SEGUIMIENTO 2026'!$P$14,INT((ROW()-13)/2),0)),IF(ISBLANK(OFFSET('9. METAS'!$S$20,INT((ROW()-14)/2),0)),"",OFFSET('9. METAS'!$S$20,INT((ROW()-14)/2),0)))</f>
        <v/>
      </c>
      <c r="M51" s="151" t="str">
        <f ca="1">IF(MOD(ROW()-13,2)=0,IF(ISBLANK(OFFSET('11. SEGUIMIENTO 2026'!$Q$14,INT((ROW()-13)/2),0)),"",OFFSET('11. SEGUIMIENTO 2026'!$Q$14,INT((ROW()-13)/2),0)),IF(ISBLANK(OFFSET('9. METAS'!$T$20,INT((ROW()-14)/2),0)),"",OFFSET('9. METAS'!$T$20,INT((ROW()-14)/2),0)))</f>
        <v/>
      </c>
      <c r="N51" s="824">
        <f t="shared" ref="N51" ca="1" si="34">IFERROR(J51/J52,"ND")</f>
        <v>0.89200000000000002</v>
      </c>
      <c r="O51" s="826" t="str">
        <f t="shared" ref="O51" ca="1" si="35">IFERROR(((J51+K51+L51+M51)/H51),"ND")</f>
        <v>ND</v>
      </c>
      <c r="P51" s="913"/>
    </row>
    <row r="52" spans="3:16">
      <c r="C52" s="843"/>
      <c r="D52" s="926"/>
      <c r="E52" s="926"/>
      <c r="F52" s="928"/>
      <c r="G52" s="930"/>
      <c r="H52" s="934"/>
      <c r="I52" s="823"/>
      <c r="J52" s="149">
        <f ca="1">IF(MOD(ROW()-13,2)=0,IF(ISBLANK(OFFSET('11. SEGUIMIENTO 2026'!$N$14,INT((ROW()-13)/2),0)),"",OFFSET('11. SEGUIMIENTO 2026'!$N$14,INT((ROW()-13)/2),0)),IF(ISBLANK(OFFSET('9. METAS'!$Q$20,INT((ROW()-14)/2),0)),"",OFFSET('9. METAS'!$Q$20,INT((ROW()-14)/2),0)))</f>
        <v>250</v>
      </c>
      <c r="K52" s="150">
        <f ca="1">IF(MOD(ROW()-13,2)=0,IF(ISBLANK(OFFSET('11. SEGUIMIENTO 2026'!$O$14,INT((ROW()-13)/2),0)),"",OFFSET('11. SEGUIMIENTO 2026'!$O$14,INT((ROW()-13)/2),0)),IF(ISBLANK(OFFSET('9. METAS'!$R$20,INT((ROW()-14)/2),0)),"",OFFSET('9. METAS'!$R$20,INT((ROW()-14)/2),0)))</f>
        <v>250</v>
      </c>
      <c r="L52" s="150">
        <f ca="1">IF(MOD(ROW()-13,2)=0,IF(ISBLANK(OFFSET('11. SEGUIMIENTO 2026'!$P$14,INT((ROW()-13)/2),0)),"",OFFSET('11. SEGUIMIENTO 2026'!$P$14,INT((ROW()-13)/2),0)),IF(ISBLANK(OFFSET('9. METAS'!$S$20,INT((ROW()-14)/2),0)),"",OFFSET('9. METAS'!$S$20,INT((ROW()-14)/2),0)))</f>
        <v>250</v>
      </c>
      <c r="M52" s="151">
        <f ca="1">IF(MOD(ROW()-13,2)=0,IF(ISBLANK(OFFSET('11. SEGUIMIENTO 2026'!$Q$14,INT((ROW()-13)/2),0)),"",OFFSET('11. SEGUIMIENTO 2026'!$Q$14,INT((ROW()-13)/2),0)),IF(ISBLANK(OFFSET('9. METAS'!$T$20,INT((ROW()-14)/2),0)),"",OFFSET('9. METAS'!$T$20,INT((ROW()-14)/2),0)))</f>
        <v>250</v>
      </c>
      <c r="N52" s="825"/>
      <c r="O52" s="827"/>
      <c r="P52" s="914"/>
    </row>
    <row r="53" spans="3:16">
      <c r="C53" s="829" t="str">
        <f ca="1">IF(ISBLANK(OFFSET('5. Pp (3 años)'!$C$46,INT((ROW()-13)/2),0)),"",OFFSET('5. Pp (3 años)'!$C$46,INT((ROW()-13)/2),0))</f>
        <v>Componente</v>
      </c>
      <c r="D53" s="926" t="str">
        <f ca="1">IF(ISBLANK(OFFSET('5. Pp (3 años)'!$D$46,INT((ROW()-13)/2),0)),"",OFFSET('5. Pp (3 años)'!$D$46,INT((ROW()-13)/2),0))</f>
        <v>1.4.1.1.5 Servicios de tecnologías de la información y telecomunicaciones gestionados y proporcionados oportunamente a las dependencias municipales conforme a la normatividad aplicable.</v>
      </c>
      <c r="E53" s="926" t="str">
        <f ca="1">IF(ISBLANK(OFFSET('5. Pp (3 años)'!$E$46,INT((ROW()-13)/2),0)),"",OFFSET('5. Pp (3 años)'!$E$46,INT((ROW()-13)/2),0))</f>
        <v>PSTIC: Porcentaje de servicios de tecnologías de la información y comunicación proporcionados.</v>
      </c>
      <c r="F53" s="928" t="str">
        <f ca="1">IF(ISBLANK(OFFSET('5. Pp (3 años)'!$K$46,INT((ROW()-13)/2),0)),"",OFFSET('5. Pp (3 años)'!$K$46,INT((ROW()-13)/2),0))</f>
        <v>Ascendente</v>
      </c>
      <c r="G53" s="930" t="str">
        <f ca="1">IF(ISBLANK(OFFSET('5. Pp (3 años)'!$H$46,INT((ROW()-13)/2),0)),"",OFFSET('5. Pp (3 años)'!$H$46,INT((ROW()-13)/2),0))</f>
        <v>Trimestral</v>
      </c>
      <c r="H53" s="934">
        <f ca="1">IF(ISBLANK(OFFSET('9. METAS'!$K$20,INT((ROW()-13)/2),0)),"",OFFSET('9. METAS'!$K$20,INT((ROW()-13)/2),0))</f>
        <v>0.95</v>
      </c>
      <c r="I53" s="822"/>
      <c r="J53" s="149">
        <f ca="1">IF(MOD(ROW()-13,2)=0,IF(ISBLANK(OFFSET('11. SEGUIMIENTO 2026'!$N$14,INT((ROW()-13)/2),0)),"",OFFSET('11. SEGUIMIENTO 2026'!$N$14,INT((ROW()-13)/2),0)),IF(ISBLANK(OFFSET('9. METAS'!$Q$20,INT((ROW()-14)/2),0)),"",OFFSET('9. METAS'!$Q$20,INT((ROW()-14)/2),0)))</f>
        <v>1.0478000000000001</v>
      </c>
      <c r="K53" s="150" t="str">
        <f ca="1">IF(MOD(ROW()-13,2)=0,IF(ISBLANK(OFFSET('11. SEGUIMIENTO 2026'!$O$14,INT((ROW()-13)/2),0)),"",OFFSET('11. SEGUIMIENTO 2026'!$O$14,INT((ROW()-13)/2),0)),IF(ISBLANK(OFFSET('9. METAS'!$R$20,INT((ROW()-14)/2),0)),"",OFFSET('9. METAS'!$R$20,INT((ROW()-14)/2),0)))</f>
        <v/>
      </c>
      <c r="L53" s="150" t="str">
        <f ca="1">IF(MOD(ROW()-13,2)=0,IF(ISBLANK(OFFSET('11. SEGUIMIENTO 2026'!$P$14,INT((ROW()-13)/2),0)),"",OFFSET('11. SEGUIMIENTO 2026'!$P$14,INT((ROW()-13)/2),0)),IF(ISBLANK(OFFSET('9. METAS'!$S$20,INT((ROW()-14)/2),0)),"",OFFSET('9. METAS'!$S$20,INT((ROW()-14)/2),0)))</f>
        <v/>
      </c>
      <c r="M53" s="151" t="str">
        <f ca="1">IF(MOD(ROW()-13,2)=0,IF(ISBLANK(OFFSET('11. SEGUIMIENTO 2026'!$Q$14,INT((ROW()-13)/2),0)),"",OFFSET('11. SEGUIMIENTO 2026'!$Q$14,INT((ROW()-13)/2),0)),IF(ISBLANK(OFFSET('9. METAS'!$T$20,INT((ROW()-14)/2),0)),"",OFFSET('9. METAS'!$T$20,INT((ROW()-14)/2),0)))</f>
        <v/>
      </c>
      <c r="N53" s="824">
        <f t="shared" ref="N53" ca="1" si="36">IFERROR(J53/J54,"ND")</f>
        <v>1.1029473684210527</v>
      </c>
      <c r="O53" s="826" t="str">
        <f t="shared" ref="O53" ca="1" si="37">IFERROR(((J53+K53+L53+M53)/H53),"ND")</f>
        <v>ND</v>
      </c>
      <c r="P53" s="913"/>
    </row>
    <row r="54" spans="3:16">
      <c r="C54" s="843"/>
      <c r="D54" s="926"/>
      <c r="E54" s="926"/>
      <c r="F54" s="928"/>
      <c r="G54" s="930"/>
      <c r="H54" s="934"/>
      <c r="I54" s="823"/>
      <c r="J54" s="149">
        <f ca="1">IF(MOD(ROW()-13,2)=0,IF(ISBLANK(OFFSET('11. SEGUIMIENTO 2026'!$N$14,INT((ROW()-13)/2),0)),"",OFFSET('11. SEGUIMIENTO 2026'!$N$14,INT((ROW()-13)/2),0)),IF(ISBLANK(OFFSET('9. METAS'!$Q$20,INT((ROW()-14)/2),0)),"",OFFSET('9. METAS'!$Q$20,INT((ROW()-14)/2),0)))</f>
        <v>0.95</v>
      </c>
      <c r="K54" s="150">
        <f ca="1">IF(MOD(ROW()-13,2)=0,IF(ISBLANK(OFFSET('11. SEGUIMIENTO 2026'!$O$14,INT((ROW()-13)/2),0)),"",OFFSET('11. SEGUIMIENTO 2026'!$O$14,INT((ROW()-13)/2),0)),IF(ISBLANK(OFFSET('9. METAS'!$R$20,INT((ROW()-14)/2),0)),"",OFFSET('9. METAS'!$R$20,INT((ROW()-14)/2),0)))</f>
        <v>0.95</v>
      </c>
      <c r="L54" s="150">
        <f ca="1">IF(MOD(ROW()-13,2)=0,IF(ISBLANK(OFFSET('11. SEGUIMIENTO 2026'!$P$14,INT((ROW()-13)/2),0)),"",OFFSET('11. SEGUIMIENTO 2026'!$P$14,INT((ROW()-13)/2),0)),IF(ISBLANK(OFFSET('9. METAS'!$S$20,INT((ROW()-14)/2),0)),"",OFFSET('9. METAS'!$S$20,INT((ROW()-14)/2),0)))</f>
        <v>0.95</v>
      </c>
      <c r="M54" s="151">
        <f ca="1">IF(MOD(ROW()-13,2)=0,IF(ISBLANK(OFFSET('11. SEGUIMIENTO 2026'!$Q$14,INT((ROW()-13)/2),0)),"",OFFSET('11. SEGUIMIENTO 2026'!$Q$14,INT((ROW()-13)/2),0)),IF(ISBLANK(OFFSET('9. METAS'!$T$20,INT((ROW()-14)/2),0)),"",OFFSET('9. METAS'!$T$20,INT((ROW()-14)/2),0)))</f>
        <v>0.95</v>
      </c>
      <c r="N54" s="825"/>
      <c r="O54" s="827"/>
      <c r="P54" s="914"/>
    </row>
    <row r="55" spans="3:16">
      <c r="C55" s="829" t="str">
        <f ca="1">IF(ISBLANK(OFFSET('5. Pp (3 años)'!$C$46,INT((ROW()-13)/2),0)),"",OFFSET('5. Pp (3 años)'!$C$46,INT((ROW()-13)/2),0))</f>
        <v>Actividad</v>
      </c>
      <c r="D55" s="926" t="str">
        <f ca="1">IF(ISBLANK(OFFSET('5. Pp (3 años)'!$D$46,INT((ROW()-13)/2),0)),"",OFFSET('5. Pp (3 años)'!$D$46,INT((ROW()-13)/2),0))</f>
        <v xml:space="preserve">1.4.1.1.5.1 Desarrollo y mantenimiento de sistemas informáticos para las dependencias municipales. </v>
      </c>
      <c r="E55" s="926" t="str">
        <f ca="1">IF(ISBLANK(OFFSET('5. Pp (3 años)'!$E$46,INT((ROW()-13)/2),0)),"",OFFSET('5. Pp (3 años)'!$E$46,INT((ROW()-13)/2),0))</f>
        <v>PSDMA= Porcentaje de servicios de desarrollo y mantenimiento de sistemas informáticos atendidos</v>
      </c>
      <c r="F55" s="928" t="str">
        <f ca="1">IF(ISBLANK(OFFSET('5. Pp (3 años)'!$K$46,INT((ROW()-13)/2),0)),"",OFFSET('5. Pp (3 años)'!$K$46,INT((ROW()-13)/2),0))</f>
        <v>Ascendente</v>
      </c>
      <c r="G55" s="930" t="str">
        <f ca="1">IF(ISBLANK(OFFSET('5. Pp (3 años)'!$H$46,INT((ROW()-13)/2),0)),"",OFFSET('5. Pp (3 años)'!$H$46,INT((ROW()-13)/2),0))</f>
        <v>Trimestral</v>
      </c>
      <c r="H55" s="934">
        <f ca="1">IF(ISBLANK(OFFSET('9. METAS'!$K$20,INT((ROW()-13)/2),0)),"",OFFSET('9. METAS'!$K$20,INT((ROW()-13)/2),0))</f>
        <v>800</v>
      </c>
      <c r="I55" s="822"/>
      <c r="J55" s="149">
        <f ca="1">IF(MOD(ROW()-13,2)=0,IF(ISBLANK(OFFSET('11. SEGUIMIENTO 2026'!$N$14,INT((ROW()-13)/2),0)),"",OFFSET('11. SEGUIMIENTO 2026'!$N$14,INT((ROW()-13)/2),0)),IF(ISBLANK(OFFSET('9. METAS'!$Q$20,INT((ROW()-14)/2),0)),"",OFFSET('9. METAS'!$Q$20,INT((ROW()-14)/2),0)))</f>
        <v>166</v>
      </c>
      <c r="K55" s="150" t="str">
        <f ca="1">IF(MOD(ROW()-13,2)=0,IF(ISBLANK(OFFSET('11. SEGUIMIENTO 2026'!$O$14,INT((ROW()-13)/2),0)),"",OFFSET('11. SEGUIMIENTO 2026'!$O$14,INT((ROW()-13)/2),0)),IF(ISBLANK(OFFSET('9. METAS'!$R$20,INT((ROW()-14)/2),0)),"",OFFSET('9. METAS'!$R$20,INT((ROW()-14)/2),0)))</f>
        <v/>
      </c>
      <c r="L55" s="150" t="str">
        <f ca="1">IF(MOD(ROW()-13,2)=0,IF(ISBLANK(OFFSET('11. SEGUIMIENTO 2026'!$P$14,INT((ROW()-13)/2),0)),"",OFFSET('11. SEGUIMIENTO 2026'!$P$14,INT((ROW()-13)/2),0)),IF(ISBLANK(OFFSET('9. METAS'!$S$20,INT((ROW()-14)/2),0)),"",OFFSET('9. METAS'!$S$20,INT((ROW()-14)/2),0)))</f>
        <v/>
      </c>
      <c r="M55" s="151" t="str">
        <f ca="1">IF(MOD(ROW()-13,2)=0,IF(ISBLANK(OFFSET('11. SEGUIMIENTO 2026'!$Q$14,INT((ROW()-13)/2),0)),"",OFFSET('11. SEGUIMIENTO 2026'!$Q$14,INT((ROW()-13)/2),0)),IF(ISBLANK(OFFSET('9. METAS'!$T$20,INT((ROW()-14)/2),0)),"",OFFSET('9. METAS'!$T$20,INT((ROW()-14)/2),0)))</f>
        <v/>
      </c>
      <c r="N55" s="824">
        <f t="shared" ref="N55" ca="1" si="38">IFERROR(J55/J56,"ND")</f>
        <v>0.83</v>
      </c>
      <c r="O55" s="826" t="str">
        <f t="shared" ref="O55" ca="1" si="39">IFERROR(((J55+K55+L55+M55)/H55),"ND")</f>
        <v>ND</v>
      </c>
      <c r="P55" s="913"/>
    </row>
    <row r="56" spans="3:16">
      <c r="C56" s="843"/>
      <c r="D56" s="926"/>
      <c r="E56" s="926"/>
      <c r="F56" s="928"/>
      <c r="G56" s="930"/>
      <c r="H56" s="934"/>
      <c r="I56" s="823"/>
      <c r="J56" s="149">
        <f ca="1">IF(MOD(ROW()-13,2)=0,IF(ISBLANK(OFFSET('11. SEGUIMIENTO 2026'!$N$14,INT((ROW()-13)/2),0)),"",OFFSET('11. SEGUIMIENTO 2026'!$N$14,INT((ROW()-13)/2),0)),IF(ISBLANK(OFFSET('9. METAS'!$Q$20,INT((ROW()-14)/2),0)),"",OFFSET('9. METAS'!$Q$20,INT((ROW()-14)/2),0)))</f>
        <v>200</v>
      </c>
      <c r="K56" s="150">
        <f ca="1">IF(MOD(ROW()-13,2)=0,IF(ISBLANK(OFFSET('11. SEGUIMIENTO 2026'!$O$14,INT((ROW()-13)/2),0)),"",OFFSET('11. SEGUIMIENTO 2026'!$O$14,INT((ROW()-13)/2),0)),IF(ISBLANK(OFFSET('9. METAS'!$R$20,INT((ROW()-14)/2),0)),"",OFFSET('9. METAS'!$R$20,INT((ROW()-14)/2),0)))</f>
        <v>200</v>
      </c>
      <c r="L56" s="150">
        <f ca="1">IF(MOD(ROW()-13,2)=0,IF(ISBLANK(OFFSET('11. SEGUIMIENTO 2026'!$P$14,INT((ROW()-13)/2),0)),"",OFFSET('11. SEGUIMIENTO 2026'!$P$14,INT((ROW()-13)/2),0)),IF(ISBLANK(OFFSET('9. METAS'!$S$20,INT((ROW()-14)/2),0)),"",OFFSET('9. METAS'!$S$20,INT((ROW()-14)/2),0)))</f>
        <v>200</v>
      </c>
      <c r="M56" s="151">
        <f ca="1">IF(MOD(ROW()-13,2)=0,IF(ISBLANK(OFFSET('11. SEGUIMIENTO 2026'!$Q$14,INT((ROW()-13)/2),0)),"",OFFSET('11. SEGUIMIENTO 2026'!$Q$14,INT((ROW()-13)/2),0)),IF(ISBLANK(OFFSET('9. METAS'!$T$20,INT((ROW()-14)/2),0)),"",OFFSET('9. METAS'!$T$20,INT((ROW()-14)/2),0)))</f>
        <v>200</v>
      </c>
      <c r="N56" s="825"/>
      <c r="O56" s="827"/>
      <c r="P56" s="914"/>
    </row>
    <row r="57" spans="3:16">
      <c r="C57" s="829" t="str">
        <f ca="1">IF(ISBLANK(OFFSET('5. Pp (3 años)'!$C$46,INT((ROW()-13)/2),0)),"",OFFSET('5. Pp (3 años)'!$C$46,INT((ROW()-13)/2),0))</f>
        <v>Actividad</v>
      </c>
      <c r="D57" s="926" t="str">
        <f ca="1">IF(ISBLANK(OFFSET('5. Pp (3 años)'!$D$46,INT((ROW()-13)/2),0)),"",OFFSET('5. Pp (3 años)'!$D$46,INT((ROW()-13)/2),0))</f>
        <v>1.4.1.1.5.2 Atención de  servicios de telecomunicaciones para las dependencias municipales.</v>
      </c>
      <c r="E57" s="926" t="str">
        <f ca="1">IF(ISBLANK(OFFSET('5. Pp (3 años)'!$E$46,INT((ROW()-13)/2),0)),"",OFFSET('5. Pp (3 años)'!$E$46,INT((ROW()-13)/2),0))</f>
        <v>PSTA: Porcentaje de servicios de telecomunicaciones atendidos.</v>
      </c>
      <c r="F57" s="928" t="str">
        <f ca="1">IF(ISBLANK(OFFSET('5. Pp (3 años)'!$K$46,INT((ROW()-13)/2),0)),"",OFFSET('5. Pp (3 años)'!$K$46,INT((ROW()-13)/2),0))</f>
        <v>Ascendente</v>
      </c>
      <c r="G57" s="930" t="str">
        <f ca="1">IF(ISBLANK(OFFSET('5. Pp (3 años)'!$H$46,INT((ROW()-13)/2),0)),"",OFFSET('5. Pp (3 años)'!$H$46,INT((ROW()-13)/2),0))</f>
        <v>Trimestral</v>
      </c>
      <c r="H57" s="934">
        <f ca="1">IF(ISBLANK(OFFSET('9. METAS'!$K$20,INT((ROW()-13)/2),0)),"",OFFSET('9. METAS'!$K$20,INT((ROW()-13)/2),0))</f>
        <v>600</v>
      </c>
      <c r="I57" s="822"/>
      <c r="J57" s="149">
        <f ca="1">IF(MOD(ROW()-13,2)=0,IF(ISBLANK(OFFSET('11. SEGUIMIENTO 2026'!$N$14,INT((ROW()-13)/2),0)),"",OFFSET('11. SEGUIMIENTO 2026'!$N$14,INT((ROW()-13)/2),0)),IF(ISBLANK(OFFSET('9. METAS'!$Q$20,INT((ROW()-14)/2),0)),"",OFFSET('9. METAS'!$Q$20,INT((ROW()-14)/2),0)))</f>
        <v>271</v>
      </c>
      <c r="K57" s="150" t="str">
        <f ca="1">IF(MOD(ROW()-13,2)=0,IF(ISBLANK(OFFSET('11. SEGUIMIENTO 2026'!$O$14,INT((ROW()-13)/2),0)),"",OFFSET('11. SEGUIMIENTO 2026'!$O$14,INT((ROW()-13)/2),0)),IF(ISBLANK(OFFSET('9. METAS'!$R$20,INT((ROW()-14)/2),0)),"",OFFSET('9. METAS'!$R$20,INT((ROW()-14)/2),0)))</f>
        <v/>
      </c>
      <c r="L57" s="150" t="str">
        <f ca="1">IF(MOD(ROW()-13,2)=0,IF(ISBLANK(OFFSET('11. SEGUIMIENTO 2026'!$P$14,INT((ROW()-13)/2),0)),"",OFFSET('11. SEGUIMIENTO 2026'!$P$14,INT((ROW()-13)/2),0)),IF(ISBLANK(OFFSET('9. METAS'!$S$20,INT((ROW()-14)/2),0)),"",OFFSET('9. METAS'!$S$20,INT((ROW()-14)/2),0)))</f>
        <v/>
      </c>
      <c r="M57" s="151" t="str">
        <f ca="1">IF(MOD(ROW()-13,2)=0,IF(ISBLANK(OFFSET('11. SEGUIMIENTO 2026'!$Q$14,INT((ROW()-13)/2),0)),"",OFFSET('11. SEGUIMIENTO 2026'!$Q$14,INT((ROW()-13)/2),0)),IF(ISBLANK(OFFSET('9. METAS'!$T$20,INT((ROW()-14)/2),0)),"",OFFSET('9. METAS'!$T$20,INT((ROW()-14)/2),0)))</f>
        <v/>
      </c>
      <c r="N57" s="824">
        <f t="shared" ref="N57" ca="1" si="40">IFERROR(J57/J58,"ND")</f>
        <v>1.8066666666666666</v>
      </c>
      <c r="O57" s="826" t="str">
        <f t="shared" ref="O57" ca="1" si="41">IFERROR(((J57+K57+L57+M57)/H57),"ND")</f>
        <v>ND</v>
      </c>
      <c r="P57" s="913"/>
    </row>
    <row r="58" spans="3:16">
      <c r="C58" s="843"/>
      <c r="D58" s="926"/>
      <c r="E58" s="926"/>
      <c r="F58" s="928"/>
      <c r="G58" s="930"/>
      <c r="H58" s="934"/>
      <c r="I58" s="823"/>
      <c r="J58" s="149">
        <f ca="1">IF(MOD(ROW()-13,2)=0,IF(ISBLANK(OFFSET('11. SEGUIMIENTO 2026'!$N$14,INT((ROW()-13)/2),0)),"",OFFSET('11. SEGUIMIENTO 2026'!$N$14,INT((ROW()-13)/2),0)),IF(ISBLANK(OFFSET('9. METAS'!$Q$20,INT((ROW()-14)/2),0)),"",OFFSET('9. METAS'!$Q$20,INT((ROW()-14)/2),0)))</f>
        <v>150</v>
      </c>
      <c r="K58" s="150">
        <f ca="1">IF(MOD(ROW()-13,2)=0,IF(ISBLANK(OFFSET('11. SEGUIMIENTO 2026'!$O$14,INT((ROW()-13)/2),0)),"",OFFSET('11. SEGUIMIENTO 2026'!$O$14,INT((ROW()-13)/2),0)),IF(ISBLANK(OFFSET('9. METAS'!$R$20,INT((ROW()-14)/2),0)),"",OFFSET('9. METAS'!$R$20,INT((ROW()-14)/2),0)))</f>
        <v>150</v>
      </c>
      <c r="L58" s="150">
        <f ca="1">IF(MOD(ROW()-13,2)=0,IF(ISBLANK(OFFSET('11. SEGUIMIENTO 2026'!$P$14,INT((ROW()-13)/2),0)),"",OFFSET('11. SEGUIMIENTO 2026'!$P$14,INT((ROW()-13)/2),0)),IF(ISBLANK(OFFSET('9. METAS'!$S$20,INT((ROW()-14)/2),0)),"",OFFSET('9. METAS'!$S$20,INT((ROW()-14)/2),0)))</f>
        <v>150</v>
      </c>
      <c r="M58" s="151">
        <f ca="1">IF(MOD(ROW()-13,2)=0,IF(ISBLANK(OFFSET('11. SEGUIMIENTO 2026'!$Q$14,INT((ROW()-13)/2),0)),"",OFFSET('11. SEGUIMIENTO 2026'!$Q$14,INT((ROW()-13)/2),0)),IF(ISBLANK(OFFSET('9. METAS'!$T$20,INT((ROW()-14)/2),0)),"",OFFSET('9. METAS'!$T$20,INT((ROW()-14)/2),0)))</f>
        <v>150</v>
      </c>
      <c r="N58" s="825"/>
      <c r="O58" s="827"/>
      <c r="P58" s="914"/>
    </row>
    <row r="59" spans="3:16">
      <c r="C59" s="829" t="str">
        <f ca="1">IF(ISBLANK(OFFSET('5. Pp (3 años)'!$C$46,INT((ROW()-13)/2),0)),"",OFFSET('5. Pp (3 años)'!$C$46,INT((ROW()-13)/2),0))</f>
        <v>Actividad</v>
      </c>
      <c r="D59" s="926" t="str">
        <f ca="1">IF(ISBLANK(OFFSET('5. Pp (3 años)'!$D$46,INT((ROW()-13)/2),0)),"",OFFSET('5. Pp (3 años)'!$D$46,INT((ROW()-13)/2),0))</f>
        <v>1.4.1.1.5.3 Atención de servicios de soporte técnico para las dependencias municipales.</v>
      </c>
      <c r="E59" s="926" t="str">
        <f ca="1">IF(ISBLANK(OFFSET('5. Pp (3 años)'!$E$46,INT((ROW()-13)/2),0)),"",OFFSET('5. Pp (3 años)'!$E$46,INT((ROW()-13)/2),0))</f>
        <v>PSSTA= Porcentaje de servicios de soporte técnico atendidos.</v>
      </c>
      <c r="F59" s="928" t="str">
        <f ca="1">IF(ISBLANK(OFFSET('5. Pp (3 años)'!$K$46,INT((ROW()-13)/2),0)),"",OFFSET('5. Pp (3 años)'!$K$46,INT((ROW()-13)/2),0))</f>
        <v>Ascendente</v>
      </c>
      <c r="G59" s="930" t="str">
        <f ca="1">IF(ISBLANK(OFFSET('5. Pp (3 años)'!$H$46,INT((ROW()-13)/2),0)),"",OFFSET('5. Pp (3 años)'!$H$46,INT((ROW()-13)/2),0))</f>
        <v>Trimestral</v>
      </c>
      <c r="H59" s="934">
        <f ca="1">IF(ISBLANK(OFFSET('9. METAS'!$K$20,INT((ROW()-13)/2),0)),"",OFFSET('9. METAS'!$K$20,INT((ROW()-13)/2),0))</f>
        <v>3200</v>
      </c>
      <c r="I59" s="822"/>
      <c r="J59" s="149">
        <f ca="1">IF(MOD(ROW()-13,2)=0,IF(ISBLANK(OFFSET('11. SEGUIMIENTO 2026'!$N$14,INT((ROW()-13)/2),0)),"",OFFSET('11. SEGUIMIENTO 2026'!$N$14,INT((ROW()-13)/2),0)),IF(ISBLANK(OFFSET('9. METAS'!$Q$20,INT((ROW()-14)/2),0)),"",OFFSET('9. METAS'!$Q$20,INT((ROW()-14)/2),0)))</f>
        <v>768</v>
      </c>
      <c r="K59" s="150" t="str">
        <f ca="1">IF(MOD(ROW()-13,2)=0,IF(ISBLANK(OFFSET('11. SEGUIMIENTO 2026'!$O$14,INT((ROW()-13)/2),0)),"",OFFSET('11. SEGUIMIENTO 2026'!$O$14,INT((ROW()-13)/2),0)),IF(ISBLANK(OFFSET('9. METAS'!$R$20,INT((ROW()-14)/2),0)),"",OFFSET('9. METAS'!$R$20,INT((ROW()-14)/2),0)))</f>
        <v/>
      </c>
      <c r="L59" s="150" t="str">
        <f ca="1">IF(MOD(ROW()-13,2)=0,IF(ISBLANK(OFFSET('11. SEGUIMIENTO 2026'!$P$14,INT((ROW()-13)/2),0)),"",OFFSET('11. SEGUIMIENTO 2026'!$P$14,INT((ROW()-13)/2),0)),IF(ISBLANK(OFFSET('9. METAS'!$S$20,INT((ROW()-14)/2),0)),"",OFFSET('9. METAS'!$S$20,INT((ROW()-14)/2),0)))</f>
        <v/>
      </c>
      <c r="M59" s="151" t="str">
        <f ca="1">IF(MOD(ROW()-13,2)=0,IF(ISBLANK(OFFSET('11. SEGUIMIENTO 2026'!$Q$14,INT((ROW()-13)/2),0)),"",OFFSET('11. SEGUIMIENTO 2026'!$Q$14,INT((ROW()-13)/2),0)),IF(ISBLANK(OFFSET('9. METAS'!$T$20,INT((ROW()-14)/2),0)),"",OFFSET('9. METAS'!$T$20,INT((ROW()-14)/2),0)))</f>
        <v/>
      </c>
      <c r="N59" s="824">
        <f t="shared" ref="N59" ca="1" si="42">IFERROR(J59/J60,"ND")</f>
        <v>0.96</v>
      </c>
      <c r="O59" s="826" t="str">
        <f t="shared" ref="O59" ca="1" si="43">IFERROR(((J59+K59+L59+M59)/H59),"ND")</f>
        <v>ND</v>
      </c>
      <c r="P59" s="913"/>
    </row>
    <row r="60" spans="3:16">
      <c r="C60" s="843"/>
      <c r="D60" s="926"/>
      <c r="E60" s="926"/>
      <c r="F60" s="928"/>
      <c r="G60" s="930"/>
      <c r="H60" s="934"/>
      <c r="I60" s="823"/>
      <c r="J60" s="149">
        <f ca="1">IF(MOD(ROW()-13,2)=0,IF(ISBLANK(OFFSET('11. SEGUIMIENTO 2026'!$N$14,INT((ROW()-13)/2),0)),"",OFFSET('11. SEGUIMIENTO 2026'!$N$14,INT((ROW()-13)/2),0)),IF(ISBLANK(OFFSET('9. METAS'!$Q$20,INT((ROW()-14)/2),0)),"",OFFSET('9. METAS'!$Q$20,INT((ROW()-14)/2),0)))</f>
        <v>800</v>
      </c>
      <c r="K60" s="150">
        <f ca="1">IF(MOD(ROW()-13,2)=0,IF(ISBLANK(OFFSET('11. SEGUIMIENTO 2026'!$O$14,INT((ROW()-13)/2),0)),"",OFFSET('11. SEGUIMIENTO 2026'!$O$14,INT((ROW()-13)/2),0)),IF(ISBLANK(OFFSET('9. METAS'!$R$20,INT((ROW()-14)/2),0)),"",OFFSET('9. METAS'!$R$20,INT((ROW()-14)/2),0)))</f>
        <v>800</v>
      </c>
      <c r="L60" s="150">
        <f ca="1">IF(MOD(ROW()-13,2)=0,IF(ISBLANK(OFFSET('11. SEGUIMIENTO 2026'!$P$14,INT((ROW()-13)/2),0)),"",OFFSET('11. SEGUIMIENTO 2026'!$P$14,INT((ROW()-13)/2),0)),IF(ISBLANK(OFFSET('9. METAS'!$S$20,INT((ROW()-14)/2),0)),"",OFFSET('9. METAS'!$S$20,INT((ROW()-14)/2),0)))</f>
        <v>800</v>
      </c>
      <c r="M60" s="151">
        <f ca="1">IF(MOD(ROW()-13,2)=0,IF(ISBLANK(OFFSET('11. SEGUIMIENTO 2026'!$Q$14,INT((ROW()-13)/2),0)),"",OFFSET('11. SEGUIMIENTO 2026'!$Q$14,INT((ROW()-13)/2),0)),IF(ISBLANK(OFFSET('9. METAS'!$T$20,INT((ROW()-14)/2),0)),"",OFFSET('9. METAS'!$T$20,INT((ROW()-14)/2),0)))</f>
        <v>800</v>
      </c>
      <c r="N60" s="825"/>
      <c r="O60" s="827"/>
      <c r="P60" s="914"/>
    </row>
    <row r="61" spans="3:16">
      <c r="C61" s="829" t="str">
        <f ca="1">IF(ISBLANK(OFFSET('5. Pp (3 años)'!$C$46,INT((ROW()-13)/2),0)),"",OFFSET('5. Pp (3 años)'!$C$46,INT((ROW()-13)/2),0))</f>
        <v>Componente</v>
      </c>
      <c r="D61" s="926" t="str">
        <f ca="1">IF(ISBLANK(OFFSET('5. Pp (3 años)'!$D$46,INT((ROW()-13)/2),0)),"",OFFSET('5. Pp (3 años)'!$D$46,INT((ROW()-13)/2),0))</f>
        <v>1.4.1.1.6 Servicios de mantenimiento y logística brindados a las dependencias municipales conforme a la normatividad aplicable</v>
      </c>
      <c r="E61" s="926" t="str">
        <f ca="1">IF(ISBLANK(OFFSET('5. Pp (3 años)'!$E$46,INT((ROW()-13)/2),0)),"",OFFSET('5. Pp (3 años)'!$E$46,INT((ROW()-13)/2),0))</f>
        <v xml:space="preserve">PSML=Porcentaje de Servicios de mantenimiento y logística proporcionados. </v>
      </c>
      <c r="F61" s="928" t="str">
        <f ca="1">IF(ISBLANK(OFFSET('5. Pp (3 años)'!$K$46,INT((ROW()-13)/2),0)),"",OFFSET('5. Pp (3 años)'!$K$46,INT((ROW()-13)/2),0))</f>
        <v>Ascendente</v>
      </c>
      <c r="G61" s="930" t="str">
        <f ca="1">IF(ISBLANK(OFFSET('5. Pp (3 años)'!$H$46,INT((ROW()-13)/2),0)),"",OFFSET('5. Pp (3 años)'!$H$46,INT((ROW()-13)/2),0))</f>
        <v>Trimestral</v>
      </c>
      <c r="H61" s="934">
        <f ca="1">IF(ISBLANK(OFFSET('9. METAS'!$K$20,INT((ROW()-13)/2),0)),"",OFFSET('9. METAS'!$K$20,INT((ROW()-13)/2),0))</f>
        <v>0.95</v>
      </c>
      <c r="I61" s="822"/>
      <c r="J61" s="149">
        <f ca="1">IF(MOD(ROW()-13,2)=0,IF(ISBLANK(OFFSET('11. SEGUIMIENTO 2026'!$N$14,INT((ROW()-13)/2),0)),"",OFFSET('11. SEGUIMIENTO 2026'!$N$14,INT((ROW()-13)/2),0)),IF(ISBLANK(OFFSET('9. METAS'!$Q$20,INT((ROW()-14)/2),0)),"",OFFSET('9. METAS'!$Q$20,INT((ROW()-14)/2),0)))</f>
        <v>1.1297999999999999</v>
      </c>
      <c r="K61" s="150" t="str">
        <f ca="1">IF(MOD(ROW()-13,2)=0,IF(ISBLANK(OFFSET('11. SEGUIMIENTO 2026'!$O$14,INT((ROW()-13)/2),0)),"",OFFSET('11. SEGUIMIENTO 2026'!$O$14,INT((ROW()-13)/2),0)),IF(ISBLANK(OFFSET('9. METAS'!$R$20,INT((ROW()-14)/2),0)),"",OFFSET('9. METAS'!$R$20,INT((ROW()-14)/2),0)))</f>
        <v/>
      </c>
      <c r="L61" s="150" t="str">
        <f ca="1">IF(MOD(ROW()-13,2)=0,IF(ISBLANK(OFFSET('11. SEGUIMIENTO 2026'!$P$14,INT((ROW()-13)/2),0)),"",OFFSET('11. SEGUIMIENTO 2026'!$P$14,INT((ROW()-13)/2),0)),IF(ISBLANK(OFFSET('9. METAS'!$S$20,INT((ROW()-14)/2),0)),"",OFFSET('9. METAS'!$S$20,INT((ROW()-14)/2),0)))</f>
        <v/>
      </c>
      <c r="M61" s="151" t="str">
        <f ca="1">IF(MOD(ROW()-13,2)=0,IF(ISBLANK(OFFSET('11. SEGUIMIENTO 2026'!$Q$14,INT((ROW()-13)/2),0)),"",OFFSET('11. SEGUIMIENTO 2026'!$Q$14,INT((ROW()-13)/2),0)),IF(ISBLANK(OFFSET('9. METAS'!$T$20,INT((ROW()-14)/2),0)),"",OFFSET('9. METAS'!$T$20,INT((ROW()-14)/2),0)))</f>
        <v/>
      </c>
      <c r="N61" s="824">
        <f t="shared" ref="N61" ca="1" si="44">IFERROR(J61/J62,"ND")</f>
        <v>1.1892631578947368</v>
      </c>
      <c r="O61" s="826" t="str">
        <f t="shared" ref="O61" ca="1" si="45">IFERROR(((J61+K61+L61+M61)/H61),"ND")</f>
        <v>ND</v>
      </c>
      <c r="P61" s="913"/>
    </row>
    <row r="62" spans="3:16">
      <c r="C62" s="843"/>
      <c r="D62" s="926"/>
      <c r="E62" s="926"/>
      <c r="F62" s="928"/>
      <c r="G62" s="930"/>
      <c r="H62" s="934"/>
      <c r="I62" s="823"/>
      <c r="J62" s="149">
        <f ca="1">IF(MOD(ROW()-13,2)=0,IF(ISBLANK(OFFSET('11. SEGUIMIENTO 2026'!$N$14,INT((ROW()-13)/2),0)),"",OFFSET('11. SEGUIMIENTO 2026'!$N$14,INT((ROW()-13)/2),0)),IF(ISBLANK(OFFSET('9. METAS'!$Q$20,INT((ROW()-14)/2),0)),"",OFFSET('9. METAS'!$Q$20,INT((ROW()-14)/2),0)))</f>
        <v>0.95</v>
      </c>
      <c r="K62" s="150">
        <f ca="1">IF(MOD(ROW()-13,2)=0,IF(ISBLANK(OFFSET('11. SEGUIMIENTO 2026'!$O$14,INT((ROW()-13)/2),0)),"",OFFSET('11. SEGUIMIENTO 2026'!$O$14,INT((ROW()-13)/2),0)),IF(ISBLANK(OFFSET('9. METAS'!$R$20,INT((ROW()-14)/2),0)),"",OFFSET('9. METAS'!$R$20,INT((ROW()-14)/2),0)))</f>
        <v>0.95</v>
      </c>
      <c r="L62" s="150">
        <f ca="1">IF(MOD(ROW()-13,2)=0,IF(ISBLANK(OFFSET('11. SEGUIMIENTO 2026'!$P$14,INT((ROW()-13)/2),0)),"",OFFSET('11. SEGUIMIENTO 2026'!$P$14,INT((ROW()-13)/2),0)),IF(ISBLANK(OFFSET('9. METAS'!$S$20,INT((ROW()-14)/2),0)),"",OFFSET('9. METAS'!$S$20,INT((ROW()-14)/2),0)))</f>
        <v>0.95</v>
      </c>
      <c r="M62" s="151">
        <f ca="1">IF(MOD(ROW()-13,2)=0,IF(ISBLANK(OFFSET('11. SEGUIMIENTO 2026'!$Q$14,INT((ROW()-13)/2),0)),"",OFFSET('11. SEGUIMIENTO 2026'!$Q$14,INT((ROW()-13)/2),0)),IF(ISBLANK(OFFSET('9. METAS'!$T$20,INT((ROW()-14)/2),0)),"",OFFSET('9. METAS'!$T$20,INT((ROW()-14)/2),0)))</f>
        <v>0.95</v>
      </c>
      <c r="N62" s="825"/>
      <c r="O62" s="827"/>
      <c r="P62" s="914"/>
    </row>
    <row r="63" spans="3:16">
      <c r="C63" s="829" t="str">
        <f ca="1">IF(ISBLANK(OFFSET('5. Pp (3 años)'!$C$46,INT((ROW()-13)/2),0)),"",OFFSET('5. Pp (3 años)'!$C$46,INT((ROW()-13)/2),0))</f>
        <v>Actividad</v>
      </c>
      <c r="D63" s="926" t="str">
        <f ca="1">IF(ISBLANK(OFFSET('5. Pp (3 años)'!$D$46,INT((ROW()-13)/2),0)),"",OFFSET('5. Pp (3 años)'!$D$46,INT((ROW()-13)/2),0))</f>
        <v>1.4.1.1.6.1 Realización del mantenimiento del Edificio del Palacio Municipal y áreas comúnes.</v>
      </c>
      <c r="E63" s="926" t="str">
        <f ca="1">IF(ISBLANK(OFFSET('5. Pp (3 años)'!$E$46,INT((ROW()-13)/2),0)),"",OFFSET('5. Pp (3 años)'!$E$46,INT((ROW()-13)/2),0))</f>
        <v xml:space="preserve">PSMR=Porcentaje de servicios de mantenimiento municipal realizados. </v>
      </c>
      <c r="F63" s="928" t="str">
        <f ca="1">IF(ISBLANK(OFFSET('5. Pp (3 años)'!$K$46,INT((ROW()-13)/2),0)),"",OFFSET('5. Pp (3 años)'!$K$46,INT((ROW()-13)/2),0))</f>
        <v>Ascendente</v>
      </c>
      <c r="G63" s="930" t="str">
        <f ca="1">IF(ISBLANK(OFFSET('5. Pp (3 años)'!$H$46,INT((ROW()-13)/2),0)),"",OFFSET('5. Pp (3 años)'!$H$46,INT((ROW()-13)/2),0))</f>
        <v>Trimestral</v>
      </c>
      <c r="H63" s="934">
        <f ca="1">IF(ISBLANK(OFFSET('9. METAS'!$K$20,INT((ROW()-13)/2),0)),"",OFFSET('9. METAS'!$K$20,INT((ROW()-13)/2),0))</f>
        <v>2400</v>
      </c>
      <c r="I63" s="822"/>
      <c r="J63" s="149">
        <f ca="1">IF(MOD(ROW()-13,2)=0,IF(ISBLANK(OFFSET('11. SEGUIMIENTO 2026'!$N$14,INT((ROW()-13)/2),0)),"",OFFSET('11. SEGUIMIENTO 2026'!$N$14,INT((ROW()-13)/2),0)),IF(ISBLANK(OFFSET('9. METAS'!$Q$20,INT((ROW()-14)/2),0)),"",OFFSET('9. METAS'!$Q$20,INT((ROW()-14)/2),0)))</f>
        <v>704</v>
      </c>
      <c r="K63" s="150" t="str">
        <f ca="1">IF(MOD(ROW()-13,2)=0,IF(ISBLANK(OFFSET('11. SEGUIMIENTO 2026'!$O$14,INT((ROW()-13)/2),0)),"",OFFSET('11. SEGUIMIENTO 2026'!$O$14,INT((ROW()-13)/2),0)),IF(ISBLANK(OFFSET('9. METAS'!$R$20,INT((ROW()-14)/2),0)),"",OFFSET('9. METAS'!$R$20,INT((ROW()-14)/2),0)))</f>
        <v/>
      </c>
      <c r="L63" s="150" t="str">
        <f ca="1">IF(MOD(ROW()-13,2)=0,IF(ISBLANK(OFFSET('11. SEGUIMIENTO 2026'!$P$14,INT((ROW()-13)/2),0)),"",OFFSET('11. SEGUIMIENTO 2026'!$P$14,INT((ROW()-13)/2),0)),IF(ISBLANK(OFFSET('9. METAS'!$S$20,INT((ROW()-14)/2),0)),"",OFFSET('9. METAS'!$S$20,INT((ROW()-14)/2),0)))</f>
        <v/>
      </c>
      <c r="M63" s="151" t="str">
        <f ca="1">IF(MOD(ROW()-13,2)=0,IF(ISBLANK(OFFSET('11. SEGUIMIENTO 2026'!$Q$14,INT((ROW()-13)/2),0)),"",OFFSET('11. SEGUIMIENTO 2026'!$Q$14,INT((ROW()-13)/2),0)),IF(ISBLANK(OFFSET('9. METAS'!$T$20,INT((ROW()-14)/2),0)),"",OFFSET('9. METAS'!$T$20,INT((ROW()-14)/2),0)))</f>
        <v/>
      </c>
      <c r="N63" s="824">
        <f t="shared" ref="N63" ca="1" si="46">IFERROR(J63/J64,"ND")</f>
        <v>1.1733333333333333</v>
      </c>
      <c r="O63" s="826" t="str">
        <f t="shared" ref="O63" ca="1" si="47">IFERROR(((J63+K63+L63+M63)/H63),"ND")</f>
        <v>ND</v>
      </c>
      <c r="P63" s="913"/>
    </row>
    <row r="64" spans="3:16">
      <c r="C64" s="843"/>
      <c r="D64" s="926"/>
      <c r="E64" s="926"/>
      <c r="F64" s="928"/>
      <c r="G64" s="930"/>
      <c r="H64" s="934"/>
      <c r="I64" s="823"/>
      <c r="J64" s="149">
        <f ca="1">IF(MOD(ROW()-13,2)=0,IF(ISBLANK(OFFSET('11. SEGUIMIENTO 2026'!$N$14,INT((ROW()-13)/2),0)),"",OFFSET('11. SEGUIMIENTO 2026'!$N$14,INT((ROW()-13)/2),0)),IF(ISBLANK(OFFSET('9. METAS'!$Q$20,INT((ROW()-14)/2),0)),"",OFFSET('9. METAS'!$Q$20,INT((ROW()-14)/2),0)))</f>
        <v>600</v>
      </c>
      <c r="K64" s="150">
        <f ca="1">IF(MOD(ROW()-13,2)=0,IF(ISBLANK(OFFSET('11. SEGUIMIENTO 2026'!$O$14,INT((ROW()-13)/2),0)),"",OFFSET('11. SEGUIMIENTO 2026'!$O$14,INT((ROW()-13)/2),0)),IF(ISBLANK(OFFSET('9. METAS'!$R$20,INT((ROW()-14)/2),0)),"",OFFSET('9. METAS'!$R$20,INT((ROW()-14)/2),0)))</f>
        <v>600</v>
      </c>
      <c r="L64" s="150">
        <f ca="1">IF(MOD(ROW()-13,2)=0,IF(ISBLANK(OFFSET('11. SEGUIMIENTO 2026'!$P$14,INT((ROW()-13)/2),0)),"",OFFSET('11. SEGUIMIENTO 2026'!$P$14,INT((ROW()-13)/2),0)),IF(ISBLANK(OFFSET('9. METAS'!$S$20,INT((ROW()-14)/2),0)),"",OFFSET('9. METAS'!$S$20,INT((ROW()-14)/2),0)))</f>
        <v>600</v>
      </c>
      <c r="M64" s="151">
        <f ca="1">IF(MOD(ROW()-13,2)=0,IF(ISBLANK(OFFSET('11. SEGUIMIENTO 2026'!$Q$14,INT((ROW()-13)/2),0)),"",OFFSET('11. SEGUIMIENTO 2026'!$Q$14,INT((ROW()-13)/2),0)),IF(ISBLANK(OFFSET('9. METAS'!$T$20,INT((ROW()-14)/2),0)),"",OFFSET('9. METAS'!$T$20,INT((ROW()-14)/2),0)))</f>
        <v>600</v>
      </c>
      <c r="N64" s="825"/>
      <c r="O64" s="827"/>
      <c r="P64" s="914"/>
    </row>
    <row r="65" spans="3:16">
      <c r="C65" s="829" t="str">
        <f ca="1">IF(ISBLANK(OFFSET('5. Pp (3 años)'!$C$46,INT((ROW()-13)/2),0)),"",OFFSET('5. Pp (3 años)'!$C$46,INT((ROW()-13)/2),0))</f>
        <v>Actividad</v>
      </c>
      <c r="D65" s="926" t="str">
        <f ca="1">IF(ISBLANK(OFFSET('5. Pp (3 años)'!$D$46,INT((ROW()-13)/2),0)),"",OFFSET('5. Pp (3 años)'!$D$46,INT((ROW()-13)/2),0))</f>
        <v>1.4.1.1.6.2 Brindar servicios de logística para la realización de eventos oficiales especiales.</v>
      </c>
      <c r="E65" s="926" t="str">
        <f ca="1">IF(ISBLANK(OFFSET('5. Pp (3 años)'!$E$46,INT((ROW()-13)/2),0)),"",OFFSET('5. Pp (3 años)'!$E$46,INT((ROW()-13)/2),0))</f>
        <v>PLEO= Porcentaje de servicios de logística de los eventos oficiales especiales brindados</v>
      </c>
      <c r="F65" s="928" t="str">
        <f ca="1">IF(ISBLANK(OFFSET('5. Pp (3 años)'!$K$46,INT((ROW()-13)/2),0)),"",OFFSET('5. Pp (3 años)'!$K$46,INT((ROW()-13)/2),0))</f>
        <v>Ascendente</v>
      </c>
      <c r="G65" s="930" t="str">
        <f ca="1">IF(ISBLANK(OFFSET('5. Pp (3 años)'!$H$46,INT((ROW()-13)/2),0)),"",OFFSET('5. Pp (3 años)'!$H$46,INT((ROW()-13)/2),0))</f>
        <v>Trimestral</v>
      </c>
      <c r="H65" s="934">
        <f ca="1">IF(ISBLANK(OFFSET('9. METAS'!$K$20,INT((ROW()-13)/2),0)),"",OFFSET('9. METAS'!$K$20,INT((ROW()-13)/2),0))</f>
        <v>6</v>
      </c>
      <c r="I65" s="822"/>
      <c r="J65" s="149">
        <f ca="1">IF(MOD(ROW()-13,2)=0,IF(ISBLANK(OFFSET('11. SEGUIMIENTO 2026'!$N$14,INT((ROW()-13)/2),0)),"",OFFSET('11. SEGUIMIENTO 2026'!$N$14,INT((ROW()-13)/2),0)),IF(ISBLANK(OFFSET('9. METAS'!$Q$20,INT((ROW()-14)/2),0)),"",OFFSET('9. METAS'!$Q$20,INT((ROW()-14)/2),0)))</f>
        <v>1</v>
      </c>
      <c r="K65" s="150" t="str">
        <f ca="1">IF(MOD(ROW()-13,2)=0,IF(ISBLANK(OFFSET('11. SEGUIMIENTO 2026'!$O$14,INT((ROW()-13)/2),0)),"",OFFSET('11. SEGUIMIENTO 2026'!$O$14,INT((ROW()-13)/2),0)),IF(ISBLANK(OFFSET('9. METAS'!$R$20,INT((ROW()-14)/2),0)),"",OFFSET('9. METAS'!$R$20,INT((ROW()-14)/2),0)))</f>
        <v/>
      </c>
      <c r="L65" s="150" t="str">
        <f ca="1">IF(MOD(ROW()-13,2)=0,IF(ISBLANK(OFFSET('11. SEGUIMIENTO 2026'!$P$14,INT((ROW()-13)/2),0)),"",OFFSET('11. SEGUIMIENTO 2026'!$P$14,INT((ROW()-13)/2),0)),IF(ISBLANK(OFFSET('9. METAS'!$S$20,INT((ROW()-14)/2),0)),"",OFFSET('9. METAS'!$S$20,INT((ROW()-14)/2),0)))</f>
        <v/>
      </c>
      <c r="M65" s="151" t="str">
        <f ca="1">IF(MOD(ROW()-13,2)=0,IF(ISBLANK(OFFSET('11. SEGUIMIENTO 2026'!$Q$14,INT((ROW()-13)/2),0)),"",OFFSET('11. SEGUIMIENTO 2026'!$Q$14,INT((ROW()-13)/2),0)),IF(ISBLANK(OFFSET('9. METAS'!$T$20,INT((ROW()-14)/2),0)),"",OFFSET('9. METAS'!$T$20,INT((ROW()-14)/2),0)))</f>
        <v/>
      </c>
      <c r="N65" s="824">
        <f t="shared" ref="N65" ca="1" si="48">IFERROR(J65/J66,"ND")</f>
        <v>1</v>
      </c>
      <c r="O65" s="826" t="str">
        <f t="shared" ref="O65" ca="1" si="49">IFERROR(((J65+K65+L65+M65)/H65),"ND")</f>
        <v>ND</v>
      </c>
      <c r="P65" s="913"/>
    </row>
    <row r="66" spans="3:16">
      <c r="C66" s="843"/>
      <c r="D66" s="926"/>
      <c r="E66" s="926"/>
      <c r="F66" s="928"/>
      <c r="G66" s="930"/>
      <c r="H66" s="934"/>
      <c r="I66" s="823"/>
      <c r="J66" s="149">
        <f ca="1">IF(MOD(ROW()-13,2)=0,IF(ISBLANK(OFFSET('11. SEGUIMIENTO 2026'!$N$14,INT((ROW()-13)/2),0)),"",OFFSET('11. SEGUIMIENTO 2026'!$N$14,INT((ROW()-13)/2),0)),IF(ISBLANK(OFFSET('9. METAS'!$Q$20,INT((ROW()-14)/2),0)),"",OFFSET('9. METAS'!$Q$20,INT((ROW()-14)/2),0)))</f>
        <v>1</v>
      </c>
      <c r="K66" s="150">
        <f ca="1">IF(MOD(ROW()-13,2)=0,IF(ISBLANK(OFFSET('11. SEGUIMIENTO 2026'!$O$14,INT((ROW()-13)/2),0)),"",OFFSET('11. SEGUIMIENTO 2026'!$O$14,INT((ROW()-13)/2),0)),IF(ISBLANK(OFFSET('9. METAS'!$R$20,INT((ROW()-14)/2),0)),"",OFFSET('9. METAS'!$R$20,INT((ROW()-14)/2),0)))</f>
        <v>1</v>
      </c>
      <c r="L66" s="150">
        <f ca="1">IF(MOD(ROW()-13,2)=0,IF(ISBLANK(OFFSET('11. SEGUIMIENTO 2026'!$P$14,INT((ROW()-13)/2),0)),"",OFFSET('11. SEGUIMIENTO 2026'!$P$14,INT((ROW()-13)/2),0)),IF(ISBLANK(OFFSET('9. METAS'!$S$20,INT((ROW()-14)/2),0)),"",OFFSET('9. METAS'!$S$20,INT((ROW()-14)/2),0)))</f>
        <v>2</v>
      </c>
      <c r="M66" s="151">
        <f ca="1">IF(MOD(ROW()-13,2)=0,IF(ISBLANK(OFFSET('11. SEGUIMIENTO 2026'!$Q$14,INT((ROW()-13)/2),0)),"",OFFSET('11. SEGUIMIENTO 2026'!$Q$14,INT((ROW()-13)/2),0)),IF(ISBLANK(OFFSET('9. METAS'!$T$20,INT((ROW()-14)/2),0)),"",OFFSET('9. METAS'!$T$20,INT((ROW()-14)/2),0)))</f>
        <v>2</v>
      </c>
      <c r="N66" s="825"/>
      <c r="O66" s="827"/>
      <c r="P66" s="914"/>
    </row>
    <row r="67" spans="3:16">
      <c r="C67" s="829" t="str">
        <f ca="1">IF(ISBLANK(OFFSET('5. Pp (3 años)'!$C$46,INT((ROW()-13)/2),0)),"",OFFSET('5. Pp (3 años)'!$C$46,INT((ROW()-13)/2),0))</f>
        <v>Actividad</v>
      </c>
      <c r="D67" s="926" t="str">
        <f ca="1">IF(ISBLANK(OFFSET('5. Pp (3 años)'!$D$46,INT((ROW()-13)/2),0)),"",OFFSET('5. Pp (3 años)'!$D$46,INT((ROW()-13)/2),0))</f>
        <v>1.4.1.1.6.3 Atención de solicitudes de servicios de logística para eventos institucionales ordinarios solicitados por las dependencias municipales.</v>
      </c>
      <c r="E67" s="926" t="str">
        <f ca="1">IF(ISBLANK(OFFSET('5. Pp (3 años)'!$E$46,INT((ROW()-13)/2),0)),"",OFFSET('5. Pp (3 años)'!$E$46,INT((ROW()-13)/2),0))</f>
        <v>PSLA= Porcentaje de solicitudes de servicios de logística para eventos ordinarios atendidos.</v>
      </c>
      <c r="F67" s="928" t="str">
        <f ca="1">IF(ISBLANK(OFFSET('5. Pp (3 años)'!$K$46,INT((ROW()-13)/2),0)),"",OFFSET('5. Pp (3 años)'!$K$46,INT((ROW()-13)/2),0))</f>
        <v>Ascendente</v>
      </c>
      <c r="G67" s="930" t="str">
        <f ca="1">IF(ISBLANK(OFFSET('5. Pp (3 años)'!$H$46,INT((ROW()-13)/2),0)),"",OFFSET('5. Pp (3 años)'!$H$46,INT((ROW()-13)/2),0))</f>
        <v>Trimestral</v>
      </c>
      <c r="H67" s="934">
        <f ca="1">IF(ISBLANK(OFFSET('9. METAS'!$K$20,INT((ROW()-13)/2),0)),"",OFFSET('9. METAS'!$K$20,INT((ROW()-13)/2),0))</f>
        <v>2000</v>
      </c>
      <c r="I67" s="822"/>
      <c r="J67" s="149">
        <f ca="1">IF(MOD(ROW()-13,2)=0,IF(ISBLANK(OFFSET('11. SEGUIMIENTO 2026'!$N$14,INT((ROW()-13)/2),0)),"",OFFSET('11. SEGUIMIENTO 2026'!$N$14,INT((ROW()-13)/2),0)),IF(ISBLANK(OFFSET('9. METAS'!$Q$20,INT((ROW()-14)/2),0)),"",OFFSET('9. METAS'!$Q$20,INT((ROW()-14)/2),0)))</f>
        <v>539</v>
      </c>
      <c r="K67" s="150" t="str">
        <f ca="1">IF(MOD(ROW()-13,2)=0,IF(ISBLANK(OFFSET('11. SEGUIMIENTO 2026'!$O$14,INT((ROW()-13)/2),0)),"",OFFSET('11. SEGUIMIENTO 2026'!$O$14,INT((ROW()-13)/2),0)),IF(ISBLANK(OFFSET('9. METAS'!$R$20,INT((ROW()-14)/2),0)),"",OFFSET('9. METAS'!$R$20,INT((ROW()-14)/2),0)))</f>
        <v/>
      </c>
      <c r="L67" s="150" t="str">
        <f ca="1">IF(MOD(ROW()-13,2)=0,IF(ISBLANK(OFFSET('11. SEGUIMIENTO 2026'!$P$14,INT((ROW()-13)/2),0)),"",OFFSET('11. SEGUIMIENTO 2026'!$P$14,INT((ROW()-13)/2),0)),IF(ISBLANK(OFFSET('9. METAS'!$S$20,INT((ROW()-14)/2),0)),"",OFFSET('9. METAS'!$S$20,INT((ROW()-14)/2),0)))</f>
        <v/>
      </c>
      <c r="M67" s="151" t="str">
        <f ca="1">IF(MOD(ROW()-13,2)=0,IF(ISBLANK(OFFSET('11. SEGUIMIENTO 2026'!$Q$14,INT((ROW()-13)/2),0)),"",OFFSET('11. SEGUIMIENTO 2026'!$Q$14,INT((ROW()-13)/2),0)),IF(ISBLANK(OFFSET('9. METAS'!$T$20,INT((ROW()-14)/2),0)),"",OFFSET('9. METAS'!$T$20,INT((ROW()-14)/2),0)))</f>
        <v/>
      </c>
      <c r="N67" s="824">
        <f t="shared" ref="N67" ca="1" si="50">IFERROR(J67/J68,"ND")</f>
        <v>1.0780000000000001</v>
      </c>
      <c r="O67" s="826" t="str">
        <f t="shared" ref="O67" ca="1" si="51">IFERROR(((J67+K67+L67+M67)/H67),"ND")</f>
        <v>ND</v>
      </c>
      <c r="P67" s="913"/>
    </row>
    <row r="68" spans="3:16">
      <c r="C68" s="843"/>
      <c r="D68" s="926"/>
      <c r="E68" s="926"/>
      <c r="F68" s="928"/>
      <c r="G68" s="930"/>
      <c r="H68" s="934"/>
      <c r="I68" s="823"/>
      <c r="J68" s="149">
        <f ca="1">IF(MOD(ROW()-13,2)=0,IF(ISBLANK(OFFSET('11. SEGUIMIENTO 2026'!$N$14,INT((ROW()-13)/2),0)),"",OFFSET('11. SEGUIMIENTO 2026'!$N$14,INT((ROW()-13)/2),0)),IF(ISBLANK(OFFSET('9. METAS'!$Q$20,INT((ROW()-14)/2),0)),"",OFFSET('9. METAS'!$Q$20,INT((ROW()-14)/2),0)))</f>
        <v>500</v>
      </c>
      <c r="K68" s="150">
        <f ca="1">IF(MOD(ROW()-13,2)=0,IF(ISBLANK(OFFSET('11. SEGUIMIENTO 2026'!$O$14,INT((ROW()-13)/2),0)),"",OFFSET('11. SEGUIMIENTO 2026'!$O$14,INT((ROW()-13)/2),0)),IF(ISBLANK(OFFSET('9. METAS'!$R$20,INT((ROW()-14)/2),0)),"",OFFSET('9. METAS'!$R$20,INT((ROW()-14)/2),0)))</f>
        <v>500</v>
      </c>
      <c r="L68" s="150">
        <f ca="1">IF(MOD(ROW()-13,2)=0,IF(ISBLANK(OFFSET('11. SEGUIMIENTO 2026'!$P$14,INT((ROW()-13)/2),0)),"",OFFSET('11. SEGUIMIENTO 2026'!$P$14,INT((ROW()-13)/2),0)),IF(ISBLANK(OFFSET('9. METAS'!$S$20,INT((ROW()-14)/2),0)),"",OFFSET('9. METAS'!$S$20,INT((ROW()-14)/2),0)))</f>
        <v>500</v>
      </c>
      <c r="M68" s="151">
        <f ca="1">IF(MOD(ROW()-13,2)=0,IF(ISBLANK(OFFSET('11. SEGUIMIENTO 2026'!$Q$14,INT((ROW()-13)/2),0)),"",OFFSET('11. SEGUIMIENTO 2026'!$Q$14,INT((ROW()-13)/2),0)),IF(ISBLANK(OFFSET('9. METAS'!$T$20,INT((ROW()-14)/2),0)),"",OFFSET('9. METAS'!$T$20,INT((ROW()-14)/2),0)))</f>
        <v>500</v>
      </c>
      <c r="N68" s="825"/>
      <c r="O68" s="827"/>
      <c r="P68" s="914"/>
    </row>
    <row r="69" spans="3:16">
      <c r="C69" s="829" t="str">
        <f ca="1">IF(ISBLANK(OFFSET('5. Pp (3 años)'!$C$46,INT((ROW()-13)/2),0)),"",OFFSET('5. Pp (3 años)'!$C$46,INT((ROW()-13)/2),0))</f>
        <v>Componente</v>
      </c>
      <c r="D69" s="926" t="str">
        <f ca="1">IF(ISBLANK(OFFSET('5. Pp (3 años)'!$D$46,INT((ROW()-13)/2),0)),"",OFFSET('5. Pp (3 años)'!$D$46,INT((ROW()-13)/2),0))</f>
        <v xml:space="preserve">1.4.1.1.7 Eventos cívicos y culturales realizados y apoyos proporcionados a instituciones externas.
</v>
      </c>
      <c r="E69" s="926" t="str">
        <f ca="1">IF(ISBLANK(OFFSET('5. Pp (3 años)'!$E$46,INT((ROW()-13)/2),0)),"",OFFSET('5. Pp (3 años)'!$E$46,INT((ROW()-13)/2),0))</f>
        <v xml:space="preserve">PECR= Porcentaje de Eventos Cívicos y Culturales realizados   </v>
      </c>
      <c r="F69" s="928" t="str">
        <f ca="1">IF(ISBLANK(OFFSET('5. Pp (3 años)'!$K$46,INT((ROW()-13)/2),0)),"",OFFSET('5. Pp (3 años)'!$K$46,INT((ROW()-13)/2),0))</f>
        <v>Ascendente</v>
      </c>
      <c r="G69" s="930" t="str">
        <f ca="1">IF(ISBLANK(OFFSET('5. Pp (3 años)'!$H$46,INT((ROW()-13)/2),0)),"",OFFSET('5. Pp (3 años)'!$H$46,INT((ROW()-13)/2),0))</f>
        <v>Trimestral</v>
      </c>
      <c r="H69" s="934">
        <f ca="1">IF(ISBLANK(OFFSET('9. METAS'!$K$20,INT((ROW()-13)/2),0)),"",OFFSET('9. METAS'!$K$20,INT((ROW()-13)/2),0))</f>
        <v>0.95</v>
      </c>
      <c r="I69" s="822"/>
      <c r="J69" s="149">
        <f ca="1">IF(MOD(ROW()-13,2)=0,IF(ISBLANK(OFFSET('11. SEGUIMIENTO 2026'!$N$14,INT((ROW()-13)/2),0)),"",OFFSET('11. SEGUIMIENTO 2026'!$N$14,INT((ROW()-13)/2),0)),IF(ISBLANK(OFFSET('9. METAS'!$Q$20,INT((ROW()-14)/2),0)),"",OFFSET('9. METAS'!$Q$20,INT((ROW()-14)/2),0)))</f>
        <v>1.4</v>
      </c>
      <c r="K69" s="150" t="str">
        <f ca="1">IF(MOD(ROW()-13,2)=0,IF(ISBLANK(OFFSET('11. SEGUIMIENTO 2026'!$O$14,INT((ROW()-13)/2),0)),"",OFFSET('11. SEGUIMIENTO 2026'!$O$14,INT((ROW()-13)/2),0)),IF(ISBLANK(OFFSET('9. METAS'!$R$20,INT((ROW()-14)/2),0)),"",OFFSET('9. METAS'!$R$20,INT((ROW()-14)/2),0)))</f>
        <v/>
      </c>
      <c r="L69" s="150" t="str">
        <f ca="1">IF(MOD(ROW()-13,2)=0,IF(ISBLANK(OFFSET('11. SEGUIMIENTO 2026'!$P$14,INT((ROW()-13)/2),0)),"",OFFSET('11. SEGUIMIENTO 2026'!$P$14,INT((ROW()-13)/2),0)),IF(ISBLANK(OFFSET('9. METAS'!$S$20,INT((ROW()-14)/2),0)),"",OFFSET('9. METAS'!$S$20,INT((ROW()-14)/2),0)))</f>
        <v/>
      </c>
      <c r="M69" s="151" t="str">
        <f ca="1">IF(MOD(ROW()-13,2)=0,IF(ISBLANK(OFFSET('11. SEGUIMIENTO 2026'!$Q$14,INT((ROW()-13)/2),0)),"",OFFSET('11. SEGUIMIENTO 2026'!$Q$14,INT((ROW()-13)/2),0)),IF(ISBLANK(OFFSET('9. METAS'!$T$20,INT((ROW()-14)/2),0)),"",OFFSET('9. METAS'!$T$20,INT((ROW()-14)/2),0)))</f>
        <v/>
      </c>
      <c r="N69" s="824">
        <f t="shared" ref="N69" ca="1" si="52">IFERROR(J69/J70,"ND")</f>
        <v>1.4736842105263157</v>
      </c>
      <c r="O69" s="826" t="str">
        <f t="shared" ref="O69" ca="1" si="53">IFERROR(((J69+K69+L69+M69)/H69),"ND")</f>
        <v>ND</v>
      </c>
      <c r="P69" s="913"/>
    </row>
    <row r="70" spans="3:16">
      <c r="C70" s="843"/>
      <c r="D70" s="926"/>
      <c r="E70" s="926"/>
      <c r="F70" s="928"/>
      <c r="G70" s="930"/>
      <c r="H70" s="934"/>
      <c r="I70" s="823"/>
      <c r="J70" s="149">
        <f ca="1">IF(MOD(ROW()-13,2)=0,IF(ISBLANK(OFFSET('11. SEGUIMIENTO 2026'!$N$14,INT((ROW()-13)/2),0)),"",OFFSET('11. SEGUIMIENTO 2026'!$N$14,INT((ROW()-13)/2),0)),IF(ISBLANK(OFFSET('9. METAS'!$Q$20,INT((ROW()-14)/2),0)),"",OFFSET('9. METAS'!$Q$20,INT((ROW()-14)/2),0)))</f>
        <v>0.95</v>
      </c>
      <c r="K70" s="150">
        <f ca="1">IF(MOD(ROW()-13,2)=0,IF(ISBLANK(OFFSET('11. SEGUIMIENTO 2026'!$O$14,INT((ROW()-13)/2),0)),"",OFFSET('11. SEGUIMIENTO 2026'!$O$14,INT((ROW()-13)/2),0)),IF(ISBLANK(OFFSET('9. METAS'!$R$20,INT((ROW()-14)/2),0)),"",OFFSET('9. METAS'!$R$20,INT((ROW()-14)/2),0)))</f>
        <v>0.95</v>
      </c>
      <c r="L70" s="150">
        <f ca="1">IF(MOD(ROW()-13,2)=0,IF(ISBLANK(OFFSET('11. SEGUIMIENTO 2026'!$P$14,INT((ROW()-13)/2),0)),"",OFFSET('11. SEGUIMIENTO 2026'!$P$14,INT((ROW()-13)/2),0)),IF(ISBLANK(OFFSET('9. METAS'!$S$20,INT((ROW()-14)/2),0)),"",OFFSET('9. METAS'!$S$20,INT((ROW()-14)/2),0)))</f>
        <v>0.95</v>
      </c>
      <c r="M70" s="151">
        <f ca="1">IF(MOD(ROW()-13,2)=0,IF(ISBLANK(OFFSET('11. SEGUIMIENTO 2026'!$Q$14,INT((ROW()-13)/2),0)),"",OFFSET('11. SEGUIMIENTO 2026'!$Q$14,INT((ROW()-13)/2),0)),IF(ISBLANK(OFFSET('9. METAS'!$T$20,INT((ROW()-14)/2),0)),"",OFFSET('9. METAS'!$T$20,INT((ROW()-14)/2),0)))</f>
        <v>0.95</v>
      </c>
      <c r="N70" s="825"/>
      <c r="O70" s="827"/>
      <c r="P70" s="914"/>
    </row>
    <row r="71" spans="3:16">
      <c r="C71" s="829" t="str">
        <f ca="1">IF(ISBLANK(OFFSET('5. Pp (3 años)'!$C$46,INT((ROW()-13)/2),0)),"",OFFSET('5. Pp (3 años)'!$C$46,INT((ROW()-13)/2),0))</f>
        <v>Actividad</v>
      </c>
      <c r="D71" s="926" t="str">
        <f ca="1">IF(ISBLANK(OFFSET('5. Pp (3 años)'!$D$46,INT((ROW()-13)/2),0)),"",OFFSET('5. Pp (3 años)'!$D$46,INT((ROW()-13)/2),0))</f>
        <v>1.4.1.1.7.1 Realización de conmemoraciones y celebraciones cívicas.</v>
      </c>
      <c r="E71" s="926" t="str">
        <f ca="1">IF(ISBLANK(OFFSET('5. Pp (3 años)'!$E$46,INT((ROW()-13)/2),0)),"",OFFSET('5. Pp (3 años)'!$E$46,INT((ROW()-13)/2),0))</f>
        <v xml:space="preserve">PCCR=   Porcentaje de Conmemoraciones y Celebraciones Cívicas realizadas    </v>
      </c>
      <c r="F71" s="928" t="str">
        <f ca="1">IF(ISBLANK(OFFSET('5. Pp (3 años)'!$K$46,INT((ROW()-13)/2),0)),"",OFFSET('5. Pp (3 años)'!$K$46,INT((ROW()-13)/2),0))</f>
        <v>Ascendente</v>
      </c>
      <c r="G71" s="930" t="str">
        <f ca="1">IF(ISBLANK(OFFSET('5. Pp (3 años)'!$H$46,INT((ROW()-13)/2),0)),"",OFFSET('5. Pp (3 años)'!$H$46,INT((ROW()-13)/2),0))</f>
        <v>Trimestral</v>
      </c>
      <c r="H71" s="934">
        <f ca="1">IF(ISBLANK(OFFSET('9. METAS'!$K$20,INT((ROW()-13)/2),0)),"",OFFSET('9. METAS'!$K$20,INT((ROW()-13)/2),0))</f>
        <v>80</v>
      </c>
      <c r="I71" s="822"/>
      <c r="J71" s="149">
        <f ca="1">IF(MOD(ROW()-13,2)=0,IF(ISBLANK(OFFSET('11. SEGUIMIENTO 2026'!$N$14,INT((ROW()-13)/2),0)),"",OFFSET('11. SEGUIMIENTO 2026'!$N$14,INT((ROW()-13)/2),0)),IF(ISBLANK(OFFSET('9. METAS'!$Q$20,INT((ROW()-14)/2),0)),"",OFFSET('9. METAS'!$Q$20,INT((ROW()-14)/2),0)))</f>
        <v>25</v>
      </c>
      <c r="K71" s="150" t="str">
        <f ca="1">IF(MOD(ROW()-13,2)=0,IF(ISBLANK(OFFSET('11. SEGUIMIENTO 2026'!$O$14,INT((ROW()-13)/2),0)),"",OFFSET('11. SEGUIMIENTO 2026'!$O$14,INT((ROW()-13)/2),0)),IF(ISBLANK(OFFSET('9. METAS'!$R$20,INT((ROW()-14)/2),0)),"",OFFSET('9. METAS'!$R$20,INT((ROW()-14)/2),0)))</f>
        <v/>
      </c>
      <c r="L71" s="150" t="str">
        <f ca="1">IF(MOD(ROW()-13,2)=0,IF(ISBLANK(OFFSET('11. SEGUIMIENTO 2026'!$P$14,INT((ROW()-13)/2),0)),"",OFFSET('11. SEGUIMIENTO 2026'!$P$14,INT((ROW()-13)/2),0)),IF(ISBLANK(OFFSET('9. METAS'!$S$20,INT((ROW()-14)/2),0)),"",OFFSET('9. METAS'!$S$20,INT((ROW()-14)/2),0)))</f>
        <v/>
      </c>
      <c r="M71" s="151" t="str">
        <f ca="1">IF(MOD(ROW()-13,2)=0,IF(ISBLANK(OFFSET('11. SEGUIMIENTO 2026'!$Q$14,INT((ROW()-13)/2),0)),"",OFFSET('11. SEGUIMIENTO 2026'!$Q$14,INT((ROW()-13)/2),0)),IF(ISBLANK(OFFSET('9. METAS'!$T$20,INT((ROW()-14)/2),0)),"",OFFSET('9. METAS'!$T$20,INT((ROW()-14)/2),0)))</f>
        <v/>
      </c>
      <c r="N71" s="824">
        <f t="shared" ref="N71" ca="1" si="54">IFERROR(J71/J72,"ND")</f>
        <v>1.3888888888888888</v>
      </c>
      <c r="O71" s="826" t="str">
        <f t="shared" ref="O71" ca="1" si="55">IFERROR(((J71+K71+L71+M71)/H71),"ND")</f>
        <v>ND</v>
      </c>
      <c r="P71" s="913"/>
    </row>
    <row r="72" spans="3:16">
      <c r="C72" s="843"/>
      <c r="D72" s="926"/>
      <c r="E72" s="926"/>
      <c r="F72" s="928"/>
      <c r="G72" s="930"/>
      <c r="H72" s="934"/>
      <c r="I72" s="823"/>
      <c r="J72" s="149">
        <f ca="1">IF(MOD(ROW()-13,2)=0,IF(ISBLANK(OFFSET('11. SEGUIMIENTO 2026'!$N$14,INT((ROW()-13)/2),0)),"",OFFSET('11. SEGUIMIENTO 2026'!$N$14,INT((ROW()-13)/2),0)),IF(ISBLANK(OFFSET('9. METAS'!$Q$20,INT((ROW()-14)/2),0)),"",OFFSET('9. METAS'!$Q$20,INT((ROW()-14)/2),0)))</f>
        <v>18</v>
      </c>
      <c r="K72" s="150">
        <f ca="1">IF(MOD(ROW()-13,2)=0,IF(ISBLANK(OFFSET('11. SEGUIMIENTO 2026'!$O$14,INT((ROW()-13)/2),0)),"",OFFSET('11. SEGUIMIENTO 2026'!$O$14,INT((ROW()-13)/2),0)),IF(ISBLANK(OFFSET('9. METAS'!$R$20,INT((ROW()-14)/2),0)),"",OFFSET('9. METAS'!$R$20,INT((ROW()-14)/2),0)))</f>
        <v>21</v>
      </c>
      <c r="L72" s="150">
        <f ca="1">IF(MOD(ROW()-13,2)=0,IF(ISBLANK(OFFSET('11. SEGUIMIENTO 2026'!$P$14,INT((ROW()-13)/2),0)),"",OFFSET('11. SEGUIMIENTO 2026'!$P$14,INT((ROW()-13)/2),0)),IF(ISBLANK(OFFSET('9. METAS'!$S$20,INT((ROW()-14)/2),0)),"",OFFSET('9. METAS'!$S$20,INT((ROW()-14)/2),0)))</f>
        <v>21</v>
      </c>
      <c r="M72" s="151">
        <f ca="1">IF(MOD(ROW()-13,2)=0,IF(ISBLANK(OFFSET('11. SEGUIMIENTO 2026'!$Q$14,INT((ROW()-13)/2),0)),"",OFFSET('11. SEGUIMIENTO 2026'!$Q$14,INT((ROW()-13)/2),0)),IF(ISBLANK(OFFSET('9. METAS'!$T$20,INT((ROW()-14)/2),0)),"",OFFSET('9. METAS'!$T$20,INT((ROW()-14)/2),0)))</f>
        <v>20</v>
      </c>
      <c r="N72" s="825"/>
      <c r="O72" s="827"/>
      <c r="P72" s="914"/>
    </row>
    <row r="73" spans="3:16">
      <c r="C73" s="829" t="str">
        <f ca="1">IF(ISBLANK(OFFSET('5. Pp (3 años)'!$C$46,INT((ROW()-13)/2),0)),"",OFFSET('5. Pp (3 años)'!$C$46,INT((ROW()-13)/2),0))</f>
        <v>Actividad</v>
      </c>
      <c r="D73" s="926" t="str">
        <f ca="1">IF(ISBLANK(OFFSET('5. Pp (3 años)'!$D$46,INT((ROW()-13)/2),0)),"",OFFSET('5. Pp (3 años)'!$D$46,INT((ROW()-13)/2),0))</f>
        <v>1.4.1.1.7.2   Participaciones musicales en eventos cívicos y culturales.</v>
      </c>
      <c r="E73" s="926" t="str">
        <f ca="1">IF(ISBLANK(OFFSET('5. Pp (3 años)'!$E$46,INT((ROW()-13)/2),0)),"",OFFSET('5. Pp (3 años)'!$E$46,INT((ROW()-13)/2),0))</f>
        <v>PMR = Porcentaje de participaciones musicales en eventos realizadas.</v>
      </c>
      <c r="F73" s="928" t="str">
        <f ca="1">IF(ISBLANK(OFFSET('5. Pp (3 años)'!$K$46,INT((ROW()-13)/2),0)),"",OFFSET('5. Pp (3 años)'!$K$46,INT((ROW()-13)/2),0))</f>
        <v>Ascendente</v>
      </c>
      <c r="G73" s="930" t="str">
        <f ca="1">IF(ISBLANK(OFFSET('5. Pp (3 años)'!$H$46,INT((ROW()-13)/2),0)),"",OFFSET('5. Pp (3 años)'!$H$46,INT((ROW()-13)/2),0))</f>
        <v>Trimestral</v>
      </c>
      <c r="H73" s="934">
        <f ca="1">IF(ISBLANK(OFFSET('9. METAS'!$K$20,INT((ROW()-13)/2),0)),"",OFFSET('9. METAS'!$K$20,INT((ROW()-13)/2),0))</f>
        <v>114</v>
      </c>
      <c r="I73" s="822"/>
      <c r="J73" s="149">
        <f ca="1">IF(MOD(ROW()-13,2)=0,IF(ISBLANK(OFFSET('11. SEGUIMIENTO 2026'!$N$14,INT((ROW()-13)/2),0)),"",OFFSET('11. SEGUIMIENTO 2026'!$N$14,INT((ROW()-13)/2),0)),IF(ISBLANK(OFFSET('9. METAS'!$Q$20,INT((ROW()-14)/2),0)),"",OFFSET('9. METAS'!$Q$20,INT((ROW()-14)/2),0)))</f>
        <v>38</v>
      </c>
      <c r="K73" s="150" t="str">
        <f ca="1">IF(MOD(ROW()-13,2)=0,IF(ISBLANK(OFFSET('11. SEGUIMIENTO 2026'!$O$14,INT((ROW()-13)/2),0)),"",OFFSET('11. SEGUIMIENTO 2026'!$O$14,INT((ROW()-13)/2),0)),IF(ISBLANK(OFFSET('9. METAS'!$R$20,INT((ROW()-14)/2),0)),"",OFFSET('9. METAS'!$R$20,INT((ROW()-14)/2),0)))</f>
        <v/>
      </c>
      <c r="L73" s="150" t="str">
        <f ca="1">IF(MOD(ROW()-13,2)=0,IF(ISBLANK(OFFSET('11. SEGUIMIENTO 2026'!$P$14,INT((ROW()-13)/2),0)),"",OFFSET('11. SEGUIMIENTO 2026'!$P$14,INT((ROW()-13)/2),0)),IF(ISBLANK(OFFSET('9. METAS'!$S$20,INT((ROW()-14)/2),0)),"",OFFSET('9. METAS'!$S$20,INT((ROW()-14)/2),0)))</f>
        <v/>
      </c>
      <c r="M73" s="151" t="str">
        <f ca="1">IF(MOD(ROW()-13,2)=0,IF(ISBLANK(OFFSET('11. SEGUIMIENTO 2026'!$Q$14,INT((ROW()-13)/2),0)),"",OFFSET('11. SEGUIMIENTO 2026'!$Q$14,INT((ROW()-13)/2),0)),IF(ISBLANK(OFFSET('9. METAS'!$T$20,INT((ROW()-14)/2),0)),"",OFFSET('9. METAS'!$T$20,INT((ROW()-14)/2),0)))</f>
        <v/>
      </c>
      <c r="N73" s="824">
        <f t="shared" ref="N73" ca="1" si="56">IFERROR(J73/J74,"ND")</f>
        <v>1.4074074074074074</v>
      </c>
      <c r="O73" s="826" t="str">
        <f t="shared" ref="O73" ca="1" si="57">IFERROR(((J73+K73+L73+M73)/H73),"ND")</f>
        <v>ND</v>
      </c>
      <c r="P73" s="913"/>
    </row>
    <row r="74" spans="3:16">
      <c r="C74" s="843"/>
      <c r="D74" s="926"/>
      <c r="E74" s="926"/>
      <c r="F74" s="928"/>
      <c r="G74" s="930"/>
      <c r="H74" s="934"/>
      <c r="I74" s="823"/>
      <c r="J74" s="149">
        <f ca="1">IF(MOD(ROW()-13,2)=0,IF(ISBLANK(OFFSET('11. SEGUIMIENTO 2026'!$N$14,INT((ROW()-13)/2),0)),"",OFFSET('11. SEGUIMIENTO 2026'!$N$14,INT((ROW()-13)/2),0)),IF(ISBLANK(OFFSET('9. METAS'!$Q$20,INT((ROW()-14)/2),0)),"",OFFSET('9. METAS'!$Q$20,INT((ROW()-14)/2),0)))</f>
        <v>27</v>
      </c>
      <c r="K74" s="150">
        <f ca="1">IF(MOD(ROW()-13,2)=0,IF(ISBLANK(OFFSET('11. SEGUIMIENTO 2026'!$O$14,INT((ROW()-13)/2),0)),"",OFFSET('11. SEGUIMIENTO 2026'!$O$14,INT((ROW()-13)/2),0)),IF(ISBLANK(OFFSET('9. METAS'!$R$20,INT((ROW()-14)/2),0)),"",OFFSET('9. METAS'!$R$20,INT((ROW()-14)/2),0)))</f>
        <v>31</v>
      </c>
      <c r="L74" s="150">
        <f ca="1">IF(MOD(ROW()-13,2)=0,IF(ISBLANK(OFFSET('11. SEGUIMIENTO 2026'!$P$14,INT((ROW()-13)/2),0)),"",OFFSET('11. SEGUIMIENTO 2026'!$P$14,INT((ROW()-13)/2),0)),IF(ISBLANK(OFFSET('9. METAS'!$S$20,INT((ROW()-14)/2),0)),"",OFFSET('9. METAS'!$S$20,INT((ROW()-14)/2),0)))</f>
        <v>29</v>
      </c>
      <c r="M74" s="151">
        <f ca="1">IF(MOD(ROW()-13,2)=0,IF(ISBLANK(OFFSET('11. SEGUIMIENTO 2026'!$Q$14,INT((ROW()-13)/2),0)),"",OFFSET('11. SEGUIMIENTO 2026'!$Q$14,INT((ROW()-13)/2),0)),IF(ISBLANK(OFFSET('9. METAS'!$T$20,INT((ROW()-14)/2),0)),"",OFFSET('9. METAS'!$T$20,INT((ROW()-14)/2),0)))</f>
        <v>27</v>
      </c>
      <c r="N74" s="825"/>
      <c r="O74" s="827"/>
      <c r="P74" s="914"/>
    </row>
    <row r="75" spans="3:16">
      <c r="C75" s="829" t="str">
        <f ca="1">IF(ISBLANK(OFFSET('5. Pp (3 años)'!$C$46,INT((ROW()-13)/2),0)),"",OFFSET('5. Pp (3 años)'!$C$46,INT((ROW()-13)/2),0))</f>
        <v>Actividad</v>
      </c>
      <c r="D75" s="926" t="str">
        <f ca="1">IF(ISBLANK(OFFSET('5. Pp (3 años)'!$D$46,INT((ROW()-13)/2),0)),"",OFFSET('5. Pp (3 años)'!$D$46,INT((ROW()-13)/2),0))</f>
        <v xml:space="preserve">1.4.1.1.7.3  Atención a Solicitudes de apoyo para eventos oficiales de Instituciones Externas.
</v>
      </c>
      <c r="E75" s="926" t="str">
        <f ca="1">IF(ISBLANK(OFFSET('5. Pp (3 años)'!$E$46,INT((ROW()-13)/2),0)),"",OFFSET('5. Pp (3 años)'!$E$46,INT((ROW()-13)/2),0))</f>
        <v xml:space="preserve">PSEA= Porcentaje de solicitudes de apoyo para eventos oficiales atendidos. </v>
      </c>
      <c r="F75" s="928" t="str">
        <f ca="1">IF(ISBLANK(OFFSET('5. Pp (3 años)'!$K$46,INT((ROW()-13)/2),0)),"",OFFSET('5. Pp (3 años)'!$K$46,INT((ROW()-13)/2),0))</f>
        <v>Ascendente</v>
      </c>
      <c r="G75" s="930" t="str">
        <f ca="1">IF(ISBLANK(OFFSET('5. Pp (3 años)'!$H$46,INT((ROW()-13)/2),0)),"",OFFSET('5. Pp (3 años)'!$H$46,INT((ROW()-13)/2),0))</f>
        <v>Trimestral</v>
      </c>
      <c r="H75" s="934">
        <f ca="1">IF(ISBLANK(OFFSET('9. METAS'!$K$20,INT((ROW()-13)/2),0)),"",OFFSET('9. METAS'!$K$20,INT((ROW()-13)/2),0))</f>
        <v>22</v>
      </c>
      <c r="I75" s="822"/>
      <c r="J75" s="149">
        <f ca="1">IF(MOD(ROW()-13,2)=0,IF(ISBLANK(OFFSET('11. SEGUIMIENTO 2026'!$N$14,INT((ROW()-13)/2),0)),"",OFFSET('11. SEGUIMIENTO 2026'!$N$14,INT((ROW()-13)/2),0)),IF(ISBLANK(OFFSET('9. METAS'!$Q$20,INT((ROW()-14)/2),0)),"",OFFSET('9. METAS'!$Q$20,INT((ROW()-14)/2),0)))</f>
        <v>7</v>
      </c>
      <c r="K75" s="150" t="str">
        <f ca="1">IF(MOD(ROW()-13,2)=0,IF(ISBLANK(OFFSET('11. SEGUIMIENTO 2026'!$O$14,INT((ROW()-13)/2),0)),"",OFFSET('11. SEGUIMIENTO 2026'!$O$14,INT((ROW()-13)/2),0)),IF(ISBLANK(OFFSET('9. METAS'!$R$20,INT((ROW()-14)/2),0)),"",OFFSET('9. METAS'!$R$20,INT((ROW()-14)/2),0)))</f>
        <v/>
      </c>
      <c r="L75" s="150" t="str">
        <f ca="1">IF(MOD(ROW()-13,2)=0,IF(ISBLANK(OFFSET('11. SEGUIMIENTO 2026'!$P$14,INT((ROW()-13)/2),0)),"",OFFSET('11. SEGUIMIENTO 2026'!$P$14,INT((ROW()-13)/2),0)),IF(ISBLANK(OFFSET('9. METAS'!$S$20,INT((ROW()-14)/2),0)),"",OFFSET('9. METAS'!$S$20,INT((ROW()-14)/2),0)))</f>
        <v/>
      </c>
      <c r="M75" s="151" t="str">
        <f ca="1">IF(MOD(ROW()-13,2)=0,IF(ISBLANK(OFFSET('11. SEGUIMIENTO 2026'!$Q$14,INT((ROW()-13)/2),0)),"",OFFSET('11. SEGUIMIENTO 2026'!$Q$14,INT((ROW()-13)/2),0)),IF(ISBLANK(OFFSET('9. METAS'!$T$20,INT((ROW()-14)/2),0)),"",OFFSET('9. METAS'!$T$20,INT((ROW()-14)/2),0)))</f>
        <v/>
      </c>
      <c r="N75" s="824">
        <f t="shared" ref="N75" ca="1" si="58">IFERROR(J75/J76,"ND")</f>
        <v>1.4</v>
      </c>
      <c r="O75" s="826" t="str">
        <f t="shared" ref="O75" ca="1" si="59">IFERROR(((J75+K75+L75+M75)/H75),"ND")</f>
        <v>ND</v>
      </c>
      <c r="P75" s="913"/>
    </row>
    <row r="76" spans="3:16">
      <c r="C76" s="843"/>
      <c r="D76" s="926"/>
      <c r="E76" s="926"/>
      <c r="F76" s="928"/>
      <c r="G76" s="930"/>
      <c r="H76" s="934"/>
      <c r="I76" s="823"/>
      <c r="J76" s="149">
        <f ca="1">IF(MOD(ROW()-13,2)=0,IF(ISBLANK(OFFSET('11. SEGUIMIENTO 2026'!$N$14,INT((ROW()-13)/2),0)),"",OFFSET('11. SEGUIMIENTO 2026'!$N$14,INT((ROW()-13)/2),0)),IF(ISBLANK(OFFSET('9. METAS'!$Q$20,INT((ROW()-14)/2),0)),"",OFFSET('9. METAS'!$Q$20,INT((ROW()-14)/2),0)))</f>
        <v>5</v>
      </c>
      <c r="K76" s="150">
        <f ca="1">IF(MOD(ROW()-13,2)=0,IF(ISBLANK(OFFSET('11. SEGUIMIENTO 2026'!$O$14,INT((ROW()-13)/2),0)),"",OFFSET('11. SEGUIMIENTO 2026'!$O$14,INT((ROW()-13)/2),0)),IF(ISBLANK(OFFSET('9. METAS'!$R$20,INT((ROW()-14)/2),0)),"",OFFSET('9. METAS'!$R$20,INT((ROW()-14)/2),0)))</f>
        <v>6</v>
      </c>
      <c r="L76" s="150">
        <f ca="1">IF(MOD(ROW()-13,2)=0,IF(ISBLANK(OFFSET('11. SEGUIMIENTO 2026'!$P$14,INT((ROW()-13)/2),0)),"",OFFSET('11. SEGUIMIENTO 2026'!$P$14,INT((ROW()-13)/2),0)),IF(ISBLANK(OFFSET('9. METAS'!$S$20,INT((ROW()-14)/2),0)),"",OFFSET('9. METAS'!$S$20,INT((ROW()-14)/2),0)))</f>
        <v>6</v>
      </c>
      <c r="M76" s="151">
        <f ca="1">IF(MOD(ROW()-13,2)=0,IF(ISBLANK(OFFSET('11. SEGUIMIENTO 2026'!$Q$14,INT((ROW()-13)/2),0)),"",OFFSET('11. SEGUIMIENTO 2026'!$Q$14,INT((ROW()-13)/2),0)),IF(ISBLANK(OFFSET('9. METAS'!$T$20,INT((ROW()-14)/2),0)),"",OFFSET('9. METAS'!$T$20,INT((ROW()-14)/2),0)))</f>
        <v>5</v>
      </c>
      <c r="N76" s="825"/>
      <c r="O76" s="827"/>
      <c r="P76" s="914"/>
    </row>
    <row r="77" spans="3:16">
      <c r="C77" s="829" t="str">
        <f ca="1">IF(ISBLANK(OFFSET('5. Pp (3 años)'!$C$46,INT((ROW()-13)/2),0)),"",OFFSET('5. Pp (3 años)'!$C$46,INT((ROW()-13)/2),0))</f>
        <v>Componente</v>
      </c>
      <c r="D77" s="926" t="str">
        <f ca="1">IF(ISBLANK(OFFSET('5. Pp (3 años)'!$D$46,INT((ROW()-13)/2),0)),"",OFFSET('5. Pp (3 años)'!$D$46,INT((ROW()-13)/2),0))</f>
        <v>1.4.1.1.8 Reportes de plantilla de personal municipal actualizados y emitidos, derivados de la gestión de incidencias, finiquitos y actualización de expedientes del personal.</v>
      </c>
      <c r="E77" s="926" t="str">
        <f ca="1">IF(ISBLANK(OFFSET('5. Pp (3 años)'!$E$46,INT((ROW()-13)/2),0)),"",OFFSET('5. Pp (3 años)'!$E$46,INT((ROW()-13)/2),0))</f>
        <v>PPPME= Porcentaje de plantillas de personal municipal entregadas.</v>
      </c>
      <c r="F77" s="928" t="str">
        <f ca="1">IF(ISBLANK(OFFSET('5. Pp (3 años)'!$K$46,INT((ROW()-13)/2),0)),"",OFFSET('5. Pp (3 años)'!$K$46,INT((ROW()-13)/2),0))</f>
        <v>Ascendente</v>
      </c>
      <c r="G77" s="930" t="str">
        <f ca="1">IF(ISBLANK(OFFSET('5. Pp (3 años)'!$H$46,INT((ROW()-13)/2),0)),"",OFFSET('5. Pp (3 años)'!$H$46,INT((ROW()-13)/2),0))</f>
        <v>Trimestral</v>
      </c>
      <c r="H77" s="934">
        <f ca="1">IF(ISBLANK(OFFSET('9. METAS'!$K$20,INT((ROW()-13)/2),0)),"",OFFSET('9. METAS'!$K$20,INT((ROW()-13)/2),0))</f>
        <v>1272</v>
      </c>
      <c r="I77" s="822"/>
      <c r="J77" s="149">
        <f ca="1">IF(MOD(ROW()-13,2)=0,IF(ISBLANK(OFFSET('11. SEGUIMIENTO 2026'!$N$14,INT((ROW()-13)/2),0)),"",OFFSET('11. SEGUIMIENTO 2026'!$N$14,INT((ROW()-13)/2),0)),IF(ISBLANK(OFFSET('9. METAS'!$Q$20,INT((ROW()-14)/2),0)),"",OFFSET('9. METAS'!$Q$20,INT((ROW()-14)/2),0)))</f>
        <v>350</v>
      </c>
      <c r="K77" s="150" t="str">
        <f ca="1">IF(MOD(ROW()-13,2)=0,IF(ISBLANK(OFFSET('11. SEGUIMIENTO 2026'!$O$14,INT((ROW()-13)/2),0)),"",OFFSET('11. SEGUIMIENTO 2026'!$O$14,INT((ROW()-13)/2),0)),IF(ISBLANK(OFFSET('9. METAS'!$R$20,INT((ROW()-14)/2),0)),"",OFFSET('9. METAS'!$R$20,INT((ROW()-14)/2),0)))</f>
        <v/>
      </c>
      <c r="L77" s="150" t="str">
        <f ca="1">IF(MOD(ROW()-13,2)=0,IF(ISBLANK(OFFSET('11. SEGUIMIENTO 2026'!$P$14,INT((ROW()-13)/2),0)),"",OFFSET('11. SEGUIMIENTO 2026'!$P$14,INT((ROW()-13)/2),0)),IF(ISBLANK(OFFSET('9. METAS'!$S$20,INT((ROW()-14)/2),0)),"",OFFSET('9. METAS'!$S$20,INT((ROW()-14)/2),0)))</f>
        <v/>
      </c>
      <c r="M77" s="151" t="str">
        <f ca="1">IF(MOD(ROW()-13,2)=0,IF(ISBLANK(OFFSET('11. SEGUIMIENTO 2026'!$Q$14,INT((ROW()-13)/2),0)),"",OFFSET('11. SEGUIMIENTO 2026'!$Q$14,INT((ROW()-13)/2),0)),IF(ISBLANK(OFFSET('9. METAS'!$T$20,INT((ROW()-14)/2),0)),"",OFFSET('9. METAS'!$T$20,INT((ROW()-14)/2),0)))</f>
        <v/>
      </c>
      <c r="N77" s="824">
        <f t="shared" ref="N77" ca="1" si="60">IFERROR(J77/J78,"ND")</f>
        <v>1.10062893081761</v>
      </c>
      <c r="O77" s="826" t="str">
        <f t="shared" ref="O77" ca="1" si="61">IFERROR(((J77+K77+L77+M77)/H77),"ND")</f>
        <v>ND</v>
      </c>
      <c r="P77" s="913"/>
    </row>
    <row r="78" spans="3:16">
      <c r="C78" s="843"/>
      <c r="D78" s="926"/>
      <c r="E78" s="926"/>
      <c r="F78" s="928"/>
      <c r="G78" s="930"/>
      <c r="H78" s="934"/>
      <c r="I78" s="823"/>
      <c r="J78" s="149">
        <f ca="1">IF(MOD(ROW()-13,2)=0,IF(ISBLANK(OFFSET('11. SEGUIMIENTO 2026'!$N$14,INT((ROW()-13)/2),0)),"",OFFSET('11. SEGUIMIENTO 2026'!$N$14,INT((ROW()-13)/2),0)),IF(ISBLANK(OFFSET('9. METAS'!$Q$20,INT((ROW()-14)/2),0)),"",OFFSET('9. METAS'!$Q$20,INT((ROW()-14)/2),0)))</f>
        <v>318</v>
      </c>
      <c r="K78" s="150">
        <f ca="1">IF(MOD(ROW()-13,2)=0,IF(ISBLANK(OFFSET('11. SEGUIMIENTO 2026'!$O$14,INT((ROW()-13)/2),0)),"",OFFSET('11. SEGUIMIENTO 2026'!$O$14,INT((ROW()-13)/2),0)),IF(ISBLANK(OFFSET('9. METAS'!$R$20,INT((ROW()-14)/2),0)),"",OFFSET('9. METAS'!$R$20,INT((ROW()-14)/2),0)))</f>
        <v>318</v>
      </c>
      <c r="L78" s="150">
        <f ca="1">IF(MOD(ROW()-13,2)=0,IF(ISBLANK(OFFSET('11. SEGUIMIENTO 2026'!$P$14,INT((ROW()-13)/2),0)),"",OFFSET('11. SEGUIMIENTO 2026'!$P$14,INT((ROW()-13)/2),0)),IF(ISBLANK(OFFSET('9. METAS'!$S$20,INT((ROW()-14)/2),0)),"",OFFSET('9. METAS'!$S$20,INT((ROW()-14)/2),0)))</f>
        <v>318</v>
      </c>
      <c r="M78" s="151">
        <f ca="1">IF(MOD(ROW()-13,2)=0,IF(ISBLANK(OFFSET('11. SEGUIMIENTO 2026'!$Q$14,INT((ROW()-13)/2),0)),"",OFFSET('11. SEGUIMIENTO 2026'!$Q$14,INT((ROW()-13)/2),0)),IF(ISBLANK(OFFSET('9. METAS'!$T$20,INT((ROW()-14)/2),0)),"",OFFSET('9. METAS'!$T$20,INT((ROW()-14)/2),0)))</f>
        <v>318</v>
      </c>
      <c r="N78" s="825"/>
      <c r="O78" s="827"/>
      <c r="P78" s="914"/>
    </row>
    <row r="79" spans="3:16">
      <c r="C79" s="829" t="str">
        <f ca="1">IF(ISBLANK(OFFSET('5. Pp (3 años)'!$C$46,INT((ROW()-13)/2),0)),"",OFFSET('5. Pp (3 años)'!$C$46,INT((ROW()-13)/2),0))</f>
        <v>Actividad</v>
      </c>
      <c r="D79" s="926" t="str">
        <f ca="1">IF(ISBLANK(OFFSET('5. Pp (3 años)'!$D$46,INT((ROW()-13)/2),0)),"",OFFSET('5. Pp (3 años)'!$D$46,INT((ROW()-13)/2),0))</f>
        <v>1.4.1.1.8.1. Atención de incidencias del personal (altas, bajas, modificaciones y movimientos) enviadas por las Unidades Administrativas.</v>
      </c>
      <c r="E79" s="926" t="str">
        <f ca="1">IF(ISBLANK(OFFSET('5. Pp (3 años)'!$E$46,INT((ROW()-13)/2),0)),"",OFFSET('5. Pp (3 años)'!$E$46,INT((ROW()-13)/2),0))</f>
        <v>PIA=  Porcentaje de incidencias (altas, bajas, modificaciones, cambios de puestos o salarios) atendidas.</v>
      </c>
      <c r="F79" s="928" t="str">
        <f ca="1">IF(ISBLANK(OFFSET('5. Pp (3 años)'!$K$46,INT((ROW()-13)/2),0)),"",OFFSET('5. Pp (3 años)'!$K$46,INT((ROW()-13)/2),0))</f>
        <v>Ascendente</v>
      </c>
      <c r="G79" s="930" t="str">
        <f ca="1">IF(ISBLANK(OFFSET('5. Pp (3 años)'!$H$46,INT((ROW()-13)/2),0)),"",OFFSET('5. Pp (3 años)'!$H$46,INT((ROW()-13)/2),0))</f>
        <v>Trimestral</v>
      </c>
      <c r="H79" s="934">
        <f ca="1">IF(ISBLANK(OFFSET('9. METAS'!$K$20,INT((ROW()-13)/2),0)),"",OFFSET('9. METAS'!$K$20,INT((ROW()-13)/2),0))</f>
        <v>3576</v>
      </c>
      <c r="I79" s="822"/>
      <c r="J79" s="149">
        <f ca="1">IF(MOD(ROW()-13,2)=0,IF(ISBLANK(OFFSET('11. SEGUIMIENTO 2026'!$N$14,INT((ROW()-13)/2),0)),"",OFFSET('11. SEGUIMIENTO 2026'!$N$14,INT((ROW()-13)/2),0)),IF(ISBLANK(OFFSET('9. METAS'!$Q$20,INT((ROW()-14)/2),0)),"",OFFSET('9. METAS'!$Q$20,INT((ROW()-14)/2),0)))</f>
        <v>890</v>
      </c>
      <c r="K79" s="150" t="str">
        <f ca="1">IF(MOD(ROW()-13,2)=0,IF(ISBLANK(OFFSET('11. SEGUIMIENTO 2026'!$O$14,INT((ROW()-13)/2),0)),"",OFFSET('11. SEGUIMIENTO 2026'!$O$14,INT((ROW()-13)/2),0)),IF(ISBLANK(OFFSET('9. METAS'!$R$20,INT((ROW()-14)/2),0)),"",OFFSET('9. METAS'!$R$20,INT((ROW()-14)/2),0)))</f>
        <v/>
      </c>
      <c r="L79" s="150" t="str">
        <f ca="1">IF(MOD(ROW()-13,2)=0,IF(ISBLANK(OFFSET('11. SEGUIMIENTO 2026'!$P$14,INT((ROW()-13)/2),0)),"",OFFSET('11. SEGUIMIENTO 2026'!$P$14,INT((ROW()-13)/2),0)),IF(ISBLANK(OFFSET('9. METAS'!$S$20,INT((ROW()-14)/2),0)),"",OFFSET('9. METAS'!$S$20,INT((ROW()-14)/2),0)))</f>
        <v/>
      </c>
      <c r="M79" s="151" t="str">
        <f ca="1">IF(MOD(ROW()-13,2)=0,IF(ISBLANK(OFFSET('11. SEGUIMIENTO 2026'!$Q$14,INT((ROW()-13)/2),0)),"",OFFSET('11. SEGUIMIENTO 2026'!$Q$14,INT((ROW()-13)/2),0)),IF(ISBLANK(OFFSET('9. METAS'!$T$20,INT((ROW()-14)/2),0)),"",OFFSET('9. METAS'!$T$20,INT((ROW()-14)/2),0)))</f>
        <v/>
      </c>
      <c r="N79" s="824">
        <f t="shared" ref="N79" ca="1" si="62">IFERROR(J79/J80,"ND")</f>
        <v>1.1866666666666668</v>
      </c>
      <c r="O79" s="826" t="str">
        <f t="shared" ref="O79" ca="1" si="63">IFERROR(((J79+K79+L79+M79)/H79),"ND")</f>
        <v>ND</v>
      </c>
      <c r="P79" s="913"/>
    </row>
    <row r="80" spans="3:16">
      <c r="C80" s="843"/>
      <c r="D80" s="926"/>
      <c r="E80" s="926"/>
      <c r="F80" s="928"/>
      <c r="G80" s="930"/>
      <c r="H80" s="934"/>
      <c r="I80" s="823"/>
      <c r="J80" s="149">
        <f ca="1">IF(MOD(ROW()-13,2)=0,IF(ISBLANK(OFFSET('11. SEGUIMIENTO 2026'!$N$14,INT((ROW()-13)/2),0)),"",OFFSET('11. SEGUIMIENTO 2026'!$N$14,INT((ROW()-13)/2),0)),IF(ISBLANK(OFFSET('9. METAS'!$Q$20,INT((ROW()-14)/2),0)),"",OFFSET('9. METAS'!$Q$20,INT((ROW()-14)/2),0)))</f>
        <v>750</v>
      </c>
      <c r="K80" s="150">
        <f ca="1">IF(MOD(ROW()-13,2)=0,IF(ISBLANK(OFFSET('11. SEGUIMIENTO 2026'!$O$14,INT((ROW()-13)/2),0)),"",OFFSET('11. SEGUIMIENTO 2026'!$O$14,INT((ROW()-13)/2),0)),IF(ISBLANK(OFFSET('9. METAS'!$R$20,INT((ROW()-14)/2),0)),"",OFFSET('9. METAS'!$R$20,INT((ROW()-14)/2),0)))</f>
        <v>1207</v>
      </c>
      <c r="L80" s="150">
        <f ca="1">IF(MOD(ROW()-13,2)=0,IF(ISBLANK(OFFSET('11. SEGUIMIENTO 2026'!$P$14,INT((ROW()-13)/2),0)),"",OFFSET('11. SEGUIMIENTO 2026'!$P$14,INT((ROW()-13)/2),0)),IF(ISBLANK(OFFSET('9. METAS'!$S$20,INT((ROW()-14)/2),0)),"",OFFSET('9. METAS'!$S$20,INT((ROW()-14)/2),0)))</f>
        <v>1100</v>
      </c>
      <c r="M80" s="151">
        <f ca="1">IF(MOD(ROW()-13,2)=0,IF(ISBLANK(OFFSET('11. SEGUIMIENTO 2026'!$Q$14,INT((ROW()-13)/2),0)),"",OFFSET('11. SEGUIMIENTO 2026'!$Q$14,INT((ROW()-13)/2),0)),IF(ISBLANK(OFFSET('9. METAS'!$T$20,INT((ROW()-14)/2),0)),"",OFFSET('9. METAS'!$T$20,INT((ROW()-14)/2),0)))</f>
        <v>519</v>
      </c>
      <c r="N80" s="825"/>
      <c r="O80" s="827"/>
      <c r="P80" s="914"/>
    </row>
    <row r="81" spans="3:16">
      <c r="C81" s="829" t="str">
        <f ca="1">IF(ISBLANK(OFFSET('5. Pp (3 años)'!$C$46,INT((ROW()-13)/2),0)),"",OFFSET('5. Pp (3 años)'!$C$46,INT((ROW()-13)/2),0))</f>
        <v>Actividad</v>
      </c>
      <c r="D81" s="926" t="str">
        <f ca="1">IF(ISBLANK(OFFSET('5. Pp (3 años)'!$D$46,INT((ROW()-13)/2),0)),"",OFFSET('5. Pp (3 años)'!$D$46,INT((ROW()-13)/2),0))</f>
        <v>1.4.1.1.8.2. Elaboración y gestión de reportes de finiquitos y/o liquidación, solicitados por las Unidades Administrativas.</v>
      </c>
      <c r="E81" s="926" t="str">
        <f ca="1">IF(ISBLANK(OFFSET('5. Pp (3 años)'!$E$46,INT((ROW()-13)/2),0)),"",OFFSET('5. Pp (3 años)'!$E$46,INT((ROW()-13)/2),0))</f>
        <v>PRFLE= Porcentaje de reportes de finiquito y/o liquidación entregados.</v>
      </c>
      <c r="F81" s="928" t="str">
        <f ca="1">IF(ISBLANK(OFFSET('5. Pp (3 años)'!$K$46,INT((ROW()-13)/2),0)),"",OFFSET('5. Pp (3 años)'!$K$46,INT((ROW()-13)/2),0))</f>
        <v>Ascendente</v>
      </c>
      <c r="G81" s="930" t="str">
        <f ca="1">IF(ISBLANK(OFFSET('5. Pp (3 años)'!$H$46,INT((ROW()-13)/2),0)),"",OFFSET('5. Pp (3 años)'!$H$46,INT((ROW()-13)/2),0))</f>
        <v>Trimestral</v>
      </c>
      <c r="H81" s="934">
        <f ca="1">IF(ISBLANK(OFFSET('9. METAS'!$K$20,INT((ROW()-13)/2),0)),"",OFFSET('9. METAS'!$K$20,INT((ROW()-13)/2),0))</f>
        <v>600</v>
      </c>
      <c r="I81" s="822"/>
      <c r="J81" s="149">
        <f ca="1">IF(MOD(ROW()-13,2)=0,IF(ISBLANK(OFFSET('11. SEGUIMIENTO 2026'!$N$14,INT((ROW()-13)/2),0)),"",OFFSET('11. SEGUIMIENTO 2026'!$N$14,INT((ROW()-13)/2),0)),IF(ISBLANK(OFFSET('9. METAS'!$Q$20,INT((ROW()-14)/2),0)),"",OFFSET('9. METAS'!$Q$20,INT((ROW()-14)/2),0)))</f>
        <v>89</v>
      </c>
      <c r="K81" s="150" t="str">
        <f ca="1">IF(MOD(ROW()-13,2)=0,IF(ISBLANK(OFFSET('11. SEGUIMIENTO 2026'!$O$14,INT((ROW()-13)/2),0)),"",OFFSET('11. SEGUIMIENTO 2026'!$O$14,INT((ROW()-13)/2),0)),IF(ISBLANK(OFFSET('9. METAS'!$R$20,INT((ROW()-14)/2),0)),"",OFFSET('9. METAS'!$R$20,INT((ROW()-14)/2),0)))</f>
        <v/>
      </c>
      <c r="L81" s="150" t="str">
        <f ca="1">IF(MOD(ROW()-13,2)=0,IF(ISBLANK(OFFSET('11. SEGUIMIENTO 2026'!$P$14,INT((ROW()-13)/2),0)),"",OFFSET('11. SEGUIMIENTO 2026'!$P$14,INT((ROW()-13)/2),0)),IF(ISBLANK(OFFSET('9. METAS'!$S$20,INT((ROW()-14)/2),0)),"",OFFSET('9. METAS'!$S$20,INT((ROW()-14)/2),0)))</f>
        <v/>
      </c>
      <c r="M81" s="151" t="str">
        <f ca="1">IF(MOD(ROW()-13,2)=0,IF(ISBLANK(OFFSET('11. SEGUIMIENTO 2026'!$Q$14,INT((ROW()-13)/2),0)),"",OFFSET('11. SEGUIMIENTO 2026'!$Q$14,INT((ROW()-13)/2),0)),IF(ISBLANK(OFFSET('9. METAS'!$T$20,INT((ROW()-14)/2),0)),"",OFFSET('9. METAS'!$T$20,INT((ROW()-14)/2),0)))</f>
        <v/>
      </c>
      <c r="N81" s="824">
        <f t="shared" ref="N81" ca="1" si="64">IFERROR(J81/J82,"ND")</f>
        <v>1.1125</v>
      </c>
      <c r="O81" s="826" t="str">
        <f t="shared" ref="O81" ca="1" si="65">IFERROR(((J81+K81+L81+M81)/H81),"ND")</f>
        <v>ND</v>
      </c>
      <c r="P81" s="913"/>
    </row>
    <row r="82" spans="3:16">
      <c r="C82" s="843"/>
      <c r="D82" s="926"/>
      <c r="E82" s="926"/>
      <c r="F82" s="928"/>
      <c r="G82" s="930"/>
      <c r="H82" s="934"/>
      <c r="I82" s="823"/>
      <c r="J82" s="149">
        <f ca="1">IF(MOD(ROW()-13,2)=0,IF(ISBLANK(OFFSET('11. SEGUIMIENTO 2026'!$N$14,INT((ROW()-13)/2),0)),"",OFFSET('11. SEGUIMIENTO 2026'!$N$14,INT((ROW()-13)/2),0)),IF(ISBLANK(OFFSET('9. METAS'!$Q$20,INT((ROW()-14)/2),0)),"",OFFSET('9. METAS'!$Q$20,INT((ROW()-14)/2),0)))</f>
        <v>80</v>
      </c>
      <c r="K82" s="150">
        <f ca="1">IF(MOD(ROW()-13,2)=0,IF(ISBLANK(OFFSET('11. SEGUIMIENTO 2026'!$O$14,INT((ROW()-13)/2),0)),"",OFFSET('11. SEGUIMIENTO 2026'!$O$14,INT((ROW()-13)/2),0)),IF(ISBLANK(OFFSET('9. METAS'!$R$20,INT((ROW()-14)/2),0)),"",OFFSET('9. METAS'!$R$20,INT((ROW()-14)/2),0)))</f>
        <v>200</v>
      </c>
      <c r="L82" s="150">
        <f ca="1">IF(MOD(ROW()-13,2)=0,IF(ISBLANK(OFFSET('11. SEGUIMIENTO 2026'!$P$14,INT((ROW()-13)/2),0)),"",OFFSET('11. SEGUIMIENTO 2026'!$P$14,INT((ROW()-13)/2),0)),IF(ISBLANK(OFFSET('9. METAS'!$S$20,INT((ROW()-14)/2),0)),"",OFFSET('9. METAS'!$S$20,INT((ROW()-14)/2),0)))</f>
        <v>200</v>
      </c>
      <c r="M82" s="151">
        <f ca="1">IF(MOD(ROW()-13,2)=0,IF(ISBLANK(OFFSET('11. SEGUIMIENTO 2026'!$Q$14,INT((ROW()-13)/2),0)),"",OFFSET('11. SEGUIMIENTO 2026'!$Q$14,INT((ROW()-13)/2),0)),IF(ISBLANK(OFFSET('9. METAS'!$T$20,INT((ROW()-14)/2),0)),"",OFFSET('9. METAS'!$T$20,INT((ROW()-14)/2),0)))</f>
        <v>120</v>
      </c>
      <c r="N82" s="825"/>
      <c r="O82" s="827"/>
      <c r="P82" s="914"/>
    </row>
    <row r="83" spans="3:16">
      <c r="C83" s="829" t="str">
        <f ca="1">IF(ISBLANK(OFFSET('5. Pp (3 años)'!$C$46,INT((ROW()-13)/2),0)),"",OFFSET('5. Pp (3 años)'!$C$46,INT((ROW()-13)/2),0))</f>
        <v>Actividad</v>
      </c>
      <c r="D83" s="926" t="str">
        <f ca="1">IF(ISBLANK(OFFSET('5. Pp (3 años)'!$D$46,INT((ROW()-13)/2),0)),"",OFFSET('5. Pp (3 años)'!$D$46,INT((ROW()-13)/2),0))</f>
        <v>1.4.1.1.8.3.  Actualización de expedientes de personal activo y de baja por incidencias enviadas por las diferentes Unidades Administrativas.</v>
      </c>
      <c r="E83" s="926" t="str">
        <f ca="1">IF(ISBLANK(OFFSET('5. Pp (3 años)'!$E$46,INT((ROW()-13)/2),0)),"",OFFSET('5. Pp (3 años)'!$E$46,INT((ROW()-13)/2),0))</f>
        <v>PEPIA= Porcentaje de expedientes de personal por incidencias actualizados</v>
      </c>
      <c r="F83" s="928" t="str">
        <f ca="1">IF(ISBLANK(OFFSET('5. Pp (3 años)'!$K$46,INT((ROW()-13)/2),0)),"",OFFSET('5. Pp (3 años)'!$K$46,INT((ROW()-13)/2),0))</f>
        <v>Ascendente</v>
      </c>
      <c r="G83" s="930" t="str">
        <f ca="1">IF(ISBLANK(OFFSET('5. Pp (3 años)'!$H$46,INT((ROW()-13)/2),0)),"",OFFSET('5. Pp (3 años)'!$H$46,INT((ROW()-13)/2),0))</f>
        <v>Trimestral</v>
      </c>
      <c r="H83" s="934">
        <f ca="1">IF(ISBLANK(OFFSET('9. METAS'!$K$20,INT((ROW()-13)/2),0)),"",OFFSET('9. METAS'!$K$20,INT((ROW()-13)/2),0))</f>
        <v>3600</v>
      </c>
      <c r="I83" s="822"/>
      <c r="J83" s="149">
        <f ca="1">IF(MOD(ROW()-13,2)=0,IF(ISBLANK(OFFSET('11. SEGUIMIENTO 2026'!$N$14,INT((ROW()-13)/2),0)),"",OFFSET('11. SEGUIMIENTO 2026'!$N$14,INT((ROW()-13)/2),0)),IF(ISBLANK(OFFSET('9. METAS'!$Q$20,INT((ROW()-14)/2),0)),"",OFFSET('9. METAS'!$Q$20,INT((ROW()-14)/2),0)))</f>
        <v>925</v>
      </c>
      <c r="K83" s="150" t="str">
        <f ca="1">IF(MOD(ROW()-13,2)=0,IF(ISBLANK(OFFSET('11. SEGUIMIENTO 2026'!$O$14,INT((ROW()-13)/2),0)),"",OFFSET('11. SEGUIMIENTO 2026'!$O$14,INT((ROW()-13)/2),0)),IF(ISBLANK(OFFSET('9. METAS'!$R$20,INT((ROW()-14)/2),0)),"",OFFSET('9. METAS'!$R$20,INT((ROW()-14)/2),0)))</f>
        <v/>
      </c>
      <c r="L83" s="150" t="str">
        <f ca="1">IF(MOD(ROW()-13,2)=0,IF(ISBLANK(OFFSET('11. SEGUIMIENTO 2026'!$P$14,INT((ROW()-13)/2),0)),"",OFFSET('11. SEGUIMIENTO 2026'!$P$14,INT((ROW()-13)/2),0)),IF(ISBLANK(OFFSET('9. METAS'!$S$20,INT((ROW()-14)/2),0)),"",OFFSET('9. METAS'!$S$20,INT((ROW()-14)/2),0)))</f>
        <v/>
      </c>
      <c r="M83" s="151" t="str">
        <f ca="1">IF(MOD(ROW()-13,2)=0,IF(ISBLANK(OFFSET('11. SEGUIMIENTO 2026'!$Q$14,INT((ROW()-13)/2),0)),"",OFFSET('11. SEGUIMIENTO 2026'!$Q$14,INT((ROW()-13)/2),0)),IF(ISBLANK(OFFSET('9. METAS'!$T$20,INT((ROW()-14)/2),0)),"",OFFSET('9. METAS'!$T$20,INT((ROW()-14)/2),0)))</f>
        <v/>
      </c>
      <c r="N83" s="824">
        <f t="shared" ref="N83" ca="1" si="66">IFERROR(J83/J84,"ND")</f>
        <v>1.2333333333333334</v>
      </c>
      <c r="O83" s="826" t="str">
        <f t="shared" ref="O83" ca="1" si="67">IFERROR(((J83+K83+L83+M83)/H83),"ND")</f>
        <v>ND</v>
      </c>
      <c r="P83" s="913"/>
    </row>
    <row r="84" spans="3:16" ht="15.75" thickBot="1">
      <c r="C84" s="830"/>
      <c r="D84" s="938"/>
      <c r="E84" s="938"/>
      <c r="F84" s="939"/>
      <c r="G84" s="940"/>
      <c r="H84" s="941"/>
      <c r="I84" s="838"/>
      <c r="J84" s="152">
        <f ca="1">IF(MOD(ROW()-13,2)=0,IF(ISBLANK(OFFSET('11. SEGUIMIENTO 2026'!$N$14,INT((ROW()-13)/2),0)),"",OFFSET('11. SEGUIMIENTO 2026'!$N$14,INT((ROW()-13)/2),0)),IF(ISBLANK(OFFSET('9. METAS'!$Q$20,INT((ROW()-14)/2),0)),"",OFFSET('9. METAS'!$Q$20,INT((ROW()-14)/2),0)))</f>
        <v>750</v>
      </c>
      <c r="K84" s="153">
        <f ca="1">IF(MOD(ROW()-13,2)=0,IF(ISBLANK(OFFSET('11. SEGUIMIENTO 2026'!$O$14,INT((ROW()-13)/2),0)),"",OFFSET('11. SEGUIMIENTO 2026'!$O$14,INT((ROW()-13)/2),0)),IF(ISBLANK(OFFSET('9. METAS'!$R$20,INT((ROW()-14)/2),0)),"",OFFSET('9. METAS'!$R$20,INT((ROW()-14)/2),0)))</f>
        <v>1207</v>
      </c>
      <c r="L84" s="153">
        <f ca="1">IF(MOD(ROW()-13,2)=0,IF(ISBLANK(OFFSET('11. SEGUIMIENTO 2026'!$P$14,INT((ROW()-13)/2),0)),"",OFFSET('11. SEGUIMIENTO 2026'!$P$14,INT((ROW()-13)/2),0)),IF(ISBLANK(OFFSET('9. METAS'!$S$20,INT((ROW()-14)/2),0)),"",OFFSET('9. METAS'!$S$20,INT((ROW()-14)/2),0)))</f>
        <v>1124</v>
      </c>
      <c r="M84" s="154">
        <f ca="1">IF(MOD(ROW()-13,2)=0,IF(ISBLANK(OFFSET('11. SEGUIMIENTO 2026'!$Q$14,INT((ROW()-13)/2),0)),"",OFFSET('11. SEGUIMIENTO 2026'!$Q$14,INT((ROW()-13)/2),0)),IF(ISBLANK(OFFSET('9. METAS'!$T$20,INT((ROW()-14)/2),0)),"",OFFSET('9. METAS'!$T$20,INT((ROW()-14)/2),0)))</f>
        <v>519</v>
      </c>
      <c r="N84" s="839"/>
      <c r="O84" s="840"/>
      <c r="P84" s="937"/>
    </row>
    <row r="85" spans="3:16" ht="15.75" thickTop="1"/>
  </sheetData>
  <protectedRanges>
    <protectedRange sqref="I13:I84" name="SI.NO"/>
    <protectedRange algorithmName="SHA-512" hashValue="VSDpUfYaSu2o1GNz/dNG0/zdAR2SyjQ4x4E+I/O817AEKyLH+9hkU426TeaW1NebwBiHlEu/vd5f18TkOfpfxw==" saltValue="bop94IANOsb3/TmZjo7hbg==" spinCount="100000" sqref="P13:P84" name="JUSTIFICACION"/>
  </protectedRanges>
  <mergeCells count="377">
    <mergeCell ref="O83:O84"/>
    <mergeCell ref="C79:C80"/>
    <mergeCell ref="D79:D80"/>
    <mergeCell ref="E79:E80"/>
    <mergeCell ref="F79:F80"/>
    <mergeCell ref="G79:G80"/>
    <mergeCell ref="P83:P84"/>
    <mergeCell ref="H81:H82"/>
    <mergeCell ref="I81:I82"/>
    <mergeCell ref="N81:N82"/>
    <mergeCell ref="O81:O82"/>
    <mergeCell ref="P81:P82"/>
    <mergeCell ref="C81:C82"/>
    <mergeCell ref="D81:D82"/>
    <mergeCell ref="E81:E82"/>
    <mergeCell ref="F81:F82"/>
    <mergeCell ref="G81:G82"/>
    <mergeCell ref="C83:C84"/>
    <mergeCell ref="D83:D84"/>
    <mergeCell ref="E83:E84"/>
    <mergeCell ref="F83:F84"/>
    <mergeCell ref="G83:G84"/>
    <mergeCell ref="H83:H84"/>
    <mergeCell ref="I83:I84"/>
    <mergeCell ref="N83:N84"/>
    <mergeCell ref="C77:C78"/>
    <mergeCell ref="D77:D78"/>
    <mergeCell ref="E77:E78"/>
    <mergeCell ref="F77:F78"/>
    <mergeCell ref="G77:G78"/>
    <mergeCell ref="C73:C74"/>
    <mergeCell ref="D73:D74"/>
    <mergeCell ref="H77:H78"/>
    <mergeCell ref="I77:I78"/>
    <mergeCell ref="H79:H80"/>
    <mergeCell ref="I79:I80"/>
    <mergeCell ref="N79:N80"/>
    <mergeCell ref="H73:H74"/>
    <mergeCell ref="I73:I74"/>
    <mergeCell ref="N73:N74"/>
    <mergeCell ref="C75:C76"/>
    <mergeCell ref="D75:D76"/>
    <mergeCell ref="E75:E76"/>
    <mergeCell ref="F75:F76"/>
    <mergeCell ref="G75:G76"/>
    <mergeCell ref="P69:P70"/>
    <mergeCell ref="H69:H70"/>
    <mergeCell ref="I69:I70"/>
    <mergeCell ref="N69:N70"/>
    <mergeCell ref="O69:O70"/>
    <mergeCell ref="O73:O74"/>
    <mergeCell ref="O79:O80"/>
    <mergeCell ref="P79:P80"/>
    <mergeCell ref="P77:P78"/>
    <mergeCell ref="H75:H76"/>
    <mergeCell ref="I75:I76"/>
    <mergeCell ref="N75:N76"/>
    <mergeCell ref="O75:O76"/>
    <mergeCell ref="P75:P76"/>
    <mergeCell ref="N77:N78"/>
    <mergeCell ref="O77:O78"/>
    <mergeCell ref="P73:P74"/>
    <mergeCell ref="H71:H72"/>
    <mergeCell ref="I71:I72"/>
    <mergeCell ref="N71:N72"/>
    <mergeCell ref="O71:O72"/>
    <mergeCell ref="P71:P72"/>
    <mergeCell ref="C69:C70"/>
    <mergeCell ref="D69:D70"/>
    <mergeCell ref="E69:E70"/>
    <mergeCell ref="F69:F70"/>
    <mergeCell ref="G69:G70"/>
    <mergeCell ref="E73:E74"/>
    <mergeCell ref="F73:F74"/>
    <mergeCell ref="G73:G74"/>
    <mergeCell ref="C71:C72"/>
    <mergeCell ref="D71:D72"/>
    <mergeCell ref="E71:E72"/>
    <mergeCell ref="F71:F72"/>
    <mergeCell ref="G71:G72"/>
    <mergeCell ref="H65:H66"/>
    <mergeCell ref="I65:I66"/>
    <mergeCell ref="N65:N66"/>
    <mergeCell ref="O65:O66"/>
    <mergeCell ref="P65:P66"/>
    <mergeCell ref="C67:C68"/>
    <mergeCell ref="D67:D68"/>
    <mergeCell ref="E67:E68"/>
    <mergeCell ref="F67:F68"/>
    <mergeCell ref="G67:G68"/>
    <mergeCell ref="H67:H68"/>
    <mergeCell ref="I67:I68"/>
    <mergeCell ref="N67:N68"/>
    <mergeCell ref="O67:O68"/>
    <mergeCell ref="P67:P68"/>
    <mergeCell ref="C65:C66"/>
    <mergeCell ref="D65:D66"/>
    <mergeCell ref="C61:C62"/>
    <mergeCell ref="D61:D62"/>
    <mergeCell ref="E61:E62"/>
    <mergeCell ref="F61:F62"/>
    <mergeCell ref="G61:G62"/>
    <mergeCell ref="C57:C58"/>
    <mergeCell ref="D57:D58"/>
    <mergeCell ref="E65:E66"/>
    <mergeCell ref="F65:F66"/>
    <mergeCell ref="G65:G66"/>
    <mergeCell ref="C63:C64"/>
    <mergeCell ref="D63:D64"/>
    <mergeCell ref="E63:E64"/>
    <mergeCell ref="F63:F64"/>
    <mergeCell ref="G63:G64"/>
    <mergeCell ref="H63:H64"/>
    <mergeCell ref="I63:I64"/>
    <mergeCell ref="N63:N64"/>
    <mergeCell ref="O63:O64"/>
    <mergeCell ref="P63:P64"/>
    <mergeCell ref="P61:P62"/>
    <mergeCell ref="H59:H60"/>
    <mergeCell ref="I59:I60"/>
    <mergeCell ref="N59:N60"/>
    <mergeCell ref="O59:O60"/>
    <mergeCell ref="P59:P60"/>
    <mergeCell ref="H61:H62"/>
    <mergeCell ref="I61:I62"/>
    <mergeCell ref="N61:N62"/>
    <mergeCell ref="O61:O62"/>
    <mergeCell ref="H57:H58"/>
    <mergeCell ref="I57:I58"/>
    <mergeCell ref="N57:N58"/>
    <mergeCell ref="O57:O58"/>
    <mergeCell ref="P57:P58"/>
    <mergeCell ref="C59:C60"/>
    <mergeCell ref="D59:D60"/>
    <mergeCell ref="E59:E60"/>
    <mergeCell ref="F59:F60"/>
    <mergeCell ref="G59:G60"/>
    <mergeCell ref="C53:C54"/>
    <mergeCell ref="D53:D54"/>
    <mergeCell ref="E53:E54"/>
    <mergeCell ref="F53:F54"/>
    <mergeCell ref="G53:G54"/>
    <mergeCell ref="C49:C50"/>
    <mergeCell ref="D49:D50"/>
    <mergeCell ref="E57:E58"/>
    <mergeCell ref="F57:F58"/>
    <mergeCell ref="G57:G58"/>
    <mergeCell ref="C55:C56"/>
    <mergeCell ref="D55:D56"/>
    <mergeCell ref="E55:E56"/>
    <mergeCell ref="F55:F56"/>
    <mergeCell ref="G55:G56"/>
    <mergeCell ref="H55:H56"/>
    <mergeCell ref="I55:I56"/>
    <mergeCell ref="N55:N56"/>
    <mergeCell ref="O55:O56"/>
    <mergeCell ref="P55:P56"/>
    <mergeCell ref="P53:P54"/>
    <mergeCell ref="H51:H52"/>
    <mergeCell ref="I51:I52"/>
    <mergeCell ref="N51:N52"/>
    <mergeCell ref="O51:O52"/>
    <mergeCell ref="P51:P52"/>
    <mergeCell ref="H53:H54"/>
    <mergeCell ref="I53:I54"/>
    <mergeCell ref="N53:N54"/>
    <mergeCell ref="O53:O54"/>
    <mergeCell ref="H49:H50"/>
    <mergeCell ref="I49:I50"/>
    <mergeCell ref="N49:N50"/>
    <mergeCell ref="O49:O50"/>
    <mergeCell ref="P49:P50"/>
    <mergeCell ref="C51:C52"/>
    <mergeCell ref="D51:D52"/>
    <mergeCell ref="E51:E52"/>
    <mergeCell ref="F51:F52"/>
    <mergeCell ref="G51:G52"/>
    <mergeCell ref="C45:C46"/>
    <mergeCell ref="D45:D46"/>
    <mergeCell ref="E45:E46"/>
    <mergeCell ref="F45:F46"/>
    <mergeCell ref="G45:G46"/>
    <mergeCell ref="C41:C42"/>
    <mergeCell ref="D41:D42"/>
    <mergeCell ref="E49:E50"/>
    <mergeCell ref="F49:F50"/>
    <mergeCell ref="G49:G50"/>
    <mergeCell ref="C47:C48"/>
    <mergeCell ref="D47:D48"/>
    <mergeCell ref="E47:E48"/>
    <mergeCell ref="F47:F48"/>
    <mergeCell ref="G47:G48"/>
    <mergeCell ref="H47:H48"/>
    <mergeCell ref="I47:I48"/>
    <mergeCell ref="N47:N48"/>
    <mergeCell ref="O47:O48"/>
    <mergeCell ref="P47:P48"/>
    <mergeCell ref="P45:P46"/>
    <mergeCell ref="H43:H44"/>
    <mergeCell ref="I43:I44"/>
    <mergeCell ref="N43:N44"/>
    <mergeCell ref="O43:O44"/>
    <mergeCell ref="P43:P44"/>
    <mergeCell ref="H45:H46"/>
    <mergeCell ref="I45:I46"/>
    <mergeCell ref="N45:N46"/>
    <mergeCell ref="O45:O46"/>
    <mergeCell ref="H41:H42"/>
    <mergeCell ref="I41:I42"/>
    <mergeCell ref="N41:N42"/>
    <mergeCell ref="O41:O42"/>
    <mergeCell ref="P41:P42"/>
    <mergeCell ref="C43:C44"/>
    <mergeCell ref="D43:D44"/>
    <mergeCell ref="E43:E44"/>
    <mergeCell ref="F43:F44"/>
    <mergeCell ref="G43:G44"/>
    <mergeCell ref="C37:C38"/>
    <mergeCell ref="D37:D38"/>
    <mergeCell ref="E37:E38"/>
    <mergeCell ref="F37:F38"/>
    <mergeCell ref="G37:G38"/>
    <mergeCell ref="C33:C34"/>
    <mergeCell ref="D33:D34"/>
    <mergeCell ref="E41:E42"/>
    <mergeCell ref="F41:F42"/>
    <mergeCell ref="G41:G42"/>
    <mergeCell ref="C39:C40"/>
    <mergeCell ref="D39:D40"/>
    <mergeCell ref="E39:E40"/>
    <mergeCell ref="F39:F40"/>
    <mergeCell ref="G39:G40"/>
    <mergeCell ref="H39:H40"/>
    <mergeCell ref="I39:I40"/>
    <mergeCell ref="N39:N40"/>
    <mergeCell ref="O39:O40"/>
    <mergeCell ref="P39:P40"/>
    <mergeCell ref="P37:P38"/>
    <mergeCell ref="H35:H36"/>
    <mergeCell ref="I35:I36"/>
    <mergeCell ref="N35:N36"/>
    <mergeCell ref="O35:O36"/>
    <mergeCell ref="P35:P36"/>
    <mergeCell ref="H37:H38"/>
    <mergeCell ref="I37:I38"/>
    <mergeCell ref="N37:N38"/>
    <mergeCell ref="O37:O38"/>
    <mergeCell ref="H33:H34"/>
    <mergeCell ref="I33:I34"/>
    <mergeCell ref="N33:N34"/>
    <mergeCell ref="O33:O34"/>
    <mergeCell ref="P33:P34"/>
    <mergeCell ref="C35:C36"/>
    <mergeCell ref="D35:D36"/>
    <mergeCell ref="E35:E36"/>
    <mergeCell ref="F35:F36"/>
    <mergeCell ref="G35:G36"/>
    <mergeCell ref="C29:C30"/>
    <mergeCell ref="D29:D30"/>
    <mergeCell ref="E29:E30"/>
    <mergeCell ref="F29:F30"/>
    <mergeCell ref="G29:G30"/>
    <mergeCell ref="C25:C26"/>
    <mergeCell ref="D25:D26"/>
    <mergeCell ref="E33:E34"/>
    <mergeCell ref="F33:F34"/>
    <mergeCell ref="G33:G34"/>
    <mergeCell ref="C31:C32"/>
    <mergeCell ref="D31:D32"/>
    <mergeCell ref="E31:E32"/>
    <mergeCell ref="F31:F32"/>
    <mergeCell ref="G31:G32"/>
    <mergeCell ref="H31:H32"/>
    <mergeCell ref="I31:I32"/>
    <mergeCell ref="N31:N32"/>
    <mergeCell ref="O31:O32"/>
    <mergeCell ref="P31:P32"/>
    <mergeCell ref="P29:P30"/>
    <mergeCell ref="H27:H28"/>
    <mergeCell ref="I27:I28"/>
    <mergeCell ref="N27:N28"/>
    <mergeCell ref="O27:O28"/>
    <mergeCell ref="P27:P28"/>
    <mergeCell ref="H29:H30"/>
    <mergeCell ref="I29:I30"/>
    <mergeCell ref="N29:N30"/>
    <mergeCell ref="O29:O30"/>
    <mergeCell ref="H25:H26"/>
    <mergeCell ref="I25:I26"/>
    <mergeCell ref="N25:N26"/>
    <mergeCell ref="O25:O26"/>
    <mergeCell ref="P25:P26"/>
    <mergeCell ref="C27:C28"/>
    <mergeCell ref="D27:D28"/>
    <mergeCell ref="E27:E28"/>
    <mergeCell ref="F27:F28"/>
    <mergeCell ref="G27:G28"/>
    <mergeCell ref="C21:C22"/>
    <mergeCell ref="D21:D22"/>
    <mergeCell ref="E21:E22"/>
    <mergeCell ref="F21:F22"/>
    <mergeCell ref="G21:G22"/>
    <mergeCell ref="C17:C18"/>
    <mergeCell ref="D17:D18"/>
    <mergeCell ref="E25:E26"/>
    <mergeCell ref="F25:F26"/>
    <mergeCell ref="G25:G26"/>
    <mergeCell ref="C23:C24"/>
    <mergeCell ref="D23:D24"/>
    <mergeCell ref="E23:E24"/>
    <mergeCell ref="F23:F24"/>
    <mergeCell ref="G23:G24"/>
    <mergeCell ref="H23:H24"/>
    <mergeCell ref="I23:I24"/>
    <mergeCell ref="N23:N24"/>
    <mergeCell ref="O23:O24"/>
    <mergeCell ref="P23:P24"/>
    <mergeCell ref="P21:P22"/>
    <mergeCell ref="H19:H20"/>
    <mergeCell ref="I19:I20"/>
    <mergeCell ref="N19:N20"/>
    <mergeCell ref="O19:O20"/>
    <mergeCell ref="P19:P20"/>
    <mergeCell ref="H21:H22"/>
    <mergeCell ref="I21:I22"/>
    <mergeCell ref="N21:N22"/>
    <mergeCell ref="O21:O22"/>
    <mergeCell ref="H17:H18"/>
    <mergeCell ref="I17:I18"/>
    <mergeCell ref="N17:N18"/>
    <mergeCell ref="O17:O18"/>
    <mergeCell ref="P17:P18"/>
    <mergeCell ref="C19:C20"/>
    <mergeCell ref="D19:D20"/>
    <mergeCell ref="E19:E20"/>
    <mergeCell ref="F19:F20"/>
    <mergeCell ref="G19:G20"/>
    <mergeCell ref="E13:E14"/>
    <mergeCell ref="F13:F14"/>
    <mergeCell ref="G13:G14"/>
    <mergeCell ref="C10:C12"/>
    <mergeCell ref="D10:D12"/>
    <mergeCell ref="E17:E18"/>
    <mergeCell ref="F17:F18"/>
    <mergeCell ref="G17:G18"/>
    <mergeCell ref="C15:C16"/>
    <mergeCell ref="D15:D16"/>
    <mergeCell ref="E15:E16"/>
    <mergeCell ref="F15:F16"/>
    <mergeCell ref="G15:G16"/>
    <mergeCell ref="E10:E12"/>
    <mergeCell ref="F10:F12"/>
    <mergeCell ref="G10:G12"/>
    <mergeCell ref="D5:M5"/>
    <mergeCell ref="D6:M6"/>
    <mergeCell ref="D7:M7"/>
    <mergeCell ref="D8:M8"/>
    <mergeCell ref="C9:E9"/>
    <mergeCell ref="F9:P9"/>
    <mergeCell ref="H15:H16"/>
    <mergeCell ref="I15:I16"/>
    <mergeCell ref="N15:N16"/>
    <mergeCell ref="O15:O16"/>
    <mergeCell ref="P15:P16"/>
    <mergeCell ref="P13:P14"/>
    <mergeCell ref="P10:P12"/>
    <mergeCell ref="H11:H12"/>
    <mergeCell ref="I11:I12"/>
    <mergeCell ref="J11:M11"/>
    <mergeCell ref="N11:O11"/>
    <mergeCell ref="H13:H14"/>
    <mergeCell ref="I13:I14"/>
    <mergeCell ref="N13:N14"/>
    <mergeCell ref="O13:O14"/>
    <mergeCell ref="H10:O10"/>
    <mergeCell ref="C13:C14"/>
    <mergeCell ref="D13:D14"/>
  </mergeCells>
  <conditionalFormatting sqref="J13:M84">
    <cfRule type="containsBlanks" dxfId="4"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4FF34-0B91-4BB4-A9D4-D28180403FD9}">
  <sheetPr codeName="Hoja22"/>
  <dimension ref="C4:P475"/>
  <sheetViews>
    <sheetView topLeftCell="C1" zoomScale="91" zoomScaleNormal="91" workbookViewId="0">
      <selection activeCell="Q16" sqref="Q16"/>
    </sheetView>
  </sheetViews>
  <sheetFormatPr baseColWidth="10" defaultColWidth="11.375" defaultRowHeight="15"/>
  <cols>
    <col min="1" max="2" width="11.375" style="34"/>
    <col min="3" max="3" width="18.375" style="1" customWidth="1"/>
    <col min="4" max="4" width="53.75" style="34" customWidth="1"/>
    <col min="5" max="6" width="33.75" style="34" customWidth="1"/>
    <col min="7" max="7" width="32.75" style="1" customWidth="1"/>
    <col min="8" max="9" width="18.625" style="1" customWidth="1"/>
    <col min="10" max="10" width="15.125" style="1" customWidth="1"/>
    <col min="11" max="11" width="12.75" style="1" hidden="1" customWidth="1"/>
    <col min="12" max="13" width="12.75" style="34" hidden="1" customWidth="1"/>
    <col min="14" max="15" width="12.375" style="34" customWidth="1"/>
    <col min="16" max="16" width="36.75" style="34" customWidth="1"/>
    <col min="17" max="16384" width="11.375" style="34"/>
  </cols>
  <sheetData>
    <row r="4" spans="3:16" ht="15.75" thickBot="1"/>
    <row r="5" spans="3:16" ht="30.75" customHeight="1" thickTop="1">
      <c r="C5" s="142"/>
      <c r="D5" s="877" t="s">
        <v>110</v>
      </c>
      <c r="E5" s="877"/>
      <c r="F5" s="877"/>
      <c r="G5" s="877"/>
      <c r="H5" s="877"/>
      <c r="I5" s="877"/>
      <c r="J5" s="877"/>
      <c r="K5" s="877"/>
      <c r="L5" s="877"/>
      <c r="M5" s="877"/>
      <c r="N5" s="143"/>
      <c r="O5" s="143"/>
      <c r="P5" s="144"/>
    </row>
    <row r="6" spans="3:16" ht="26.25" customHeight="1">
      <c r="C6" s="145"/>
      <c r="D6" s="705" t="s">
        <v>111</v>
      </c>
      <c r="E6" s="705"/>
      <c r="F6" s="705"/>
      <c r="G6" s="705"/>
      <c r="H6" s="705"/>
      <c r="I6" s="705"/>
      <c r="J6" s="705"/>
      <c r="K6" s="705"/>
      <c r="L6" s="705"/>
      <c r="M6" s="705"/>
      <c r="N6" s="15"/>
      <c r="O6" s="15"/>
      <c r="P6" s="141"/>
    </row>
    <row r="7" spans="3:16" ht="26.25">
      <c r="C7" s="145"/>
      <c r="D7" s="705" t="s">
        <v>132</v>
      </c>
      <c r="E7" s="705"/>
      <c r="F7" s="705"/>
      <c r="G7" s="705"/>
      <c r="H7" s="705"/>
      <c r="I7" s="705"/>
      <c r="J7" s="705"/>
      <c r="K7" s="705"/>
      <c r="L7" s="705"/>
      <c r="M7" s="705"/>
      <c r="P7" s="141"/>
    </row>
    <row r="8" spans="3:16" ht="27" thickBot="1">
      <c r="C8" s="145"/>
      <c r="D8" s="705"/>
      <c r="E8" s="705"/>
      <c r="F8" s="705"/>
      <c r="G8" s="705"/>
      <c r="H8" s="705"/>
      <c r="I8" s="705"/>
      <c r="J8" s="705"/>
      <c r="K8" s="705"/>
      <c r="L8" s="705"/>
      <c r="M8" s="705"/>
      <c r="P8" s="141"/>
    </row>
    <row r="9" spans="3:16" ht="22.5" customHeight="1" thickBot="1">
      <c r="C9" s="906" t="s">
        <v>126</v>
      </c>
      <c r="D9" s="907"/>
      <c r="E9" s="908"/>
      <c r="F9" s="946" t="s">
        <v>88</v>
      </c>
      <c r="G9" s="947"/>
      <c r="H9" s="947"/>
      <c r="I9" s="947"/>
      <c r="J9" s="947"/>
      <c r="K9" s="947"/>
      <c r="L9" s="947"/>
      <c r="M9" s="947"/>
      <c r="N9" s="947"/>
      <c r="O9" s="947"/>
      <c r="P9" s="948"/>
    </row>
    <row r="10" spans="3:16" ht="27" customHeight="1" thickTop="1" thickBot="1">
      <c r="C10" s="931" t="s">
        <v>75</v>
      </c>
      <c r="D10" s="933" t="s">
        <v>112</v>
      </c>
      <c r="E10" s="933" t="s">
        <v>113</v>
      </c>
      <c r="F10" s="933" t="s">
        <v>114</v>
      </c>
      <c r="G10" s="933" t="s">
        <v>115</v>
      </c>
      <c r="H10" s="924" t="s">
        <v>123</v>
      </c>
      <c r="I10" s="924"/>
      <c r="J10" s="924"/>
      <c r="K10" s="924"/>
      <c r="L10" s="924"/>
      <c r="M10" s="924"/>
      <c r="N10" s="924"/>
      <c r="O10" s="924"/>
      <c r="P10" s="943" t="s">
        <v>297</v>
      </c>
    </row>
    <row r="11" spans="3:16" ht="42" customHeight="1" thickBot="1">
      <c r="C11" s="932"/>
      <c r="D11" s="920"/>
      <c r="E11" s="920"/>
      <c r="F11" s="920"/>
      <c r="G11" s="920"/>
      <c r="H11" s="920" t="s">
        <v>116</v>
      </c>
      <c r="I11" s="920" t="s">
        <v>117</v>
      </c>
      <c r="J11" s="920" t="s">
        <v>125</v>
      </c>
      <c r="K11" s="920"/>
      <c r="L11" s="920"/>
      <c r="M11" s="920"/>
      <c r="N11" s="920" t="s">
        <v>122</v>
      </c>
      <c r="O11" s="920"/>
      <c r="P11" s="944"/>
    </row>
    <row r="12" spans="3:16" ht="42" customHeight="1" thickBot="1">
      <c r="C12" s="932"/>
      <c r="D12" s="920"/>
      <c r="E12" s="920"/>
      <c r="F12" s="920"/>
      <c r="G12" s="920"/>
      <c r="H12" s="920"/>
      <c r="I12" s="920"/>
      <c r="J12" s="140" t="s">
        <v>121</v>
      </c>
      <c r="K12" s="140" t="s">
        <v>118</v>
      </c>
      <c r="L12" s="140" t="s">
        <v>119</v>
      </c>
      <c r="M12" s="140" t="s">
        <v>120</v>
      </c>
      <c r="N12" s="140" t="s">
        <v>124</v>
      </c>
      <c r="O12" s="140" t="s">
        <v>95</v>
      </c>
      <c r="P12" s="945"/>
    </row>
    <row r="13" spans="3:16">
      <c r="C13" s="870" t="str">
        <f ca="1">IF(ISBLANK(OFFSET('5. Pp (3 años)'!$C$46,INT((ROW()-13)/2),0)),"",OFFSET('5. Pp (3 años)'!$C$46,INT((ROW()-13)/2),0))</f>
        <v>Fin</v>
      </c>
      <c r="D13" s="925" t="str">
        <f ca="1">IF(ISBLANK(OFFSET('5. Pp (3 años)'!$D$46,INT((ROW()-13)/2),0)),"",OFFSET('5. Pp (3 años)'!$D$46,INT((ROW()-13)/2),0))</f>
        <v>1.4.1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925" t="str">
        <f ca="1">IF(ISBLANK(OFFSET('5. Pp (3 años)'!$E$46,INT((ROW()-13)/2),0)),"",OFFSET('5. Pp (3 años)'!$E$46,INT((ROW()-13)/2),0))</f>
        <v>IGOB_HUM_R: Índice de Gobierno Humanista y de Resultados</v>
      </c>
      <c r="F13" s="927" t="str">
        <f ca="1">IF(ISBLANK(OFFSET('5. Pp (3 años)'!$K$46,INT((ROW()-13)/2),0)),"",OFFSET('5. Pp (3 años)'!$K$46,INT((ROW()-13)/2),0))</f>
        <v>Ascendente</v>
      </c>
      <c r="G13" s="929" t="str">
        <f ca="1">IF(ISBLANK(OFFSET('5. Pp (3 años)'!$H$46,INT((ROW()-13)/2),0)),"",OFFSET('5. Pp (3 años)'!$H$46,INT((ROW()-13)/2),0))</f>
        <v>Trianual</v>
      </c>
      <c r="H13" s="950">
        <f ca="1">IF(ISBLANK(OFFSET('9. METAS'!$L$20,INT((ROW()-13)/2),0)),"",OFFSET('9. METAS'!$L$20,INT((ROW()-13)/2),0))</f>
        <v>0.26679999999999998</v>
      </c>
      <c r="I13" s="897" t="s">
        <v>128</v>
      </c>
      <c r="J13" s="146" t="e">
        <f ca="1">IF(MOD(ROW()-13,2)=0,IF(ISBLANK(OFFSET(#REF!,INT((ROW()-13)/2),0)),"",OFFSET(#REF!,INT((ROW()-13)/2),0)),IF(ISBLANK(OFFSET('9. METAS'!$U$20,INT((ROW()-14)/2),0)),"",OFFSET('9. METAS'!$U$20,INT((ROW()-14)/2),0)))</f>
        <v>#REF!</v>
      </c>
      <c r="K13" s="147" t="e">
        <f ca="1">IF(MOD(ROW()-13,2)=0,IF(ISBLANK(OFFSET(#REF!,INT((ROW()-13)/2),0)),"",OFFSET(#REF!,INT((ROW()-13)/2),0)),IF(ISBLANK(OFFSET('9. METAS'!$V$20,INT((ROW()-14)/2),0)),"",OFFSET('9. METAS'!$V$20,INT((ROW()-14)/2),0)))</f>
        <v>#REF!</v>
      </c>
      <c r="L13" s="147" t="e">
        <f ca="1">IF(MOD(ROW()-13,2)=0,IF(ISBLANK(OFFSET(#REF!,INT((ROW()-13)/2),0)),"",OFFSET(#REF!,INT((ROW()-13)/2),0)),IF(ISBLANK(OFFSET('9. METAS'!$W$20,INT((ROW()-14)/2),0)),"",OFFSET('9. METAS'!$W$20,INT((ROW()-14)/2),0)))</f>
        <v>#REF!</v>
      </c>
      <c r="M13" s="148" t="e">
        <f ca="1">IF(MOD(ROW()-13,2)=0,IF(ISBLANK(OFFSET(#REF!,INT((ROW()-13)/2),0)),"",OFFSET(#REF!,INT((ROW()-13)/2),0)),IF(ISBLANK(OFFSET('9. METAS'!$X$20,INT((ROW()-14)/2),0)),"",OFFSET('9. METAS'!$X$20,INT((ROW()-14)/2),0)))</f>
        <v>#REF!</v>
      </c>
      <c r="N13" s="824" t="str">
        <f ca="1">IFERROR(J13/J14,"ND")</f>
        <v>ND</v>
      </c>
      <c r="O13" s="826" t="str">
        <f ca="1">IFERROR(((J13)/H13),"ND")</f>
        <v>ND</v>
      </c>
      <c r="P13" s="915"/>
    </row>
    <row r="14" spans="3:16">
      <c r="C14" s="843"/>
      <c r="D14" s="926"/>
      <c r="E14" s="926"/>
      <c r="F14" s="928"/>
      <c r="G14" s="930"/>
      <c r="H14" s="949"/>
      <c r="I14" s="923"/>
      <c r="J14" s="149">
        <f ca="1">IF(MOD(ROW()-13,2)=0,IF(ISBLANK(OFFSET(#REF!,INT((ROW()-13)/2),0)),"",OFFSET(#REF!,INT((ROW()-13)/2),0)),IF(ISBLANK(OFFSET('9. METAS'!$U$20,INT((ROW()-14)/2),0)),"",OFFSET('9. METAS'!$U$20,INT((ROW()-14)/2),0)))</f>
        <v>6.6699999999999995E-2</v>
      </c>
      <c r="K14" s="150">
        <f ca="1">IF(MOD(ROW()-13,2)=0,IF(ISBLANK(OFFSET(#REF!,INT((ROW()-13)/2),0)),"",OFFSET(#REF!,INT((ROW()-13)/2),0)),IF(ISBLANK(OFFSET('9. METAS'!$V$20,INT((ROW()-14)/2),0)),"",OFFSET('9. METAS'!$V$20,INT((ROW()-14)/2),0)))</f>
        <v>6.6699999999999995E-2</v>
      </c>
      <c r="L14" s="150">
        <f ca="1">IF(MOD(ROW()-13,2)=0,IF(ISBLANK(OFFSET(#REF!,INT((ROW()-13)/2),0)),"",OFFSET(#REF!,INT((ROW()-13)/2),0)),IF(ISBLANK(OFFSET('9. METAS'!$W$20,INT((ROW()-14)/2),0)),"",OFFSET('9. METAS'!$W$20,INT((ROW()-14)/2),0)))</f>
        <v>6.6699999999999995E-2</v>
      </c>
      <c r="M14" s="151">
        <f ca="1">IF(MOD(ROW()-13,2)=0,IF(ISBLANK(OFFSET(#REF!,INT((ROW()-13)/2),0)),"",OFFSET(#REF!,INT((ROW()-13)/2),0)),IF(ISBLANK(OFFSET('9. METAS'!$X$20,INT((ROW()-14)/2),0)),"",OFFSET('9. METAS'!$X$20,INT((ROW()-14)/2),0)))</f>
        <v>6.6699999999999995E-2</v>
      </c>
      <c r="N14" s="825"/>
      <c r="O14" s="827"/>
      <c r="P14" s="916"/>
    </row>
    <row r="15" spans="3:16">
      <c r="C15" s="829" t="str">
        <f ca="1">IF(ISBLANK(OFFSET('5. Pp (3 años)'!$C$46,INT((ROW()-13)/2),0)),"",OFFSET('5. Pp (3 años)'!$C$46,INT((ROW()-13)/2),0))</f>
        <v>Propósito</v>
      </c>
      <c r="D15" s="926" t="str">
        <f ca="1">IF(ISBLANK(OFFSET('5. Pp (3 años)'!$D$46,INT((ROW()-13)/2),0)),"",OFFSET('5. Pp (3 años)'!$D$46,INT((ROW()-13)/2),0))</f>
        <v>1.4.1.1  Las dependencias e instituciones de la Administración Pública Municipal reciben atención a sus solicitudes administrativas de bienes, servicios y apoyo institucional por parte de la Oficialía Mayor, contribuyendo al fortalecimiento de su operación y al cumplimiento de sus funciones.</v>
      </c>
      <c r="E15" s="926" t="str">
        <f ca="1">IF(ISBLANK(OFFSET('5. Pp (3 años)'!$E$46,INT((ROW()-13)/2),0)),"",OFFSET('5. Pp (3 años)'!$E$46,INT((ROW()-13)/2),0))</f>
        <v>PSIP= Porcentaje de servicios institucionales proporcionados.</v>
      </c>
      <c r="F15" s="928" t="str">
        <f ca="1">IF(ISBLANK(OFFSET('5. Pp (3 años)'!$K$46,INT((ROW()-13)/2),0)),"",OFFSET('5. Pp (3 años)'!$K$46,INT((ROW()-13)/2),0))</f>
        <v>Ascendente</v>
      </c>
      <c r="G15" s="930" t="str">
        <f ca="1">IF(ISBLANK(OFFSET('5. Pp (3 años)'!$H$46,INT((ROW()-13)/2),0)),"",OFFSET('5. Pp (3 años)'!$H$46,INT((ROW()-13)/2),0))</f>
        <v>Trimestral</v>
      </c>
      <c r="H15" s="949">
        <f ca="1">IF(ISBLANK(OFFSET('9. METAS'!$L$20,INT((ROW()-13)/2),0)),"",OFFSET('9. METAS'!$L$20,INT((ROW()-13)/2),0))</f>
        <v>0.95</v>
      </c>
      <c r="I15" s="822"/>
      <c r="J15" s="149" t="e">
        <f ca="1">IF(MOD(ROW()-13,2)=0,IF(ISBLANK(OFFSET(#REF!,INT((ROW()-13)/2),0)),"",OFFSET(#REF!,INT((ROW()-13)/2),0)),IF(ISBLANK(OFFSET('9. METAS'!$U$20,INT((ROW()-14)/2),0)),"",OFFSET('9. METAS'!$U$20,INT((ROW()-14)/2),0)))</f>
        <v>#REF!</v>
      </c>
      <c r="K15" s="150" t="e">
        <f ca="1">IF(MOD(ROW()-13,2)=0,IF(ISBLANK(OFFSET(#REF!,INT((ROW()-13)/2),0)),"",OFFSET(#REF!,INT((ROW()-13)/2),0)),IF(ISBLANK(OFFSET('9. METAS'!$V$20,INT((ROW()-14)/2),0)),"",OFFSET('9. METAS'!$V$20,INT((ROW()-14)/2),0)))</f>
        <v>#REF!</v>
      </c>
      <c r="L15" s="150" t="e">
        <f ca="1">IF(MOD(ROW()-13,2)=0,IF(ISBLANK(OFFSET(#REF!,INT((ROW()-13)/2),0)),"",OFFSET(#REF!,INT((ROW()-13)/2),0)),IF(ISBLANK(OFFSET('9. METAS'!$W$20,INT((ROW()-14)/2),0)),"",OFFSET('9. METAS'!$W$20,INT((ROW()-14)/2),0)))</f>
        <v>#REF!</v>
      </c>
      <c r="M15" s="151" t="e">
        <f ca="1">IF(MOD(ROW()-13,2)=0,IF(ISBLANK(OFFSET(#REF!,INT((ROW()-13)/2),0)),"",OFFSET(#REF!,INT((ROW()-13)/2),0)),IF(ISBLANK(OFFSET('9. METAS'!$X$20,INT((ROW()-14)/2),0)),"",OFFSET('9. METAS'!$X$20,INT((ROW()-14)/2),0)))</f>
        <v>#REF!</v>
      </c>
      <c r="N15" s="824" t="str">
        <f ca="1">IFERROR(J15/J16,"ND")</f>
        <v>ND</v>
      </c>
      <c r="O15" s="826" t="str">
        <f ca="1">IFERROR(((J15)/H15),"ND")</f>
        <v>ND</v>
      </c>
      <c r="P15" s="913"/>
    </row>
    <row r="16" spans="3:16">
      <c r="C16" s="843"/>
      <c r="D16" s="926"/>
      <c r="E16" s="926"/>
      <c r="F16" s="928"/>
      <c r="G16" s="930"/>
      <c r="H16" s="949"/>
      <c r="I16" s="823"/>
      <c r="J16" s="149">
        <f ca="1">IF(MOD(ROW()-13,2)=0,IF(ISBLANK(OFFSET(#REF!,INT((ROW()-13)/2),0)),"",OFFSET(#REF!,INT((ROW()-13)/2),0)),IF(ISBLANK(OFFSET('9. METAS'!$U$20,INT((ROW()-14)/2),0)),"",OFFSET('9. METAS'!$U$20,INT((ROW()-14)/2),0)))</f>
        <v>0.95</v>
      </c>
      <c r="K16" s="150">
        <f ca="1">IF(MOD(ROW()-13,2)=0,IF(ISBLANK(OFFSET(#REF!,INT((ROW()-13)/2),0)),"",OFFSET(#REF!,INT((ROW()-13)/2),0)),IF(ISBLANK(OFFSET('9. METAS'!$V$20,INT((ROW()-14)/2),0)),"",OFFSET('9. METAS'!$V$20,INT((ROW()-14)/2),0)))</f>
        <v>0.95</v>
      </c>
      <c r="L16" s="150">
        <f ca="1">IF(MOD(ROW()-13,2)=0,IF(ISBLANK(OFFSET(#REF!,INT((ROW()-13)/2),0)),"",OFFSET(#REF!,INT((ROW()-13)/2),0)),IF(ISBLANK(OFFSET('9. METAS'!$W$20,INT((ROW()-14)/2),0)),"",OFFSET('9. METAS'!$W$20,INT((ROW()-14)/2),0)))</f>
        <v>0.95</v>
      </c>
      <c r="M16" s="151">
        <f ca="1">IF(MOD(ROW()-13,2)=0,IF(ISBLANK(OFFSET(#REF!,INT((ROW()-13)/2),0)),"",OFFSET(#REF!,INT((ROW()-13)/2),0)),IF(ISBLANK(OFFSET('9. METAS'!$X$20,INT((ROW()-14)/2),0)),"",OFFSET('9. METAS'!$X$20,INT((ROW()-14)/2),0)))</f>
        <v>0.95</v>
      </c>
      <c r="N16" s="825"/>
      <c r="O16" s="827"/>
      <c r="P16" s="914"/>
    </row>
    <row r="17" spans="3:16">
      <c r="C17" s="829" t="str">
        <f ca="1">IF(ISBLANK(OFFSET('5. Pp (3 años)'!$C$46,INT((ROW()-13)/2),0)),"",OFFSET('5. Pp (3 años)'!$C$46,INT((ROW()-13)/2),0))</f>
        <v>Componente</v>
      </c>
      <c r="D17" s="926" t="str">
        <f ca="1">IF(ISBLANK(OFFSET('5. Pp (3 años)'!$D$46,INT((ROW()-13)/2),0)),"",OFFSET('5. Pp (3 años)'!$D$46,INT((ROW()-13)/2),0))</f>
        <v>1.4.1.1.1  Gestiones de apoyo institucional a dependencias municipales realizadas para contribuir al cumplimiento de sus funciones.</v>
      </c>
      <c r="E17" s="926" t="str">
        <f ca="1">IF(ISBLANK(OFFSET('5. Pp (3 años)'!$E$46,INT((ROW()-13)/2),0)),"",OFFSET('5. Pp (3 años)'!$E$46,INT((ROW()-13)/2),0))</f>
        <v>PGER= Porcentaje de gestiones realizadas.</v>
      </c>
      <c r="F17" s="928" t="str">
        <f ca="1">IF(ISBLANK(OFFSET('5. Pp (3 años)'!$K$46,INT((ROW()-13)/2),0)),"",OFFSET('5. Pp (3 años)'!$K$46,INT((ROW()-13)/2),0))</f>
        <v>Ascendente</v>
      </c>
      <c r="G17" s="930" t="str">
        <f ca="1">IF(ISBLANK(OFFSET('5. Pp (3 años)'!$H$46,INT((ROW()-13)/2),0)),"",OFFSET('5. Pp (3 años)'!$H$46,INT((ROW()-13)/2),0))</f>
        <v>Trimestral</v>
      </c>
      <c r="H17" s="949">
        <f ca="1">IF(ISBLANK(OFFSET('9. METAS'!$L$20,INT((ROW()-13)/2),0)),"",OFFSET('9. METAS'!$L$20,INT((ROW()-13)/2),0))</f>
        <v>4978</v>
      </c>
      <c r="I17" s="822"/>
      <c r="J17" s="149" t="e">
        <f ca="1">IF(MOD(ROW()-13,2)=0,IF(ISBLANK(OFFSET(#REF!,INT((ROW()-13)/2),0)),"",OFFSET(#REF!,INT((ROW()-13)/2),0)),IF(ISBLANK(OFFSET('9. METAS'!$U$20,INT((ROW()-14)/2),0)),"",OFFSET('9. METAS'!$U$20,INT((ROW()-14)/2),0)))</f>
        <v>#REF!</v>
      </c>
      <c r="K17" s="150" t="e">
        <f ca="1">IF(MOD(ROW()-13,2)=0,IF(ISBLANK(OFFSET(#REF!,INT((ROW()-13)/2),0)),"",OFFSET(#REF!,INT((ROW()-13)/2),0)),IF(ISBLANK(OFFSET('9. METAS'!$V$20,INT((ROW()-14)/2),0)),"",OFFSET('9. METAS'!$V$20,INT((ROW()-14)/2),0)))</f>
        <v>#REF!</v>
      </c>
      <c r="L17" s="150" t="e">
        <f ca="1">IF(MOD(ROW()-13,2)=0,IF(ISBLANK(OFFSET(#REF!,INT((ROW()-13)/2),0)),"",OFFSET(#REF!,INT((ROW()-13)/2),0)),IF(ISBLANK(OFFSET('9. METAS'!$W$20,INT((ROW()-14)/2),0)),"",OFFSET('9. METAS'!$W$20,INT((ROW()-14)/2),0)))</f>
        <v>#REF!</v>
      </c>
      <c r="M17" s="151" t="e">
        <f ca="1">IF(MOD(ROW()-13,2)=0,IF(ISBLANK(OFFSET(#REF!,INT((ROW()-13)/2),0)),"",OFFSET(#REF!,INT((ROW()-13)/2),0)),IF(ISBLANK(OFFSET('9. METAS'!$X$20,INT((ROW()-14)/2),0)),"",OFFSET('9. METAS'!$X$20,INT((ROW()-14)/2),0)))</f>
        <v>#REF!</v>
      </c>
      <c r="N17" s="824" t="str">
        <f t="shared" ref="N17" ca="1" si="0">IFERROR(J17/J18,"ND")</f>
        <v>ND</v>
      </c>
      <c r="O17" s="826" t="str">
        <f t="shared" ref="O17" ca="1" si="1">IFERROR(((J17)/H17),"ND")</f>
        <v>ND</v>
      </c>
      <c r="P17" s="913"/>
    </row>
    <row r="18" spans="3:16">
      <c r="C18" s="843"/>
      <c r="D18" s="926"/>
      <c r="E18" s="926"/>
      <c r="F18" s="928"/>
      <c r="G18" s="930"/>
      <c r="H18" s="949"/>
      <c r="I18" s="823"/>
      <c r="J18" s="149">
        <f ca="1">IF(MOD(ROW()-13,2)=0,IF(ISBLANK(OFFSET(#REF!,INT((ROW()-13)/2),0)),"",OFFSET(#REF!,INT((ROW()-13)/2),0)),IF(ISBLANK(OFFSET('9. METAS'!$U$20,INT((ROW()-14)/2),0)),"",OFFSET('9. METAS'!$U$20,INT((ROW()-14)/2),0)))</f>
        <v>1160</v>
      </c>
      <c r="K18" s="150">
        <f ca="1">IF(MOD(ROW()-13,2)=0,IF(ISBLANK(OFFSET(#REF!,INT((ROW()-13)/2),0)),"",OFFSET(#REF!,INT((ROW()-13)/2),0)),IF(ISBLANK(OFFSET('9. METAS'!$V$20,INT((ROW()-14)/2),0)),"",OFFSET('9. METAS'!$V$20,INT((ROW()-14)/2),0)))</f>
        <v>1270</v>
      </c>
      <c r="L18" s="150">
        <f ca="1">IF(MOD(ROW()-13,2)=0,IF(ISBLANK(OFFSET(#REF!,INT((ROW()-13)/2),0)),"",OFFSET(#REF!,INT((ROW()-13)/2),0)),IF(ISBLANK(OFFSET('9. METAS'!$W$20,INT((ROW()-14)/2),0)),"",OFFSET('9. METAS'!$W$20,INT((ROW()-14)/2),0)))</f>
        <v>1300</v>
      </c>
      <c r="M18" s="151">
        <f ca="1">IF(MOD(ROW()-13,2)=0,IF(ISBLANK(OFFSET(#REF!,INT((ROW()-13)/2),0)),"",OFFSET(#REF!,INT((ROW()-13)/2),0)),IF(ISBLANK(OFFSET('9. METAS'!$X$20,INT((ROW()-14)/2),0)),"",OFFSET('9. METAS'!$X$20,INT((ROW()-14)/2),0)))</f>
        <v>1248</v>
      </c>
      <c r="N18" s="825"/>
      <c r="O18" s="827"/>
      <c r="P18" s="914"/>
    </row>
    <row r="19" spans="3:16">
      <c r="C19" s="829" t="str">
        <f ca="1">IF(ISBLANK(OFFSET('5. Pp (3 años)'!$C$46,INT((ROW()-13)/2),0)),"",OFFSET('5. Pp (3 años)'!$C$46,INT((ROW()-13)/2),0))</f>
        <v>Actividad</v>
      </c>
      <c r="D19" s="926" t="str">
        <f ca="1">IF(ISBLANK(OFFSET('5. Pp (3 años)'!$D$46,INT((ROW()-13)/2),0)),"",OFFSET('5. Pp (3 años)'!$D$46,INT((ROW()-13)/2),0))</f>
        <v>1.4.1.1.1.1  Realización de eventos especiales oficiales municipales mediante la provisión y aplicación de insumos para su operatividad, a fin de garantizar su adecuada organización y desarrollo.</v>
      </c>
      <c r="E19" s="926" t="str">
        <f ca="1">IF(ISBLANK(OFFSET('5. Pp (3 años)'!$E$46,INT((ROW()-13)/2),0)),"",OFFSET('5. Pp (3 años)'!$E$46,INT((ROW()-13)/2),0))</f>
        <v>PEEOMA= Porcentaje de eventos especiales oficiales municipales atendidos</v>
      </c>
      <c r="F19" s="928" t="str">
        <f ca="1">IF(ISBLANK(OFFSET('5. Pp (3 años)'!$K$46,INT((ROW()-13)/2),0)),"",OFFSET('5. Pp (3 años)'!$K$46,INT((ROW()-13)/2),0))</f>
        <v>Ascendente</v>
      </c>
      <c r="G19" s="930" t="str">
        <f ca="1">IF(ISBLANK(OFFSET('5. Pp (3 años)'!$H$46,INT((ROW()-13)/2),0)),"",OFFSET('5. Pp (3 años)'!$H$46,INT((ROW()-13)/2),0))</f>
        <v>Trimestral</v>
      </c>
      <c r="H19" s="949">
        <f ca="1">IF(ISBLANK(OFFSET('9. METAS'!$L$20,INT((ROW()-13)/2),0)),"",OFFSET('9. METAS'!$L$20,INT((ROW()-13)/2),0))</f>
        <v>3</v>
      </c>
      <c r="I19" s="822"/>
      <c r="J19" s="149" t="e">
        <f ca="1">IF(MOD(ROW()-13,2)=0,IF(ISBLANK(OFFSET(#REF!,INT((ROW()-13)/2),0)),"",OFFSET(#REF!,INT((ROW()-13)/2),0)),IF(ISBLANK(OFFSET('9. METAS'!$U$20,INT((ROW()-14)/2),0)),"",OFFSET('9. METAS'!$U$20,INT((ROW()-14)/2),0)))</f>
        <v>#REF!</v>
      </c>
      <c r="K19" s="150" t="e">
        <f ca="1">IF(MOD(ROW()-13,2)=0,IF(ISBLANK(OFFSET(#REF!,INT((ROW()-13)/2),0)),"",OFFSET(#REF!,INT((ROW()-13)/2),0)),IF(ISBLANK(OFFSET('9. METAS'!$V$20,INT((ROW()-14)/2),0)),"",OFFSET('9. METAS'!$V$20,INT((ROW()-14)/2),0)))</f>
        <v>#REF!</v>
      </c>
      <c r="L19" s="150" t="e">
        <f ca="1">IF(MOD(ROW()-13,2)=0,IF(ISBLANK(OFFSET(#REF!,INT((ROW()-13)/2),0)),"",OFFSET(#REF!,INT((ROW()-13)/2),0)),IF(ISBLANK(OFFSET('9. METAS'!$W$20,INT((ROW()-14)/2),0)),"",OFFSET('9. METAS'!$W$20,INT((ROW()-14)/2),0)))</f>
        <v>#REF!</v>
      </c>
      <c r="M19" s="151" t="e">
        <f ca="1">IF(MOD(ROW()-13,2)=0,IF(ISBLANK(OFFSET(#REF!,INT((ROW()-13)/2),0)),"",OFFSET(#REF!,INT((ROW()-13)/2),0)),IF(ISBLANK(OFFSET('9. METAS'!$X$20,INT((ROW()-14)/2),0)),"",OFFSET('9. METAS'!$X$20,INT((ROW()-14)/2),0)))</f>
        <v>#REF!</v>
      </c>
      <c r="N19" s="824" t="str">
        <f t="shared" ref="N19" ca="1" si="2">IFERROR(J19/J20,"ND")</f>
        <v>ND</v>
      </c>
      <c r="O19" s="826" t="str">
        <f t="shared" ref="O19" ca="1" si="3">IFERROR(((J19)/H19),"ND")</f>
        <v>ND</v>
      </c>
      <c r="P19" s="913"/>
    </row>
    <row r="20" spans="3:16">
      <c r="C20" s="843"/>
      <c r="D20" s="926"/>
      <c r="E20" s="926"/>
      <c r="F20" s="928"/>
      <c r="G20" s="930"/>
      <c r="H20" s="949"/>
      <c r="I20" s="823"/>
      <c r="J20" s="149">
        <f ca="1">IF(MOD(ROW()-13,2)=0,IF(ISBLANK(OFFSET(#REF!,INT((ROW()-13)/2),0)),"",OFFSET(#REF!,INT((ROW()-13)/2),0)),IF(ISBLANK(OFFSET('9. METAS'!$U$20,INT((ROW()-14)/2),0)),"",OFFSET('9. METAS'!$U$20,INT((ROW()-14)/2),0)))</f>
        <v>0</v>
      </c>
      <c r="K20" s="150">
        <f ca="1">IF(MOD(ROW()-13,2)=0,IF(ISBLANK(OFFSET(#REF!,INT((ROW()-13)/2),0)),"",OFFSET(#REF!,INT((ROW()-13)/2),0)),IF(ISBLANK(OFFSET('9. METAS'!$V$20,INT((ROW()-14)/2),0)),"",OFFSET('9. METAS'!$V$20,INT((ROW()-14)/2),0)))</f>
        <v>1</v>
      </c>
      <c r="L20" s="150">
        <f ca="1">IF(MOD(ROW()-13,2)=0,IF(ISBLANK(OFFSET(#REF!,INT((ROW()-13)/2),0)),"",OFFSET(#REF!,INT((ROW()-13)/2),0)),IF(ISBLANK(OFFSET('9. METAS'!$W$20,INT((ROW()-14)/2),0)),"",OFFSET('9. METAS'!$W$20,INT((ROW()-14)/2),0)))</f>
        <v>2</v>
      </c>
      <c r="M20" s="151">
        <f ca="1">IF(MOD(ROW()-13,2)=0,IF(ISBLANK(OFFSET(#REF!,INT((ROW()-13)/2),0)),"",OFFSET(#REF!,INT((ROW()-13)/2),0)),IF(ISBLANK(OFFSET('9. METAS'!$X$20,INT((ROW()-14)/2),0)),"",OFFSET('9. METAS'!$X$20,INT((ROW()-14)/2),0)))</f>
        <v>0</v>
      </c>
      <c r="N20" s="825"/>
      <c r="O20" s="827"/>
      <c r="P20" s="914"/>
    </row>
    <row r="21" spans="3:16">
      <c r="C21" s="829" t="str">
        <f ca="1">IF(ISBLANK(OFFSET('5. Pp (3 años)'!$C$46,INT((ROW()-13)/2),0)),"",OFFSET('5. Pp (3 años)'!$C$46,INT((ROW()-13)/2),0))</f>
        <v>Actividad</v>
      </c>
      <c r="D21" s="926" t="str">
        <f ca="1">IF(ISBLANK(OFFSET('5. Pp (3 años)'!$D$46,INT((ROW()-13)/2),0)),"",OFFSET('5. Pp (3 años)'!$D$46,INT((ROW()-13)/2),0))</f>
        <v>1.4.1.1.1.2 Cumplimiento de los acuerdos establecidos entre la Administración Pública Municipal e instituciones externas, mediante la atención y seguimiento de los compromisos.</v>
      </c>
      <c r="E21" s="926" t="str">
        <f ca="1">IF(ISBLANK(OFFSET('5. Pp (3 años)'!$E$46,INT((ROW()-13)/2),0)),"",OFFSET('5. Pp (3 años)'!$E$46,INT((ROW()-13)/2),0))</f>
        <v xml:space="preserve">PCAE= Porcentaje de cumplimiento de los acuerdos establecidos. </v>
      </c>
      <c r="F21" s="928" t="str">
        <f ca="1">IF(ISBLANK(OFFSET('5. Pp (3 años)'!$K$46,INT((ROW()-13)/2),0)),"",OFFSET('5. Pp (3 años)'!$K$46,INT((ROW()-13)/2),0))</f>
        <v>Ascendente</v>
      </c>
      <c r="G21" s="930" t="str">
        <f ca="1">IF(ISBLANK(OFFSET('5. Pp (3 años)'!$H$46,INT((ROW()-13)/2),0)),"",OFFSET('5. Pp (3 años)'!$H$46,INT((ROW()-13)/2),0))</f>
        <v>Trimestral</v>
      </c>
      <c r="H21" s="949">
        <f ca="1">IF(ISBLANK(OFFSET('9. METAS'!$L$20,INT((ROW()-13)/2),0)),"",OFFSET('9. METAS'!$L$20,INT((ROW()-13)/2),0))</f>
        <v>45</v>
      </c>
      <c r="I21" s="822"/>
      <c r="J21" s="149" t="e">
        <f ca="1">IF(MOD(ROW()-13,2)=0,IF(ISBLANK(OFFSET(#REF!,INT((ROW()-13)/2),0)),"",OFFSET(#REF!,INT((ROW()-13)/2),0)),IF(ISBLANK(OFFSET('9. METAS'!$U$20,INT((ROW()-14)/2),0)),"",OFFSET('9. METAS'!$U$20,INT((ROW()-14)/2),0)))</f>
        <v>#REF!</v>
      </c>
      <c r="K21" s="150" t="e">
        <f ca="1">IF(MOD(ROW()-13,2)=0,IF(ISBLANK(OFFSET(#REF!,INT((ROW()-13)/2),0)),"",OFFSET(#REF!,INT((ROW()-13)/2),0)),IF(ISBLANK(OFFSET('9. METAS'!$V$20,INT((ROW()-14)/2),0)),"",OFFSET('9. METAS'!$V$20,INT((ROW()-14)/2),0)))</f>
        <v>#REF!</v>
      </c>
      <c r="L21" s="150" t="e">
        <f ca="1">IF(MOD(ROW()-13,2)=0,IF(ISBLANK(OFFSET(#REF!,INT((ROW()-13)/2),0)),"",OFFSET(#REF!,INT((ROW()-13)/2),0)),IF(ISBLANK(OFFSET('9. METAS'!$W$20,INT((ROW()-14)/2),0)),"",OFFSET('9. METAS'!$W$20,INT((ROW()-14)/2),0)))</f>
        <v>#REF!</v>
      </c>
      <c r="M21" s="151" t="e">
        <f ca="1">IF(MOD(ROW()-13,2)=0,IF(ISBLANK(OFFSET(#REF!,INT((ROW()-13)/2),0)),"",OFFSET(#REF!,INT((ROW()-13)/2),0)),IF(ISBLANK(OFFSET('9. METAS'!$X$20,INT((ROW()-14)/2),0)),"",OFFSET('9. METAS'!$X$20,INT((ROW()-14)/2),0)))</f>
        <v>#REF!</v>
      </c>
      <c r="N21" s="824" t="str">
        <f t="shared" ref="N21" ca="1" si="4">IFERROR(J21/J22,"ND")</f>
        <v>ND</v>
      </c>
      <c r="O21" s="826" t="str">
        <f t="shared" ref="O21" ca="1" si="5">IFERROR(((J21)/H21),"ND")</f>
        <v>ND</v>
      </c>
      <c r="P21" s="913"/>
    </row>
    <row r="22" spans="3:16">
      <c r="C22" s="843"/>
      <c r="D22" s="926"/>
      <c r="E22" s="926"/>
      <c r="F22" s="928"/>
      <c r="G22" s="930"/>
      <c r="H22" s="949"/>
      <c r="I22" s="823"/>
      <c r="J22" s="149">
        <f ca="1">IF(MOD(ROW()-13,2)=0,IF(ISBLANK(OFFSET(#REF!,INT((ROW()-13)/2),0)),"",OFFSET(#REF!,INT((ROW()-13)/2),0)),IF(ISBLANK(OFFSET('9. METAS'!$U$20,INT((ROW()-14)/2),0)),"",OFFSET('9. METAS'!$U$20,INT((ROW()-14)/2),0)))</f>
        <v>12</v>
      </c>
      <c r="K22" s="150">
        <f ca="1">IF(MOD(ROW()-13,2)=0,IF(ISBLANK(OFFSET(#REF!,INT((ROW()-13)/2),0)),"",OFFSET(#REF!,INT((ROW()-13)/2),0)),IF(ISBLANK(OFFSET('9. METAS'!$V$20,INT((ROW()-14)/2),0)),"",OFFSET('9. METAS'!$V$20,INT((ROW()-14)/2),0)))</f>
        <v>11</v>
      </c>
      <c r="L22" s="150">
        <f ca="1">IF(MOD(ROW()-13,2)=0,IF(ISBLANK(OFFSET(#REF!,INT((ROW()-13)/2),0)),"",OFFSET(#REF!,INT((ROW()-13)/2),0)),IF(ISBLANK(OFFSET('9. METAS'!$W$20,INT((ROW()-14)/2),0)),"",OFFSET('9. METAS'!$W$20,INT((ROW()-14)/2),0)))</f>
        <v>12</v>
      </c>
      <c r="M22" s="151">
        <f ca="1">IF(MOD(ROW()-13,2)=0,IF(ISBLANK(OFFSET(#REF!,INT((ROW()-13)/2),0)),"",OFFSET(#REF!,INT((ROW()-13)/2),0)),IF(ISBLANK(OFFSET('9. METAS'!$X$20,INT((ROW()-14)/2),0)),"",OFFSET('9. METAS'!$X$20,INT((ROW()-14)/2),0)))</f>
        <v>10</v>
      </c>
      <c r="N22" s="825"/>
      <c r="O22" s="827"/>
      <c r="P22" s="914"/>
    </row>
    <row r="23" spans="3:16">
      <c r="C23" s="829" t="str">
        <f ca="1">IF(ISBLANK(OFFSET('5. Pp (3 años)'!$C$46,INT((ROW()-13)/2),0)),"",OFFSET('5. Pp (3 años)'!$C$46,INT((ROW()-13)/2),0))</f>
        <v>Componente</v>
      </c>
      <c r="D23" s="926" t="str">
        <f ca="1">IF(ISBLANK(OFFSET('5. Pp (3 años)'!$D$46,INT((ROW()-13)/2),0)),"",OFFSET('5. Pp (3 años)'!$D$46,INT((ROW()-13)/2),0))</f>
        <v>1.4.1.1.2 Servicios de suministro de recursos materiales y atención de requisiciones gestionados oportunamente a las dependencias municipales conforme a la normatividad aplicable.</v>
      </c>
      <c r="E23" s="926" t="str">
        <f ca="1">IF(ISBLANK(OFFSET('5. Pp (3 años)'!$E$46,INT((ROW()-13)/2),0)),"",OFFSET('5. Pp (3 años)'!$E$46,INT((ROW()-13)/2),0))</f>
        <v>PSGRM: Porcentaje de servicios de recursos materiales gestionados oportunamente</v>
      </c>
      <c r="F23" s="928" t="str">
        <f ca="1">IF(ISBLANK(OFFSET('5. Pp (3 años)'!$K$46,INT((ROW()-13)/2),0)),"",OFFSET('5. Pp (3 años)'!$K$46,INT((ROW()-13)/2),0))</f>
        <v>Ascendente</v>
      </c>
      <c r="G23" s="930" t="str">
        <f ca="1">IF(ISBLANK(OFFSET('5. Pp (3 años)'!$H$46,INT((ROW()-13)/2),0)),"",OFFSET('5. Pp (3 años)'!$H$46,INT((ROW()-13)/2),0))</f>
        <v>Trimestral</v>
      </c>
      <c r="H23" s="949">
        <f ca="1">IF(ISBLANK(OFFSET('9. METAS'!$L$20,INT((ROW()-13)/2),0)),"",OFFSET('9. METAS'!$L$20,INT((ROW()-13)/2),0))</f>
        <v>0.95</v>
      </c>
      <c r="I23" s="822"/>
      <c r="J23" s="149" t="e">
        <f ca="1">IF(MOD(ROW()-13,2)=0,IF(ISBLANK(OFFSET(#REF!,INT((ROW()-13)/2),0)),"",OFFSET(#REF!,INT((ROW()-13)/2),0)),IF(ISBLANK(OFFSET('9. METAS'!$U$20,INT((ROW()-14)/2),0)),"",OFFSET('9. METAS'!$U$20,INT((ROW()-14)/2),0)))</f>
        <v>#REF!</v>
      </c>
      <c r="K23" s="150" t="e">
        <f ca="1">IF(MOD(ROW()-13,2)=0,IF(ISBLANK(OFFSET(#REF!,INT((ROW()-13)/2),0)),"",OFFSET(#REF!,INT((ROW()-13)/2),0)),IF(ISBLANK(OFFSET('9. METAS'!$V$20,INT((ROW()-14)/2),0)),"",OFFSET('9. METAS'!$V$20,INT((ROW()-14)/2),0)))</f>
        <v>#REF!</v>
      </c>
      <c r="L23" s="150" t="e">
        <f ca="1">IF(MOD(ROW()-13,2)=0,IF(ISBLANK(OFFSET(#REF!,INT((ROW()-13)/2),0)),"",OFFSET(#REF!,INT((ROW()-13)/2),0)),IF(ISBLANK(OFFSET('9. METAS'!$W$20,INT((ROW()-14)/2),0)),"",OFFSET('9. METAS'!$W$20,INT((ROW()-14)/2),0)))</f>
        <v>#REF!</v>
      </c>
      <c r="M23" s="151" t="e">
        <f ca="1">IF(MOD(ROW()-13,2)=0,IF(ISBLANK(OFFSET(#REF!,INT((ROW()-13)/2),0)),"",OFFSET(#REF!,INT((ROW()-13)/2),0)),IF(ISBLANK(OFFSET('9. METAS'!$X$20,INT((ROW()-14)/2),0)),"",OFFSET('9. METAS'!$X$20,INT((ROW()-14)/2),0)))</f>
        <v>#REF!</v>
      </c>
      <c r="N23" s="824" t="str">
        <f t="shared" ref="N23" ca="1" si="6">IFERROR(J23/J24,"ND")</f>
        <v>ND</v>
      </c>
      <c r="O23" s="826" t="str">
        <f t="shared" ref="O23" ca="1" si="7">IFERROR(((J23)/H23),"ND")</f>
        <v>ND</v>
      </c>
      <c r="P23" s="913"/>
    </row>
    <row r="24" spans="3:16">
      <c r="C24" s="843"/>
      <c r="D24" s="926"/>
      <c r="E24" s="926"/>
      <c r="F24" s="928"/>
      <c r="G24" s="930"/>
      <c r="H24" s="949"/>
      <c r="I24" s="823"/>
      <c r="J24" s="149">
        <f ca="1">IF(MOD(ROW()-13,2)=0,IF(ISBLANK(OFFSET(#REF!,INT((ROW()-13)/2),0)),"",OFFSET(#REF!,INT((ROW()-13)/2),0)),IF(ISBLANK(OFFSET('9. METAS'!$U$20,INT((ROW()-14)/2),0)),"",OFFSET('9. METAS'!$U$20,INT((ROW()-14)/2),0)))</f>
        <v>0.95</v>
      </c>
      <c r="K24" s="150">
        <f ca="1">IF(MOD(ROW()-13,2)=0,IF(ISBLANK(OFFSET(#REF!,INT((ROW()-13)/2),0)),"",OFFSET(#REF!,INT((ROW()-13)/2),0)),IF(ISBLANK(OFFSET('9. METAS'!$V$20,INT((ROW()-14)/2),0)),"",OFFSET('9. METAS'!$V$20,INT((ROW()-14)/2),0)))</f>
        <v>0.95</v>
      </c>
      <c r="L24" s="150">
        <f ca="1">IF(MOD(ROW()-13,2)=0,IF(ISBLANK(OFFSET(#REF!,INT((ROW()-13)/2),0)),"",OFFSET(#REF!,INT((ROW()-13)/2),0)),IF(ISBLANK(OFFSET('9. METAS'!$W$20,INT((ROW()-14)/2),0)),"",OFFSET('9. METAS'!$W$20,INT((ROW()-14)/2),0)))</f>
        <v>0.95</v>
      </c>
      <c r="M24" s="151">
        <f ca="1">IF(MOD(ROW()-13,2)=0,IF(ISBLANK(OFFSET(#REF!,INT((ROW()-13)/2),0)),"",OFFSET(#REF!,INT((ROW()-13)/2),0)),IF(ISBLANK(OFFSET('9. METAS'!$X$20,INT((ROW()-14)/2),0)),"",OFFSET('9. METAS'!$X$20,INT((ROW()-14)/2),0)))</f>
        <v>0.95</v>
      </c>
      <c r="N24" s="825"/>
      <c r="O24" s="827"/>
      <c r="P24" s="914"/>
    </row>
    <row r="25" spans="3:16">
      <c r="C25" s="829" t="str">
        <f ca="1">IF(ISBLANK(OFFSET('5. Pp (3 años)'!$C$46,INT((ROW()-13)/2),0)),"",OFFSET('5. Pp (3 años)'!$C$46,INT((ROW()-13)/2),0))</f>
        <v>Actividad</v>
      </c>
      <c r="D25" s="926" t="str">
        <f ca="1">IF(ISBLANK(OFFSET('5. Pp (3 años)'!$D$46,INT((ROW()-13)/2),0)),"",OFFSET('5. Pp (3 años)'!$D$46,INT((ROW()-13)/2),0))</f>
        <v>1.4.1.1.2.1  Tramitación de licitaciones para el suministro de recursos materiales conforme a la normatividad aplicable.</v>
      </c>
      <c r="E25" s="926" t="str">
        <f ca="1">IF(ISBLANK(OFFSET('5. Pp (3 años)'!$E$46,INT((ROW()-13)/2),0)),"",OFFSET('5. Pp (3 años)'!$E$46,INT((ROW()-13)/2),0))</f>
        <v>PLTRM: Porcentaje de licitaciones tramitadas para el suministro de recursos materiales.</v>
      </c>
      <c r="F25" s="928" t="str">
        <f ca="1">IF(ISBLANK(OFFSET('5. Pp (3 años)'!$K$46,INT((ROW()-13)/2),0)),"",OFFSET('5. Pp (3 años)'!$K$46,INT((ROW()-13)/2),0))</f>
        <v>Ascendente</v>
      </c>
      <c r="G25" s="930" t="str">
        <f ca="1">IF(ISBLANK(OFFSET('5. Pp (3 años)'!$H$46,INT((ROW()-13)/2),0)),"",OFFSET('5. Pp (3 años)'!$H$46,INT((ROW()-13)/2),0))</f>
        <v>Trimestral</v>
      </c>
      <c r="H25" s="949">
        <f ca="1">IF(ISBLANK(OFFSET('9. METAS'!$L$20,INT((ROW()-13)/2),0)),"",OFFSET('9. METAS'!$L$20,INT((ROW()-13)/2),0))</f>
        <v>0.95</v>
      </c>
      <c r="I25" s="822"/>
      <c r="J25" s="149" t="e">
        <f ca="1">IF(MOD(ROW()-13,2)=0,IF(ISBLANK(OFFSET(#REF!,INT((ROW()-13)/2),0)),"",OFFSET(#REF!,INT((ROW()-13)/2),0)),IF(ISBLANK(OFFSET('9. METAS'!$U$20,INT((ROW()-14)/2),0)),"",OFFSET('9. METAS'!$U$20,INT((ROW()-14)/2),0)))</f>
        <v>#REF!</v>
      </c>
      <c r="K25" s="150" t="e">
        <f ca="1">IF(MOD(ROW()-13,2)=0,IF(ISBLANK(OFFSET(#REF!,INT((ROW()-13)/2),0)),"",OFFSET(#REF!,INT((ROW()-13)/2),0)),IF(ISBLANK(OFFSET('9. METAS'!$V$20,INT((ROW()-14)/2),0)),"",OFFSET('9. METAS'!$V$20,INT((ROW()-14)/2),0)))</f>
        <v>#REF!</v>
      </c>
      <c r="L25" s="150" t="e">
        <f ca="1">IF(MOD(ROW()-13,2)=0,IF(ISBLANK(OFFSET(#REF!,INT((ROW()-13)/2),0)),"",OFFSET(#REF!,INT((ROW()-13)/2),0)),IF(ISBLANK(OFFSET('9. METAS'!$W$20,INT((ROW()-14)/2),0)),"",OFFSET('9. METAS'!$W$20,INT((ROW()-14)/2),0)))</f>
        <v>#REF!</v>
      </c>
      <c r="M25" s="151" t="e">
        <f ca="1">IF(MOD(ROW()-13,2)=0,IF(ISBLANK(OFFSET(#REF!,INT((ROW()-13)/2),0)),"",OFFSET(#REF!,INT((ROW()-13)/2),0)),IF(ISBLANK(OFFSET('9. METAS'!$X$20,INT((ROW()-14)/2),0)),"",OFFSET('9. METAS'!$X$20,INT((ROW()-14)/2),0)))</f>
        <v>#REF!</v>
      </c>
      <c r="N25" s="824" t="str">
        <f t="shared" ref="N25" ca="1" si="8">IFERROR(J25/J26,"ND")</f>
        <v>ND</v>
      </c>
      <c r="O25" s="826" t="str">
        <f t="shared" ref="O25" ca="1" si="9">IFERROR(((J25)/H25),"ND")</f>
        <v>ND</v>
      </c>
      <c r="P25" s="913"/>
    </row>
    <row r="26" spans="3:16">
      <c r="C26" s="843"/>
      <c r="D26" s="926"/>
      <c r="E26" s="926"/>
      <c r="F26" s="928"/>
      <c r="G26" s="930"/>
      <c r="H26" s="949"/>
      <c r="I26" s="823"/>
      <c r="J26" s="149">
        <f ca="1">IF(MOD(ROW()-13,2)=0,IF(ISBLANK(OFFSET(#REF!,INT((ROW()-13)/2),0)),"",OFFSET(#REF!,INT((ROW()-13)/2),0)),IF(ISBLANK(OFFSET('9. METAS'!$U$20,INT((ROW()-14)/2),0)),"",OFFSET('9. METAS'!$U$20,INT((ROW()-14)/2),0)))</f>
        <v>0.95</v>
      </c>
      <c r="K26" s="150">
        <f ca="1">IF(MOD(ROW()-13,2)=0,IF(ISBLANK(OFFSET(#REF!,INT((ROW()-13)/2),0)),"",OFFSET(#REF!,INT((ROW()-13)/2),0)),IF(ISBLANK(OFFSET('9. METAS'!$V$20,INT((ROW()-14)/2),0)),"",OFFSET('9. METAS'!$V$20,INT((ROW()-14)/2),0)))</f>
        <v>0.95</v>
      </c>
      <c r="L26" s="150">
        <f ca="1">IF(MOD(ROW()-13,2)=0,IF(ISBLANK(OFFSET(#REF!,INT((ROW()-13)/2),0)),"",OFFSET(#REF!,INT((ROW()-13)/2),0)),IF(ISBLANK(OFFSET('9. METAS'!$W$20,INT((ROW()-14)/2),0)),"",OFFSET('9. METAS'!$W$20,INT((ROW()-14)/2),0)))</f>
        <v>0.95</v>
      </c>
      <c r="M26" s="151">
        <f ca="1">IF(MOD(ROW()-13,2)=0,IF(ISBLANK(OFFSET(#REF!,INT((ROW()-13)/2),0)),"",OFFSET(#REF!,INT((ROW()-13)/2),0)),IF(ISBLANK(OFFSET('9. METAS'!$X$20,INT((ROW()-14)/2),0)),"",OFFSET('9. METAS'!$X$20,INT((ROW()-14)/2),0)))</f>
        <v>0.95</v>
      </c>
      <c r="N26" s="825"/>
      <c r="O26" s="827"/>
      <c r="P26" s="914"/>
    </row>
    <row r="27" spans="3:16">
      <c r="C27" s="829" t="str">
        <f ca="1">IF(ISBLANK(OFFSET('5. Pp (3 años)'!$C$46,INT((ROW()-13)/2),0)),"",OFFSET('5. Pp (3 años)'!$C$46,INT((ROW()-13)/2),0))</f>
        <v>Actividad</v>
      </c>
      <c r="D27" s="926" t="str">
        <f ca="1">IF(ISBLANK(OFFSET('5. Pp (3 años)'!$D$46,INT((ROW()-13)/2),0)),"",OFFSET('5. Pp (3 años)'!$D$46,INT((ROW()-13)/2),0))</f>
        <v>1.4.1.1.2.2 Atención a las requisiciones de los diferentes eventos públicos y privados celebrados por el Municipio de Benito Juárez.</v>
      </c>
      <c r="E27" s="926" t="str">
        <f ca="1">IF(ISBLANK(OFFSET('5. Pp (3 años)'!$E$46,INT((ROW()-13)/2),0)),"",OFFSET('5. Pp (3 años)'!$E$46,INT((ROW()-13)/2),0))</f>
        <v>PREA: Porcentaje de  Requisiciones para Eventos Atendidos.</v>
      </c>
      <c r="F27" s="928" t="str">
        <f ca="1">IF(ISBLANK(OFFSET('5. Pp (3 años)'!$K$46,INT((ROW()-13)/2),0)),"",OFFSET('5. Pp (3 años)'!$K$46,INT((ROW()-13)/2),0))</f>
        <v>Ascendente</v>
      </c>
      <c r="G27" s="930" t="str">
        <f ca="1">IF(ISBLANK(OFFSET('5. Pp (3 años)'!$H$46,INT((ROW()-13)/2),0)),"",OFFSET('5. Pp (3 años)'!$H$46,INT((ROW()-13)/2),0))</f>
        <v>Trimestral</v>
      </c>
      <c r="H27" s="949">
        <f ca="1">IF(ISBLANK(OFFSET('9. METAS'!$L$20,INT((ROW()-13)/2),0)),"",OFFSET('9. METAS'!$L$20,INT((ROW()-13)/2),0))</f>
        <v>193</v>
      </c>
      <c r="I27" s="822"/>
      <c r="J27" s="149" t="e">
        <f ca="1">IF(MOD(ROW()-13,2)=0,IF(ISBLANK(OFFSET(#REF!,INT((ROW()-13)/2),0)),"",OFFSET(#REF!,INT((ROW()-13)/2),0)),IF(ISBLANK(OFFSET('9. METAS'!$U$20,INT((ROW()-14)/2),0)),"",OFFSET('9. METAS'!$U$20,INT((ROW()-14)/2),0)))</f>
        <v>#REF!</v>
      </c>
      <c r="K27" s="150" t="e">
        <f ca="1">IF(MOD(ROW()-13,2)=0,IF(ISBLANK(OFFSET(#REF!,INT((ROW()-13)/2),0)),"",OFFSET(#REF!,INT((ROW()-13)/2),0)),IF(ISBLANK(OFFSET('9. METAS'!$V$20,INT((ROW()-14)/2),0)),"",OFFSET('9. METAS'!$V$20,INT((ROW()-14)/2),0)))</f>
        <v>#REF!</v>
      </c>
      <c r="L27" s="150" t="e">
        <f ca="1">IF(MOD(ROW()-13,2)=0,IF(ISBLANK(OFFSET(#REF!,INT((ROW()-13)/2),0)),"",OFFSET(#REF!,INT((ROW()-13)/2),0)),IF(ISBLANK(OFFSET('9. METAS'!$W$20,INT((ROW()-14)/2),0)),"",OFFSET('9. METAS'!$W$20,INT((ROW()-14)/2),0)))</f>
        <v>#REF!</v>
      </c>
      <c r="M27" s="151" t="e">
        <f ca="1">IF(MOD(ROW()-13,2)=0,IF(ISBLANK(OFFSET(#REF!,INT((ROW()-13)/2),0)),"",OFFSET(#REF!,INT((ROW()-13)/2),0)),IF(ISBLANK(OFFSET('9. METAS'!$X$20,INT((ROW()-14)/2),0)),"",OFFSET('9. METAS'!$X$20,INT((ROW()-14)/2),0)))</f>
        <v>#REF!</v>
      </c>
      <c r="N27" s="824" t="str">
        <f t="shared" ref="N27" ca="1" si="10">IFERROR(J27/J28,"ND")</f>
        <v>ND</v>
      </c>
      <c r="O27" s="826" t="str">
        <f t="shared" ref="O27" ca="1" si="11">IFERROR(((J27)/H27),"ND")</f>
        <v>ND</v>
      </c>
      <c r="P27" s="913"/>
    </row>
    <row r="28" spans="3:16">
      <c r="C28" s="843"/>
      <c r="D28" s="926"/>
      <c r="E28" s="926"/>
      <c r="F28" s="928"/>
      <c r="G28" s="930"/>
      <c r="H28" s="949"/>
      <c r="I28" s="823"/>
      <c r="J28" s="149">
        <f ca="1">IF(MOD(ROW()-13,2)=0,IF(ISBLANK(OFFSET(#REF!,INT((ROW()-13)/2),0)),"",OFFSET(#REF!,INT((ROW()-13)/2),0)),IF(ISBLANK(OFFSET('9. METAS'!$U$20,INT((ROW()-14)/2),0)),"",OFFSET('9. METAS'!$U$20,INT((ROW()-14)/2),0)))</f>
        <v>40</v>
      </c>
      <c r="K28" s="150">
        <f ca="1">IF(MOD(ROW()-13,2)=0,IF(ISBLANK(OFFSET(#REF!,INT((ROW()-13)/2),0)),"",OFFSET(#REF!,INT((ROW()-13)/2),0)),IF(ISBLANK(OFFSET('9. METAS'!$V$20,INT((ROW()-14)/2),0)),"",OFFSET('9. METAS'!$V$20,INT((ROW()-14)/2),0)))</f>
        <v>48</v>
      </c>
      <c r="L28" s="150">
        <f ca="1">IF(MOD(ROW()-13,2)=0,IF(ISBLANK(OFFSET(#REF!,INT((ROW()-13)/2),0)),"",OFFSET(#REF!,INT((ROW()-13)/2),0)),IF(ISBLANK(OFFSET('9. METAS'!$W$20,INT((ROW()-14)/2),0)),"",OFFSET('9. METAS'!$W$20,INT((ROW()-14)/2),0)))</f>
        <v>55</v>
      </c>
      <c r="M28" s="151">
        <f ca="1">IF(MOD(ROW()-13,2)=0,IF(ISBLANK(OFFSET(#REF!,INT((ROW()-13)/2),0)),"",OFFSET(#REF!,INT((ROW()-13)/2),0)),IF(ISBLANK(OFFSET('9. METAS'!$X$20,INT((ROW()-14)/2),0)),"",OFFSET('9. METAS'!$X$20,INT((ROW()-14)/2),0)))</f>
        <v>50</v>
      </c>
      <c r="N28" s="825"/>
      <c r="O28" s="827"/>
      <c r="P28" s="914"/>
    </row>
    <row r="29" spans="3:16">
      <c r="C29" s="829" t="str">
        <f ca="1">IF(ISBLANK(OFFSET('5. Pp (3 años)'!$C$46,INT((ROW()-13)/2),0)),"",OFFSET('5. Pp (3 años)'!$C$46,INT((ROW()-13)/2),0))</f>
        <v>Actividad</v>
      </c>
      <c r="D29" s="926" t="str">
        <f ca="1">IF(ISBLANK(OFFSET('5. Pp (3 años)'!$D$46,INT((ROW()-13)/2),0)),"",OFFSET('5. Pp (3 años)'!$D$46,INT((ROW()-13)/2),0))</f>
        <v>1.4.1.1.2.3 Elaboración de Solicitudes de Pago de los materiales por el área de compras.</v>
      </c>
      <c r="E29" s="926" t="str">
        <f ca="1">IF(ISBLANK(OFFSET('5. Pp (3 años)'!$E$46,INT((ROW()-13)/2),0)),"",OFFSET('5. Pp (3 años)'!$E$46,INT((ROW()-13)/2),0))</f>
        <v xml:space="preserve">PSP: Porcentaje de las Solicitudes de Pago elaboradas. </v>
      </c>
      <c r="F29" s="928" t="str">
        <f ca="1">IF(ISBLANK(OFFSET('5. Pp (3 años)'!$K$46,INT((ROW()-13)/2),0)),"",OFFSET('5. Pp (3 años)'!$K$46,INT((ROW()-13)/2),0))</f>
        <v>Ascendente</v>
      </c>
      <c r="G29" s="930" t="str">
        <f ca="1">IF(ISBLANK(OFFSET('5. Pp (3 años)'!$H$46,INT((ROW()-13)/2),0)),"",OFFSET('5. Pp (3 años)'!$H$46,INT((ROW()-13)/2),0))</f>
        <v>Trimestral</v>
      </c>
      <c r="H29" s="949">
        <f ca="1">IF(ISBLANK(OFFSET('9. METAS'!$L$20,INT((ROW()-13)/2),0)),"",OFFSET('9. METAS'!$L$20,INT((ROW()-13)/2),0))</f>
        <v>352</v>
      </c>
      <c r="I29" s="822"/>
      <c r="J29" s="149" t="e">
        <f ca="1">IF(MOD(ROW()-13,2)=0,IF(ISBLANK(OFFSET(#REF!,INT((ROW()-13)/2),0)),"",OFFSET(#REF!,INT((ROW()-13)/2),0)),IF(ISBLANK(OFFSET('9. METAS'!$U$20,INT((ROW()-14)/2),0)),"",OFFSET('9. METAS'!$U$20,INT((ROW()-14)/2),0)))</f>
        <v>#REF!</v>
      </c>
      <c r="K29" s="150" t="e">
        <f ca="1">IF(MOD(ROW()-13,2)=0,IF(ISBLANK(OFFSET(#REF!,INT((ROW()-13)/2),0)),"",OFFSET(#REF!,INT((ROW()-13)/2),0)),IF(ISBLANK(OFFSET('9. METAS'!$V$20,INT((ROW()-14)/2),0)),"",OFFSET('9. METAS'!$V$20,INT((ROW()-14)/2),0)))</f>
        <v>#REF!</v>
      </c>
      <c r="L29" s="150" t="e">
        <f ca="1">IF(MOD(ROW()-13,2)=0,IF(ISBLANK(OFFSET(#REF!,INT((ROW()-13)/2),0)),"",OFFSET(#REF!,INT((ROW()-13)/2),0)),IF(ISBLANK(OFFSET('9. METAS'!$W$20,INT((ROW()-14)/2),0)),"",OFFSET('9. METAS'!$W$20,INT((ROW()-14)/2),0)))</f>
        <v>#REF!</v>
      </c>
      <c r="M29" s="151" t="e">
        <f ca="1">IF(MOD(ROW()-13,2)=0,IF(ISBLANK(OFFSET(#REF!,INT((ROW()-13)/2),0)),"",OFFSET(#REF!,INT((ROW()-13)/2),0)),IF(ISBLANK(OFFSET('9. METAS'!$X$20,INT((ROW()-14)/2),0)),"",OFFSET('9. METAS'!$X$20,INT((ROW()-14)/2),0)))</f>
        <v>#REF!</v>
      </c>
      <c r="N29" s="824" t="str">
        <f t="shared" ref="N29" ca="1" si="12">IFERROR(J29/J30,"ND")</f>
        <v>ND</v>
      </c>
      <c r="O29" s="826" t="str">
        <f t="shared" ref="O29" ca="1" si="13">IFERROR(((J29)/H29),"ND")</f>
        <v>ND</v>
      </c>
      <c r="P29" s="913"/>
    </row>
    <row r="30" spans="3:16">
      <c r="C30" s="843"/>
      <c r="D30" s="926"/>
      <c r="E30" s="926"/>
      <c r="F30" s="928"/>
      <c r="G30" s="930"/>
      <c r="H30" s="949"/>
      <c r="I30" s="823"/>
      <c r="J30" s="149">
        <f ca="1">IF(MOD(ROW()-13,2)=0,IF(ISBLANK(OFFSET(#REF!,INT((ROW()-13)/2),0)),"",OFFSET(#REF!,INT((ROW()-13)/2),0)),IF(ISBLANK(OFFSET('9. METAS'!$U$20,INT((ROW()-14)/2),0)),"",OFFSET('9. METAS'!$U$20,INT((ROW()-14)/2),0)))</f>
        <v>2</v>
      </c>
      <c r="K30" s="150">
        <f ca="1">IF(MOD(ROW()-13,2)=0,IF(ISBLANK(OFFSET(#REF!,INT((ROW()-13)/2),0)),"",OFFSET(#REF!,INT((ROW()-13)/2),0)),IF(ISBLANK(OFFSET('9. METAS'!$V$20,INT((ROW()-14)/2),0)),"",OFFSET('9. METAS'!$V$20,INT((ROW()-14)/2),0)))</f>
        <v>160</v>
      </c>
      <c r="L30" s="150">
        <f ca="1">IF(MOD(ROW()-13,2)=0,IF(ISBLANK(OFFSET(#REF!,INT((ROW()-13)/2),0)),"",OFFSET(#REF!,INT((ROW()-13)/2),0)),IF(ISBLANK(OFFSET('9. METAS'!$W$20,INT((ROW()-14)/2),0)),"",OFFSET('9. METAS'!$W$20,INT((ROW()-14)/2),0)))</f>
        <v>122</v>
      </c>
      <c r="M30" s="151">
        <f ca="1">IF(MOD(ROW()-13,2)=0,IF(ISBLANK(OFFSET(#REF!,INT((ROW()-13)/2),0)),"",OFFSET(#REF!,INT((ROW()-13)/2),0)),IF(ISBLANK(OFFSET('9. METAS'!$X$20,INT((ROW()-14)/2),0)),"",OFFSET('9. METAS'!$X$20,INT((ROW()-14)/2),0)))</f>
        <v>68</v>
      </c>
      <c r="N30" s="825"/>
      <c r="O30" s="827"/>
      <c r="P30" s="914"/>
    </row>
    <row r="31" spans="3:16">
      <c r="C31" s="829" t="str">
        <f ca="1">IF(ISBLANK(OFFSET('5. Pp (3 años)'!$C$46,INT((ROW()-13)/2),0)),"",OFFSET('5. Pp (3 años)'!$C$46,INT((ROW()-13)/2),0))</f>
        <v>Actividad</v>
      </c>
      <c r="D31" s="926" t="str">
        <f ca="1">IF(ISBLANK(OFFSET('5. Pp (3 años)'!$D$46,INT((ROW()-13)/2),0)),"",OFFSET('5. Pp (3 años)'!$D$46,INT((ROW()-13)/2),0))</f>
        <v>1.4.1.1.2.4 Atención a los siniestros reportados por las diferentes dependencias del Municipio de Benito Juárez.</v>
      </c>
      <c r="E31" s="926" t="str">
        <f ca="1">IF(ISBLANK(OFFSET('5. Pp (3 años)'!$E$46,INT((ROW()-13)/2),0)),"",OFFSET('5. Pp (3 años)'!$E$46,INT((ROW()-13)/2),0))</f>
        <v>PASA: Porcentaje de Asistencia de los Siniestros Atendidos.</v>
      </c>
      <c r="F31" s="928" t="str">
        <f ca="1">IF(ISBLANK(OFFSET('5. Pp (3 años)'!$K$46,INT((ROW()-13)/2),0)),"",OFFSET('5. Pp (3 años)'!$K$46,INT((ROW()-13)/2),0))</f>
        <v>Ascendente</v>
      </c>
      <c r="G31" s="930" t="str">
        <f ca="1">IF(ISBLANK(OFFSET('5. Pp (3 años)'!$H$46,INT((ROW()-13)/2),0)),"",OFFSET('5. Pp (3 años)'!$H$46,INT((ROW()-13)/2),0))</f>
        <v>Trimestral</v>
      </c>
      <c r="H31" s="949">
        <f ca="1">IF(ISBLANK(OFFSET('9. METAS'!$L$20,INT((ROW()-13)/2),0)),"",OFFSET('9. METAS'!$L$20,INT((ROW()-13)/2),0))</f>
        <v>291</v>
      </c>
      <c r="I31" s="822"/>
      <c r="J31" s="149" t="e">
        <f ca="1">IF(MOD(ROW()-13,2)=0,IF(ISBLANK(OFFSET(#REF!,INT((ROW()-13)/2),0)),"",OFFSET(#REF!,INT((ROW()-13)/2),0)),IF(ISBLANK(OFFSET('9. METAS'!$U$20,INT((ROW()-14)/2),0)),"",OFFSET('9. METAS'!$U$20,INT((ROW()-14)/2),0)))</f>
        <v>#REF!</v>
      </c>
      <c r="K31" s="150" t="e">
        <f ca="1">IF(MOD(ROW()-13,2)=0,IF(ISBLANK(OFFSET(#REF!,INT((ROW()-13)/2),0)),"",OFFSET(#REF!,INT((ROW()-13)/2),0)),IF(ISBLANK(OFFSET('9. METAS'!$V$20,INT((ROW()-14)/2),0)),"",OFFSET('9. METAS'!$V$20,INT((ROW()-14)/2),0)))</f>
        <v>#REF!</v>
      </c>
      <c r="L31" s="150" t="e">
        <f ca="1">IF(MOD(ROW()-13,2)=0,IF(ISBLANK(OFFSET(#REF!,INT((ROW()-13)/2),0)),"",OFFSET(#REF!,INT((ROW()-13)/2),0)),IF(ISBLANK(OFFSET('9. METAS'!$W$20,INT((ROW()-14)/2),0)),"",OFFSET('9. METAS'!$W$20,INT((ROW()-14)/2),0)))</f>
        <v>#REF!</v>
      </c>
      <c r="M31" s="151" t="e">
        <f ca="1">IF(MOD(ROW()-13,2)=0,IF(ISBLANK(OFFSET(#REF!,INT((ROW()-13)/2),0)),"",OFFSET(#REF!,INT((ROW()-13)/2),0)),IF(ISBLANK(OFFSET('9. METAS'!$X$20,INT((ROW()-14)/2),0)),"",OFFSET('9. METAS'!$X$20,INT((ROW()-14)/2),0)))</f>
        <v>#REF!</v>
      </c>
      <c r="N31" s="824" t="str">
        <f t="shared" ref="N31" ca="1" si="14">IFERROR(J31/J32,"ND")</f>
        <v>ND</v>
      </c>
      <c r="O31" s="826" t="str">
        <f t="shared" ref="O31" ca="1" si="15">IFERROR(((J31)/H31),"ND")</f>
        <v>ND</v>
      </c>
      <c r="P31" s="913"/>
    </row>
    <row r="32" spans="3:16">
      <c r="C32" s="843"/>
      <c r="D32" s="926"/>
      <c r="E32" s="926"/>
      <c r="F32" s="928"/>
      <c r="G32" s="930"/>
      <c r="H32" s="949"/>
      <c r="I32" s="823"/>
      <c r="J32" s="149">
        <f ca="1">IF(MOD(ROW()-13,2)=0,IF(ISBLANK(OFFSET(#REF!,INT((ROW()-13)/2),0)),"",OFFSET(#REF!,INT((ROW()-13)/2),0)),IF(ISBLANK(OFFSET('9. METAS'!$U$20,INT((ROW()-14)/2),0)),"",OFFSET('9. METAS'!$U$20,INT((ROW()-14)/2),0)))</f>
        <v>59</v>
      </c>
      <c r="K32" s="150">
        <f ca="1">IF(MOD(ROW()-13,2)=0,IF(ISBLANK(OFFSET(#REF!,INT((ROW()-13)/2),0)),"",OFFSET(#REF!,INT((ROW()-13)/2),0)),IF(ISBLANK(OFFSET('9. METAS'!$V$20,INT((ROW()-14)/2),0)),"",OFFSET('9. METAS'!$V$20,INT((ROW()-14)/2),0)))</f>
        <v>78</v>
      </c>
      <c r="L32" s="150">
        <f ca="1">IF(MOD(ROW()-13,2)=0,IF(ISBLANK(OFFSET(#REF!,INT((ROW()-13)/2),0)),"",OFFSET(#REF!,INT((ROW()-13)/2),0)),IF(ISBLANK(OFFSET('9. METAS'!$W$20,INT((ROW()-14)/2),0)),"",OFFSET('9. METAS'!$W$20,INT((ROW()-14)/2),0)))</f>
        <v>76</v>
      </c>
      <c r="M32" s="151">
        <f ca="1">IF(MOD(ROW()-13,2)=0,IF(ISBLANK(OFFSET(#REF!,INT((ROW()-13)/2),0)),"",OFFSET(#REF!,INT((ROW()-13)/2),0)),IF(ISBLANK(OFFSET('9. METAS'!$X$20,INT((ROW()-14)/2),0)),"",OFFSET('9. METAS'!$X$20,INT((ROW()-14)/2),0)))</f>
        <v>78</v>
      </c>
      <c r="N32" s="825"/>
      <c r="O32" s="827"/>
      <c r="P32" s="914"/>
    </row>
    <row r="33" spans="3:16">
      <c r="C33" s="829" t="str">
        <f ca="1">IF(ISBLANK(OFFSET('5. Pp (3 años)'!$C$46,INT((ROW()-13)/2),0)),"",OFFSET('5. Pp (3 años)'!$C$46,INT((ROW()-13)/2),0))</f>
        <v>Actividad</v>
      </c>
      <c r="D33" s="926" t="str">
        <f ca="1">IF(ISBLANK(OFFSET('5. Pp (3 años)'!$D$46,INT((ROW()-13)/2),0)),"",OFFSET('5. Pp (3 años)'!$D$46,INT((ROW()-13)/2),0))</f>
        <v>1.4.1.1.2.5 Atención y seguimiento de solicitudes de servicios  de suministro de combustible y mantenimiento vehicular para las dependencias municipales.</v>
      </c>
      <c r="E33" s="926" t="str">
        <f ca="1">IF(ISBLANK(OFFSET('5. Pp (3 años)'!$E$46,INT((ROW()-13)/2),0)),"",OFFSET('5. Pp (3 años)'!$E$46,INT((ROW()-13)/2),0))</f>
        <v>PSSA: Porcentaje de solicitudes de servicios atendidas</v>
      </c>
      <c r="F33" s="928" t="str">
        <f ca="1">IF(ISBLANK(OFFSET('5. Pp (3 años)'!$K$46,INT((ROW()-13)/2),0)),"",OFFSET('5. Pp (3 años)'!$K$46,INT((ROW()-13)/2),0))</f>
        <v>Ascendente</v>
      </c>
      <c r="G33" s="930" t="str">
        <f ca="1">IF(ISBLANK(OFFSET('5. Pp (3 años)'!$H$46,INT((ROW()-13)/2),0)),"",OFFSET('5. Pp (3 años)'!$H$46,INT((ROW()-13)/2),0))</f>
        <v>Trimestral</v>
      </c>
      <c r="H33" s="949">
        <f ca="1">IF(ISBLANK(OFFSET('9. METAS'!$L$20,INT((ROW()-13)/2),0)),"",OFFSET('9. METAS'!$L$20,INT((ROW()-13)/2),0))</f>
        <v>0.95</v>
      </c>
      <c r="I33" s="822"/>
      <c r="J33" s="149" t="e">
        <f ca="1">IF(MOD(ROW()-13,2)=0,IF(ISBLANK(OFFSET(#REF!,INT((ROW()-13)/2),0)),"",OFFSET(#REF!,INT((ROW()-13)/2),0)),IF(ISBLANK(OFFSET('9. METAS'!$U$20,INT((ROW()-14)/2),0)),"",OFFSET('9. METAS'!$U$20,INT((ROW()-14)/2),0)))</f>
        <v>#REF!</v>
      </c>
      <c r="K33" s="150" t="e">
        <f ca="1">IF(MOD(ROW()-13,2)=0,IF(ISBLANK(OFFSET(#REF!,INT((ROW()-13)/2),0)),"",OFFSET(#REF!,INT((ROW()-13)/2),0)),IF(ISBLANK(OFFSET('9. METAS'!$V$20,INT((ROW()-14)/2),0)),"",OFFSET('9. METAS'!$V$20,INT((ROW()-14)/2),0)))</f>
        <v>#REF!</v>
      </c>
      <c r="L33" s="150" t="e">
        <f ca="1">IF(MOD(ROW()-13,2)=0,IF(ISBLANK(OFFSET(#REF!,INT((ROW()-13)/2),0)),"",OFFSET(#REF!,INT((ROW()-13)/2),0)),IF(ISBLANK(OFFSET('9. METAS'!$W$20,INT((ROW()-14)/2),0)),"",OFFSET('9. METAS'!$W$20,INT((ROW()-14)/2),0)))</f>
        <v>#REF!</v>
      </c>
      <c r="M33" s="151" t="e">
        <f ca="1">IF(MOD(ROW()-13,2)=0,IF(ISBLANK(OFFSET(#REF!,INT((ROW()-13)/2),0)),"",OFFSET(#REF!,INT((ROW()-13)/2),0)),IF(ISBLANK(OFFSET('9. METAS'!$X$20,INT((ROW()-14)/2),0)),"",OFFSET('9. METAS'!$X$20,INT((ROW()-14)/2),0)))</f>
        <v>#REF!</v>
      </c>
      <c r="N33" s="824" t="str">
        <f t="shared" ref="N33" ca="1" si="16">IFERROR(J33/J34,"ND")</f>
        <v>ND</v>
      </c>
      <c r="O33" s="826" t="str">
        <f t="shared" ref="O33" ca="1" si="17">IFERROR(((J33)/H33),"ND")</f>
        <v>ND</v>
      </c>
      <c r="P33" s="913"/>
    </row>
    <row r="34" spans="3:16">
      <c r="C34" s="843"/>
      <c r="D34" s="926"/>
      <c r="E34" s="926"/>
      <c r="F34" s="928"/>
      <c r="G34" s="930"/>
      <c r="H34" s="949"/>
      <c r="I34" s="823"/>
      <c r="J34" s="149">
        <f ca="1">IF(MOD(ROW()-13,2)=0,IF(ISBLANK(OFFSET(#REF!,INT((ROW()-13)/2),0)),"",OFFSET(#REF!,INT((ROW()-13)/2),0)),IF(ISBLANK(OFFSET('9. METAS'!$U$20,INT((ROW()-14)/2),0)),"",OFFSET('9. METAS'!$U$20,INT((ROW()-14)/2),0)))</f>
        <v>0.95</v>
      </c>
      <c r="K34" s="150">
        <f ca="1">IF(MOD(ROW()-13,2)=0,IF(ISBLANK(OFFSET(#REF!,INT((ROW()-13)/2),0)),"",OFFSET(#REF!,INT((ROW()-13)/2),0)),IF(ISBLANK(OFFSET('9. METAS'!$V$20,INT((ROW()-14)/2),0)),"",OFFSET('9. METAS'!$V$20,INT((ROW()-14)/2),0)))</f>
        <v>0.95</v>
      </c>
      <c r="L34" s="150">
        <f ca="1">IF(MOD(ROW()-13,2)=0,IF(ISBLANK(OFFSET(#REF!,INT((ROW()-13)/2),0)),"",OFFSET(#REF!,INT((ROW()-13)/2),0)),IF(ISBLANK(OFFSET('9. METAS'!$W$20,INT((ROW()-14)/2),0)),"",OFFSET('9. METAS'!$W$20,INT((ROW()-14)/2),0)))</f>
        <v>0.95</v>
      </c>
      <c r="M34" s="151">
        <f ca="1">IF(MOD(ROW()-13,2)=0,IF(ISBLANK(OFFSET(#REF!,INT((ROW()-13)/2),0)),"",OFFSET(#REF!,INT((ROW()-13)/2),0)),IF(ISBLANK(OFFSET('9. METAS'!$X$20,INT((ROW()-14)/2),0)),"",OFFSET('9. METAS'!$X$20,INT((ROW()-14)/2),0)))</f>
        <v>0.95</v>
      </c>
      <c r="N34" s="825"/>
      <c r="O34" s="827"/>
      <c r="P34" s="914"/>
    </row>
    <row r="35" spans="3:16">
      <c r="C35" s="829" t="str">
        <f ca="1">IF(ISBLANK(OFFSET('5. Pp (3 años)'!$C$46,INT((ROW()-13)/2),0)),"",OFFSET('5. Pp (3 años)'!$C$46,INT((ROW()-13)/2),0))</f>
        <v xml:space="preserve">Componente  </v>
      </c>
      <c r="D35" s="926" t="str">
        <f ca="1">IF(ISBLANK(OFFSET('5. Pp (3 años)'!$D$46,INT((ROW()-13)/2),0)),"",OFFSET('5. Pp (3 años)'!$D$46,INT((ROW()-13)/2),0))</f>
        <v>1.4.1.1.3 Bienes patrimoniales del municipio gestionados mediante su registro, actualización, resguardo, verificación y conservación conforme a la normatividad aplicable.</v>
      </c>
      <c r="E35" s="926" t="str">
        <f ca="1">IF(ISBLANK(OFFSET('5. Pp (3 años)'!$E$46,INT((ROW()-13)/2),0)),"",OFFSET('5. Pp (3 años)'!$E$46,INT((ROW()-13)/2),0))</f>
        <v>PBPG: Porcentaje de bienes patrimoniales gestionados conforme a la normatividad.</v>
      </c>
      <c r="F35" s="928" t="str">
        <f ca="1">IF(ISBLANK(OFFSET('5. Pp (3 años)'!$K$46,INT((ROW()-13)/2),0)),"",OFFSET('5. Pp (3 años)'!$K$46,INT((ROW()-13)/2),0))</f>
        <v>Ascendente</v>
      </c>
      <c r="G35" s="930" t="str">
        <f ca="1">IF(ISBLANK(OFFSET('5. Pp (3 años)'!$H$46,INT((ROW()-13)/2),0)),"",OFFSET('5. Pp (3 años)'!$H$46,INT((ROW()-13)/2),0))</f>
        <v>Trimestral</v>
      </c>
      <c r="H35" s="949">
        <f ca="1">IF(ISBLANK(OFFSET('9. METAS'!$L$20,INT((ROW()-13)/2),0)),"",OFFSET('9. METAS'!$L$20,INT((ROW()-13)/2),0))</f>
        <v>0.95</v>
      </c>
      <c r="I35" s="822"/>
      <c r="J35" s="149" t="e">
        <f ca="1">IF(MOD(ROW()-13,2)=0,IF(ISBLANK(OFFSET(#REF!,INT((ROW()-13)/2),0)),"",OFFSET(#REF!,INT((ROW()-13)/2),0)),IF(ISBLANK(OFFSET('9. METAS'!$U$20,INT((ROW()-14)/2),0)),"",OFFSET('9. METAS'!$U$20,INT((ROW()-14)/2),0)))</f>
        <v>#REF!</v>
      </c>
      <c r="K35" s="150" t="e">
        <f ca="1">IF(MOD(ROW()-13,2)=0,IF(ISBLANK(OFFSET(#REF!,INT((ROW()-13)/2),0)),"",OFFSET(#REF!,INT((ROW()-13)/2),0)),IF(ISBLANK(OFFSET('9. METAS'!$V$20,INT((ROW()-14)/2),0)),"",OFFSET('9. METAS'!$V$20,INT((ROW()-14)/2),0)))</f>
        <v>#REF!</v>
      </c>
      <c r="L35" s="150" t="e">
        <f ca="1">IF(MOD(ROW()-13,2)=0,IF(ISBLANK(OFFSET(#REF!,INT((ROW()-13)/2),0)),"",OFFSET(#REF!,INT((ROW()-13)/2),0)),IF(ISBLANK(OFFSET('9. METAS'!$W$20,INT((ROW()-14)/2),0)),"",OFFSET('9. METAS'!$W$20,INT((ROW()-14)/2),0)))</f>
        <v>#REF!</v>
      </c>
      <c r="M35" s="151" t="e">
        <f ca="1">IF(MOD(ROW()-13,2)=0,IF(ISBLANK(OFFSET(#REF!,INT((ROW()-13)/2),0)),"",OFFSET(#REF!,INT((ROW()-13)/2),0)),IF(ISBLANK(OFFSET('9. METAS'!$X$20,INT((ROW()-14)/2),0)),"",OFFSET('9. METAS'!$X$20,INT((ROW()-14)/2),0)))</f>
        <v>#REF!</v>
      </c>
      <c r="N35" s="824" t="str">
        <f t="shared" ref="N35" ca="1" si="18">IFERROR(J35/J36,"ND")</f>
        <v>ND</v>
      </c>
      <c r="O35" s="826" t="str">
        <f t="shared" ref="O35" ca="1" si="19">IFERROR(((J35)/H35),"ND")</f>
        <v>ND</v>
      </c>
      <c r="P35" s="913"/>
    </row>
    <row r="36" spans="3:16">
      <c r="C36" s="843"/>
      <c r="D36" s="926"/>
      <c r="E36" s="926"/>
      <c r="F36" s="928"/>
      <c r="G36" s="930"/>
      <c r="H36" s="949"/>
      <c r="I36" s="823"/>
      <c r="J36" s="149">
        <f ca="1">IF(MOD(ROW()-13,2)=0,IF(ISBLANK(OFFSET(#REF!,INT((ROW()-13)/2),0)),"",OFFSET(#REF!,INT((ROW()-13)/2),0)),IF(ISBLANK(OFFSET('9. METAS'!$U$20,INT((ROW()-14)/2),0)),"",OFFSET('9. METAS'!$U$20,INT((ROW()-14)/2),0)))</f>
        <v>0.95</v>
      </c>
      <c r="K36" s="150">
        <f ca="1">IF(MOD(ROW()-13,2)=0,IF(ISBLANK(OFFSET(#REF!,INT((ROW()-13)/2),0)),"",OFFSET(#REF!,INT((ROW()-13)/2),0)),IF(ISBLANK(OFFSET('9. METAS'!$V$20,INT((ROW()-14)/2),0)),"",OFFSET('9. METAS'!$V$20,INT((ROW()-14)/2),0)))</f>
        <v>0.95</v>
      </c>
      <c r="L36" s="150">
        <f ca="1">IF(MOD(ROW()-13,2)=0,IF(ISBLANK(OFFSET(#REF!,INT((ROW()-13)/2),0)),"",OFFSET(#REF!,INT((ROW()-13)/2),0)),IF(ISBLANK(OFFSET('9. METAS'!$W$20,INT((ROW()-14)/2),0)),"",OFFSET('9. METAS'!$W$20,INT((ROW()-14)/2),0)))</f>
        <v>0.95</v>
      </c>
      <c r="M36" s="151">
        <f ca="1">IF(MOD(ROW()-13,2)=0,IF(ISBLANK(OFFSET(#REF!,INT((ROW()-13)/2),0)),"",OFFSET(#REF!,INT((ROW()-13)/2),0)),IF(ISBLANK(OFFSET('9. METAS'!$X$20,INT((ROW()-14)/2),0)),"",OFFSET('9. METAS'!$X$20,INT((ROW()-14)/2),0)))</f>
        <v>0.95</v>
      </c>
      <c r="N36" s="825"/>
      <c r="O36" s="827"/>
      <c r="P36" s="914"/>
    </row>
    <row r="37" spans="3:16">
      <c r="C37" s="829" t="str">
        <f ca="1">IF(ISBLANK(OFFSET('5. Pp (3 años)'!$C$46,INT((ROW()-13)/2),0)),"",OFFSET('5. Pp (3 años)'!$C$46,INT((ROW()-13)/2),0))</f>
        <v>Actividad</v>
      </c>
      <c r="D37" s="926" t="str">
        <f ca="1">IF(ISBLANK(OFFSET('5. Pp (3 años)'!$D$46,INT((ROW()-13)/2),0)),"",OFFSET('5. Pp (3 años)'!$D$46,INT((ROW()-13)/2),0))</f>
        <v>1.4.1.1.3.1 Mantenimiento del área de trabajo y mercados a cargo de la Dirección General de Patrimonio Municipal.</v>
      </c>
      <c r="E37" s="926" t="str">
        <f ca="1">IF(ISBLANK(OFFSET('5. Pp (3 años)'!$E$46,INT((ROW()-13)/2),0)),"",OFFSET('5. Pp (3 años)'!$E$46,INT((ROW()-13)/2),0))</f>
        <v>PAMA= Porcentaje de acciones de Mantenimiento de las Áreas.</v>
      </c>
      <c r="F37" s="928" t="str">
        <f ca="1">IF(ISBLANK(OFFSET('5. Pp (3 años)'!$K$46,INT((ROW()-13)/2),0)),"",OFFSET('5. Pp (3 años)'!$K$46,INT((ROW()-13)/2),0))</f>
        <v>Ascendente</v>
      </c>
      <c r="G37" s="930" t="str">
        <f ca="1">IF(ISBLANK(OFFSET('5. Pp (3 años)'!$H$46,INT((ROW()-13)/2),0)),"",OFFSET('5. Pp (3 años)'!$H$46,INT((ROW()-13)/2),0))</f>
        <v>Trimestral</v>
      </c>
      <c r="H37" s="949">
        <f ca="1">IF(ISBLANK(OFFSET('9. METAS'!$L$20,INT((ROW()-13)/2),0)),"",OFFSET('9. METAS'!$L$20,INT((ROW()-13)/2),0))</f>
        <v>4</v>
      </c>
      <c r="I37" s="822"/>
      <c r="J37" s="149" t="e">
        <f ca="1">IF(MOD(ROW()-13,2)=0,IF(ISBLANK(OFFSET(#REF!,INT((ROW()-13)/2),0)),"",OFFSET(#REF!,INT((ROW()-13)/2),0)),IF(ISBLANK(OFFSET('9. METAS'!$U$20,INT((ROW()-14)/2),0)),"",OFFSET('9. METAS'!$U$20,INT((ROW()-14)/2),0)))</f>
        <v>#REF!</v>
      </c>
      <c r="K37" s="150" t="e">
        <f ca="1">IF(MOD(ROW()-13,2)=0,IF(ISBLANK(OFFSET(#REF!,INT((ROW()-13)/2),0)),"",OFFSET(#REF!,INT((ROW()-13)/2),0)),IF(ISBLANK(OFFSET('9. METAS'!$V$20,INT((ROW()-14)/2),0)),"",OFFSET('9. METAS'!$V$20,INT((ROW()-14)/2),0)))</f>
        <v>#REF!</v>
      </c>
      <c r="L37" s="150" t="e">
        <f ca="1">IF(MOD(ROW()-13,2)=0,IF(ISBLANK(OFFSET(#REF!,INT((ROW()-13)/2),0)),"",OFFSET(#REF!,INT((ROW()-13)/2),0)),IF(ISBLANK(OFFSET('9. METAS'!$W$20,INT((ROW()-14)/2),0)),"",OFFSET('9. METAS'!$W$20,INT((ROW()-14)/2),0)))</f>
        <v>#REF!</v>
      </c>
      <c r="M37" s="151" t="e">
        <f ca="1">IF(MOD(ROW()-13,2)=0,IF(ISBLANK(OFFSET(#REF!,INT((ROW()-13)/2),0)),"",OFFSET(#REF!,INT((ROW()-13)/2),0)),IF(ISBLANK(OFFSET('9. METAS'!$X$20,INT((ROW()-14)/2),0)),"",OFFSET('9. METAS'!$X$20,INT((ROW()-14)/2),0)))</f>
        <v>#REF!</v>
      </c>
      <c r="N37" s="824" t="str">
        <f t="shared" ref="N37" ca="1" si="20">IFERROR(J37/J38,"ND")</f>
        <v>ND</v>
      </c>
      <c r="O37" s="826" t="str">
        <f t="shared" ref="O37" ca="1" si="21">IFERROR(((J37)/H37),"ND")</f>
        <v>ND</v>
      </c>
      <c r="P37" s="913"/>
    </row>
    <row r="38" spans="3:16">
      <c r="C38" s="843"/>
      <c r="D38" s="926"/>
      <c r="E38" s="926"/>
      <c r="F38" s="928"/>
      <c r="G38" s="930"/>
      <c r="H38" s="949"/>
      <c r="I38" s="823"/>
      <c r="J38" s="149">
        <f ca="1">IF(MOD(ROW()-13,2)=0,IF(ISBLANK(OFFSET(#REF!,INT((ROW()-13)/2),0)),"",OFFSET(#REF!,INT((ROW()-13)/2),0)),IF(ISBLANK(OFFSET('9. METAS'!$U$20,INT((ROW()-14)/2),0)),"",OFFSET('9. METAS'!$U$20,INT((ROW()-14)/2),0)))</f>
        <v>1</v>
      </c>
      <c r="K38" s="150">
        <f ca="1">IF(MOD(ROW()-13,2)=0,IF(ISBLANK(OFFSET(#REF!,INT((ROW()-13)/2),0)),"",OFFSET(#REF!,INT((ROW()-13)/2),0)),IF(ISBLANK(OFFSET('9. METAS'!$V$20,INT((ROW()-14)/2),0)),"",OFFSET('9. METAS'!$V$20,INT((ROW()-14)/2),0)))</f>
        <v>1</v>
      </c>
      <c r="L38" s="150">
        <f ca="1">IF(MOD(ROW()-13,2)=0,IF(ISBLANK(OFFSET(#REF!,INT((ROW()-13)/2),0)),"",OFFSET(#REF!,INT((ROW()-13)/2),0)),IF(ISBLANK(OFFSET('9. METAS'!$W$20,INT((ROW()-14)/2),0)),"",OFFSET('9. METAS'!$W$20,INT((ROW()-14)/2),0)))</f>
        <v>1</v>
      </c>
      <c r="M38" s="151">
        <f ca="1">IF(MOD(ROW()-13,2)=0,IF(ISBLANK(OFFSET(#REF!,INT((ROW()-13)/2),0)),"",OFFSET(#REF!,INT((ROW()-13)/2),0)),IF(ISBLANK(OFFSET('9. METAS'!$X$20,INT((ROW()-14)/2),0)),"",OFFSET('9. METAS'!$X$20,INT((ROW()-14)/2),0)))</f>
        <v>1</v>
      </c>
      <c r="N38" s="825"/>
      <c r="O38" s="827"/>
      <c r="P38" s="914"/>
    </row>
    <row r="39" spans="3:16">
      <c r="C39" s="829" t="str">
        <f ca="1">IF(ISBLANK(OFFSET('5. Pp (3 años)'!$C$46,INT((ROW()-13)/2),0)),"",OFFSET('5. Pp (3 años)'!$C$46,INT((ROW()-13)/2),0))</f>
        <v>Actividad</v>
      </c>
      <c r="D39" s="926" t="str">
        <f ca="1">IF(ISBLANK(OFFSET('5. Pp (3 años)'!$D$46,INT((ROW()-13)/2),0)),"",OFFSET('5. Pp (3 años)'!$D$46,INT((ROW()-13)/2),0))</f>
        <v>1.4.1.1.3.2 Actualización y regularización de expedientes de bienes inmuebles del patrimonio municipal.</v>
      </c>
      <c r="E39" s="926" t="str">
        <f ca="1">IF(ISBLANK(OFFSET('5. Pp (3 años)'!$E$46,INT((ROW()-13)/2),0)),"",OFFSET('5. Pp (3 años)'!$E$46,INT((ROW()-13)/2),0))</f>
        <v>PAER: Porcentaje de expedientes actualizados y regularizados.</v>
      </c>
      <c r="F39" s="928" t="str">
        <f ca="1">IF(ISBLANK(OFFSET('5. Pp (3 años)'!$K$46,INT((ROW()-13)/2),0)),"",OFFSET('5. Pp (3 años)'!$K$46,INT((ROW()-13)/2),0))</f>
        <v>Ascendente</v>
      </c>
      <c r="G39" s="930" t="str">
        <f ca="1">IF(ISBLANK(OFFSET('5. Pp (3 años)'!$H$46,INT((ROW()-13)/2),0)),"",OFFSET('5. Pp (3 años)'!$H$46,INT((ROW()-13)/2),0))</f>
        <v>Trimestral</v>
      </c>
      <c r="H39" s="949">
        <f ca="1">IF(ISBLANK(OFFSET('9. METAS'!$L$20,INT((ROW()-13)/2),0)),"",OFFSET('9. METAS'!$L$20,INT((ROW()-13)/2),0))</f>
        <v>2854</v>
      </c>
      <c r="I39" s="822"/>
      <c r="J39" s="149" t="e">
        <f ca="1">IF(MOD(ROW()-13,2)=0,IF(ISBLANK(OFFSET(#REF!,INT((ROW()-13)/2),0)),"",OFFSET(#REF!,INT((ROW()-13)/2),0)),IF(ISBLANK(OFFSET('9. METAS'!$U$20,INT((ROW()-14)/2),0)),"",OFFSET('9. METAS'!$U$20,INT((ROW()-14)/2),0)))</f>
        <v>#REF!</v>
      </c>
      <c r="K39" s="150" t="e">
        <f ca="1">IF(MOD(ROW()-13,2)=0,IF(ISBLANK(OFFSET(#REF!,INT((ROW()-13)/2),0)),"",OFFSET(#REF!,INT((ROW()-13)/2),0)),IF(ISBLANK(OFFSET('9. METAS'!$V$20,INT((ROW()-14)/2),0)),"",OFFSET('9. METAS'!$V$20,INT((ROW()-14)/2),0)))</f>
        <v>#REF!</v>
      </c>
      <c r="L39" s="150" t="e">
        <f ca="1">IF(MOD(ROW()-13,2)=0,IF(ISBLANK(OFFSET(#REF!,INT((ROW()-13)/2),0)),"",OFFSET(#REF!,INT((ROW()-13)/2),0)),IF(ISBLANK(OFFSET('9. METAS'!$W$20,INT((ROW()-14)/2),0)),"",OFFSET('9. METAS'!$W$20,INT((ROW()-14)/2),0)))</f>
        <v>#REF!</v>
      </c>
      <c r="M39" s="151" t="e">
        <f ca="1">IF(MOD(ROW()-13,2)=0,IF(ISBLANK(OFFSET(#REF!,INT((ROW()-13)/2),0)),"",OFFSET(#REF!,INT((ROW()-13)/2),0)),IF(ISBLANK(OFFSET('9. METAS'!$X$20,INT((ROW()-14)/2),0)),"",OFFSET('9. METAS'!$X$20,INT((ROW()-14)/2),0)))</f>
        <v>#REF!</v>
      </c>
      <c r="N39" s="824" t="str">
        <f t="shared" ref="N39" ca="1" si="22">IFERROR(J39/J40,"ND")</f>
        <v>ND</v>
      </c>
      <c r="O39" s="826" t="str">
        <f t="shared" ref="O39" ca="1" si="23">IFERROR(((J39)/H39),"ND")</f>
        <v>ND</v>
      </c>
      <c r="P39" s="913"/>
    </row>
    <row r="40" spans="3:16">
      <c r="C40" s="843"/>
      <c r="D40" s="926"/>
      <c r="E40" s="926"/>
      <c r="F40" s="928"/>
      <c r="G40" s="930"/>
      <c r="H40" s="949"/>
      <c r="I40" s="823"/>
      <c r="J40" s="149">
        <f ca="1">IF(MOD(ROW()-13,2)=0,IF(ISBLANK(OFFSET(#REF!,INT((ROW()-13)/2),0)),"",OFFSET(#REF!,INT((ROW()-13)/2),0)),IF(ISBLANK(OFFSET('9. METAS'!$U$20,INT((ROW()-14)/2),0)),"",OFFSET('9. METAS'!$U$20,INT((ROW()-14)/2),0)))</f>
        <v>713.5</v>
      </c>
      <c r="K40" s="150">
        <f ca="1">IF(MOD(ROW()-13,2)=0,IF(ISBLANK(OFFSET(#REF!,INT((ROW()-13)/2),0)),"",OFFSET(#REF!,INT((ROW()-13)/2),0)),IF(ISBLANK(OFFSET('9. METAS'!$V$20,INT((ROW()-14)/2),0)),"",OFFSET('9. METAS'!$V$20,INT((ROW()-14)/2),0)))</f>
        <v>713.5</v>
      </c>
      <c r="L40" s="150">
        <f ca="1">IF(MOD(ROW()-13,2)=0,IF(ISBLANK(OFFSET(#REF!,INT((ROW()-13)/2),0)),"",OFFSET(#REF!,INT((ROW()-13)/2),0)),IF(ISBLANK(OFFSET('9. METAS'!$W$20,INT((ROW()-14)/2),0)),"",OFFSET('9. METAS'!$W$20,INT((ROW()-14)/2),0)))</f>
        <v>713.5</v>
      </c>
      <c r="M40" s="151">
        <f ca="1">IF(MOD(ROW()-13,2)=0,IF(ISBLANK(OFFSET(#REF!,INT((ROW()-13)/2),0)),"",OFFSET(#REF!,INT((ROW()-13)/2),0)),IF(ISBLANK(OFFSET('9. METAS'!$X$20,INT((ROW()-14)/2),0)),"",OFFSET('9. METAS'!$X$20,INT((ROW()-14)/2),0)))</f>
        <v>713.5</v>
      </c>
      <c r="N40" s="825"/>
      <c r="O40" s="827"/>
      <c r="P40" s="914"/>
    </row>
    <row r="41" spans="3:16">
      <c r="C41" s="829" t="str">
        <f ca="1">IF(ISBLANK(OFFSET('5. Pp (3 años)'!$C$46,INT((ROW()-13)/2),0)),"",OFFSET('5. Pp (3 años)'!$C$46,INT((ROW()-13)/2),0))</f>
        <v>Actividad</v>
      </c>
      <c r="D41" s="926" t="str">
        <f ca="1">IF(ISBLANK(OFFSET('5. Pp (3 años)'!$D$46,INT((ROW()-13)/2),0)),"",OFFSET('5. Pp (3 años)'!$D$46,INT((ROW()-13)/2),0))</f>
        <v>1.4.1.1.3.3 Generación de claves y elaboración de resguardos e inventarios de bienes muebles derivados de su adquisición.</v>
      </c>
      <c r="E41" s="926" t="str">
        <f ca="1">IF(ISBLANK(OFFSET('5. Pp (3 años)'!$E$46,INT((ROW()-13)/2),0)),"",OFFSET('5. Pp (3 años)'!$E$46,INT((ROW()-13)/2),0))</f>
        <v>PACRIM: Porcentaje de avance en la generación de claves y elaboración de resguardos e inventarios de bienes muebles</v>
      </c>
      <c r="F41" s="928" t="str">
        <f ca="1">IF(ISBLANK(OFFSET('5. Pp (3 años)'!$K$46,INT((ROW()-13)/2),0)),"",OFFSET('5. Pp (3 años)'!$K$46,INT((ROW()-13)/2),0))</f>
        <v>Ascendente</v>
      </c>
      <c r="G41" s="930" t="str">
        <f ca="1">IF(ISBLANK(OFFSET('5. Pp (3 años)'!$H$46,INT((ROW()-13)/2),0)),"",OFFSET('5. Pp (3 años)'!$H$46,INT((ROW()-13)/2),0))</f>
        <v>Trimestral</v>
      </c>
      <c r="H41" s="949">
        <f ca="1">IF(ISBLANK(OFFSET('9. METAS'!$L$20,INT((ROW()-13)/2),0)),"",OFFSET('9. METAS'!$L$20,INT((ROW()-13)/2),0))</f>
        <v>0.95</v>
      </c>
      <c r="I41" s="822"/>
      <c r="J41" s="149" t="e">
        <f ca="1">IF(MOD(ROW()-13,2)=0,IF(ISBLANK(OFFSET(#REF!,INT((ROW()-13)/2),0)),"",OFFSET(#REF!,INT((ROW()-13)/2),0)),IF(ISBLANK(OFFSET('9. METAS'!$U$20,INT((ROW()-14)/2),0)),"",OFFSET('9. METAS'!$U$20,INT((ROW()-14)/2),0)))</f>
        <v>#REF!</v>
      </c>
      <c r="K41" s="150" t="e">
        <f ca="1">IF(MOD(ROW()-13,2)=0,IF(ISBLANK(OFFSET(#REF!,INT((ROW()-13)/2),0)),"",OFFSET(#REF!,INT((ROW()-13)/2),0)),IF(ISBLANK(OFFSET('9. METAS'!$V$20,INT((ROW()-14)/2),0)),"",OFFSET('9. METAS'!$V$20,INT((ROW()-14)/2),0)))</f>
        <v>#REF!</v>
      </c>
      <c r="L41" s="150" t="e">
        <f ca="1">IF(MOD(ROW()-13,2)=0,IF(ISBLANK(OFFSET(#REF!,INT((ROW()-13)/2),0)),"",OFFSET(#REF!,INT((ROW()-13)/2),0)),IF(ISBLANK(OFFSET('9. METAS'!$W$20,INT((ROW()-14)/2),0)),"",OFFSET('9. METAS'!$W$20,INT((ROW()-14)/2),0)))</f>
        <v>#REF!</v>
      </c>
      <c r="M41" s="151" t="e">
        <f ca="1">IF(MOD(ROW()-13,2)=0,IF(ISBLANK(OFFSET(#REF!,INT((ROW()-13)/2),0)),"",OFFSET(#REF!,INT((ROW()-13)/2),0)),IF(ISBLANK(OFFSET('9. METAS'!$X$20,INT((ROW()-14)/2),0)),"",OFFSET('9. METAS'!$X$20,INT((ROW()-14)/2),0)))</f>
        <v>#REF!</v>
      </c>
      <c r="N41" s="824" t="str">
        <f t="shared" ref="N41" ca="1" si="24">IFERROR(J41/J42,"ND")</f>
        <v>ND</v>
      </c>
      <c r="O41" s="826" t="str">
        <f t="shared" ref="O41" ca="1" si="25">IFERROR(((J41)/H41),"ND")</f>
        <v>ND</v>
      </c>
      <c r="P41" s="913"/>
    </row>
    <row r="42" spans="3:16">
      <c r="C42" s="843"/>
      <c r="D42" s="926"/>
      <c r="E42" s="926"/>
      <c r="F42" s="928"/>
      <c r="G42" s="930"/>
      <c r="H42" s="949"/>
      <c r="I42" s="823"/>
      <c r="J42" s="149">
        <f ca="1">IF(MOD(ROW()-13,2)=0,IF(ISBLANK(OFFSET(#REF!,INT((ROW()-13)/2),0)),"",OFFSET(#REF!,INT((ROW()-13)/2),0)),IF(ISBLANK(OFFSET('9. METAS'!$U$20,INT((ROW()-14)/2),0)),"",OFFSET('9. METAS'!$U$20,INT((ROW()-14)/2),0)))</f>
        <v>0.95</v>
      </c>
      <c r="K42" s="150">
        <f ca="1">IF(MOD(ROW()-13,2)=0,IF(ISBLANK(OFFSET(#REF!,INT((ROW()-13)/2),0)),"",OFFSET(#REF!,INT((ROW()-13)/2),0)),IF(ISBLANK(OFFSET('9. METAS'!$V$20,INT((ROW()-14)/2),0)),"",OFFSET('9. METAS'!$V$20,INT((ROW()-14)/2),0)))</f>
        <v>0.95</v>
      </c>
      <c r="L42" s="150">
        <f ca="1">IF(MOD(ROW()-13,2)=0,IF(ISBLANK(OFFSET(#REF!,INT((ROW()-13)/2),0)),"",OFFSET(#REF!,INT((ROW()-13)/2),0)),IF(ISBLANK(OFFSET('9. METAS'!$W$20,INT((ROW()-14)/2),0)),"",OFFSET('9. METAS'!$W$20,INT((ROW()-14)/2),0)))</f>
        <v>0.95</v>
      </c>
      <c r="M42" s="151">
        <f ca="1">IF(MOD(ROW()-13,2)=0,IF(ISBLANK(OFFSET(#REF!,INT((ROW()-13)/2),0)),"",OFFSET(#REF!,INT((ROW()-13)/2),0)),IF(ISBLANK(OFFSET('9. METAS'!$X$20,INT((ROW()-14)/2),0)),"",OFFSET('9. METAS'!$X$20,INT((ROW()-14)/2),0)))</f>
        <v>0.95</v>
      </c>
      <c r="N42" s="825"/>
      <c r="O42" s="827"/>
      <c r="P42" s="914"/>
    </row>
    <row r="43" spans="3:16">
      <c r="C43" s="829" t="str">
        <f ca="1">IF(ISBLANK(OFFSET('5. Pp (3 años)'!$C$46,INT((ROW()-13)/2),0)),"",OFFSET('5. Pp (3 años)'!$C$46,INT((ROW()-13)/2),0))</f>
        <v>Actividad</v>
      </c>
      <c r="D43" s="926" t="str">
        <f ca="1">IF(ISBLANK(OFFSET('5. Pp (3 años)'!$D$46,INT((ROW()-13)/2),0)),"",OFFSET('5. Pp (3 años)'!$D$46,INT((ROW()-13)/2),0))</f>
        <v>1.4.1.1.3.4  Revisión física de bienes muebles del patrimonio del H. Ayuntamiento de Benito Juárez.</v>
      </c>
      <c r="E43" s="926" t="str">
        <f ca="1">IF(ISBLANK(OFFSET('5. Pp (3 años)'!$E$46,INT((ROW()-13)/2),0)),"",OFFSET('5. Pp (3 años)'!$E$46,INT((ROW()-13)/2),0))</f>
        <v>PRFBM: Porcentaje de revisiones físicas de bienes muebles realizadas.</v>
      </c>
      <c r="F43" s="928" t="str">
        <f ca="1">IF(ISBLANK(OFFSET('5. Pp (3 años)'!$K$46,INT((ROW()-13)/2),0)),"",OFFSET('5. Pp (3 años)'!$K$46,INT((ROW()-13)/2),0))</f>
        <v>Ascendente</v>
      </c>
      <c r="G43" s="930" t="str">
        <f ca="1">IF(ISBLANK(OFFSET('5. Pp (3 años)'!$H$46,INT((ROW()-13)/2),0)),"",OFFSET('5. Pp (3 años)'!$H$46,INT((ROW()-13)/2),0))</f>
        <v>Trimestral</v>
      </c>
      <c r="H43" s="949">
        <f ca="1">IF(ISBLANK(OFFSET('9. METAS'!$L$20,INT((ROW()-13)/2),0)),"",OFFSET('9. METAS'!$L$20,INT((ROW()-13)/2),0))</f>
        <v>125</v>
      </c>
      <c r="I43" s="822"/>
      <c r="J43" s="149" t="e">
        <f ca="1">IF(MOD(ROW()-13,2)=0,IF(ISBLANK(OFFSET(#REF!,INT((ROW()-13)/2),0)),"",OFFSET(#REF!,INT((ROW()-13)/2),0)),IF(ISBLANK(OFFSET('9. METAS'!$U$20,INT((ROW()-14)/2),0)),"",OFFSET('9. METAS'!$U$20,INT((ROW()-14)/2),0)))</f>
        <v>#REF!</v>
      </c>
      <c r="K43" s="150" t="e">
        <f ca="1">IF(MOD(ROW()-13,2)=0,IF(ISBLANK(OFFSET(#REF!,INT((ROW()-13)/2),0)),"",OFFSET(#REF!,INT((ROW()-13)/2),0)),IF(ISBLANK(OFFSET('9. METAS'!$V$20,INT((ROW()-14)/2),0)),"",OFFSET('9. METAS'!$V$20,INT((ROW()-14)/2),0)))</f>
        <v>#REF!</v>
      </c>
      <c r="L43" s="150" t="e">
        <f ca="1">IF(MOD(ROW()-13,2)=0,IF(ISBLANK(OFFSET(#REF!,INT((ROW()-13)/2),0)),"",OFFSET(#REF!,INT((ROW()-13)/2),0)),IF(ISBLANK(OFFSET('9. METAS'!$W$20,INT((ROW()-14)/2),0)),"",OFFSET('9. METAS'!$W$20,INT((ROW()-14)/2),0)))</f>
        <v>#REF!</v>
      </c>
      <c r="M43" s="151" t="e">
        <f ca="1">IF(MOD(ROW()-13,2)=0,IF(ISBLANK(OFFSET(#REF!,INT((ROW()-13)/2),0)),"",OFFSET(#REF!,INT((ROW()-13)/2),0)),IF(ISBLANK(OFFSET('9. METAS'!$X$20,INT((ROW()-14)/2),0)),"",OFFSET('9. METAS'!$X$20,INT((ROW()-14)/2),0)))</f>
        <v>#REF!</v>
      </c>
      <c r="N43" s="824" t="str">
        <f t="shared" ref="N43" ca="1" si="26">IFERROR(J43/J44,"ND")</f>
        <v>ND</v>
      </c>
      <c r="O43" s="826" t="str">
        <f t="shared" ref="O43" ca="1" si="27">IFERROR(((J43)/H43),"ND")</f>
        <v>ND</v>
      </c>
      <c r="P43" s="913"/>
    </row>
    <row r="44" spans="3:16">
      <c r="C44" s="843"/>
      <c r="D44" s="926"/>
      <c r="E44" s="926"/>
      <c r="F44" s="928"/>
      <c r="G44" s="930"/>
      <c r="H44" s="949"/>
      <c r="I44" s="823"/>
      <c r="J44" s="149">
        <f ca="1">IF(MOD(ROW()-13,2)=0,IF(ISBLANK(OFFSET(#REF!,INT((ROW()-13)/2),0)),"",OFFSET(#REF!,INT((ROW()-13)/2),0)),IF(ISBLANK(OFFSET('9. METAS'!$U$20,INT((ROW()-14)/2),0)),"",OFFSET('9. METAS'!$U$20,INT((ROW()-14)/2),0)))</f>
        <v>30</v>
      </c>
      <c r="K44" s="150">
        <f ca="1">IF(MOD(ROW()-13,2)=0,IF(ISBLANK(OFFSET(#REF!,INT((ROW()-13)/2),0)),"",OFFSET(#REF!,INT((ROW()-13)/2),0)),IF(ISBLANK(OFFSET('9. METAS'!$V$20,INT((ROW()-14)/2),0)),"",OFFSET('9. METAS'!$V$20,INT((ROW()-14)/2),0)))</f>
        <v>32</v>
      </c>
      <c r="L44" s="150">
        <f ca="1">IF(MOD(ROW()-13,2)=0,IF(ISBLANK(OFFSET(#REF!,INT((ROW()-13)/2),0)),"",OFFSET(#REF!,INT((ROW()-13)/2),0)),IF(ISBLANK(OFFSET('9. METAS'!$W$20,INT((ROW()-14)/2),0)),"",OFFSET('9. METAS'!$W$20,INT((ROW()-14)/2),0)))</f>
        <v>32</v>
      </c>
      <c r="M44" s="151">
        <f ca="1">IF(MOD(ROW()-13,2)=0,IF(ISBLANK(OFFSET(#REF!,INT((ROW()-13)/2),0)),"",OFFSET(#REF!,INT((ROW()-13)/2),0)),IF(ISBLANK(OFFSET('9. METAS'!$X$20,INT((ROW()-14)/2),0)),"",OFFSET('9. METAS'!$X$20,INT((ROW()-14)/2),0)))</f>
        <v>31</v>
      </c>
      <c r="N44" s="825"/>
      <c r="O44" s="827"/>
      <c r="P44" s="914"/>
    </row>
    <row r="45" spans="3:16">
      <c r="C45" s="829" t="str">
        <f ca="1">IF(ISBLANK(OFFSET('5. Pp (3 años)'!$C$46,INT((ROW()-13)/2),0)),"",OFFSET('5. Pp (3 años)'!$C$46,INT((ROW()-13)/2),0))</f>
        <v>Componente</v>
      </c>
      <c r="D45" s="926" t="str">
        <f ca="1">IF(ISBLANK(OFFSET('5. Pp (3 años)'!$D$46,INT((ROW()-13)/2),0)),"",OFFSET('5. Pp (3 años)'!$D$46,INT((ROW()-13)/2),0))</f>
        <v xml:space="preserve">1.4.1.1.4 Personal municipal con competencias fortalecidas a través de procesos de capacitación.
</v>
      </c>
      <c r="E45" s="926" t="str">
        <f ca="1">IF(ISBLANK(OFFSET('5. Pp (3 años)'!$E$46,INT((ROW()-13)/2),0)),"",OFFSET('5. Pp (3 años)'!$E$46,INT((ROW()-13)/2),0))</f>
        <v xml:space="preserve">PPMP: Porcentaje de integrantes del personal municipal profesionalizado. </v>
      </c>
      <c r="F45" s="928" t="str">
        <f ca="1">IF(ISBLANK(OFFSET('5. Pp (3 años)'!$K$46,INT((ROW()-13)/2),0)),"",OFFSET('5. Pp (3 años)'!$K$46,INT((ROW()-13)/2),0))</f>
        <v>Ascendente</v>
      </c>
      <c r="G45" s="930" t="str">
        <f ca="1">IF(ISBLANK(OFFSET('5. Pp (3 años)'!$H$46,INT((ROW()-13)/2),0)),"",OFFSET('5. Pp (3 años)'!$H$46,INT((ROW()-13)/2),0))</f>
        <v>Trimestral</v>
      </c>
      <c r="H45" s="949">
        <f ca="1">IF(ISBLANK(OFFSET('9. METAS'!$L$20,INT((ROW()-13)/2),0)),"",OFFSET('9. METAS'!$L$20,INT((ROW()-13)/2),0))</f>
        <v>2500</v>
      </c>
      <c r="I45" s="822"/>
      <c r="J45" s="149" t="e">
        <f ca="1">IF(MOD(ROW()-13,2)=0,IF(ISBLANK(OFFSET(#REF!,INT((ROW()-13)/2),0)),"",OFFSET(#REF!,INT((ROW()-13)/2),0)),IF(ISBLANK(OFFSET('9. METAS'!$U$20,INT((ROW()-14)/2),0)),"",OFFSET('9. METAS'!$U$20,INT((ROW()-14)/2),0)))</f>
        <v>#REF!</v>
      </c>
      <c r="K45" s="150" t="e">
        <f ca="1">IF(MOD(ROW()-13,2)=0,IF(ISBLANK(OFFSET(#REF!,INT((ROW()-13)/2),0)),"",OFFSET(#REF!,INT((ROW()-13)/2),0)),IF(ISBLANK(OFFSET('9. METAS'!$V$20,INT((ROW()-14)/2),0)),"",OFFSET('9. METAS'!$V$20,INT((ROW()-14)/2),0)))</f>
        <v>#REF!</v>
      </c>
      <c r="L45" s="150" t="e">
        <f ca="1">IF(MOD(ROW()-13,2)=0,IF(ISBLANK(OFFSET(#REF!,INT((ROW()-13)/2),0)),"",OFFSET(#REF!,INT((ROW()-13)/2),0)),IF(ISBLANK(OFFSET('9. METAS'!$W$20,INT((ROW()-14)/2),0)),"",OFFSET('9. METAS'!$W$20,INT((ROW()-14)/2),0)))</f>
        <v>#REF!</v>
      </c>
      <c r="M45" s="151" t="e">
        <f ca="1">IF(MOD(ROW()-13,2)=0,IF(ISBLANK(OFFSET(#REF!,INT((ROW()-13)/2),0)),"",OFFSET(#REF!,INT((ROW()-13)/2),0)),IF(ISBLANK(OFFSET('9. METAS'!$X$20,INT((ROW()-14)/2),0)),"",OFFSET('9. METAS'!$X$20,INT((ROW()-14)/2),0)))</f>
        <v>#REF!</v>
      </c>
      <c r="N45" s="824" t="str">
        <f t="shared" ref="N45" ca="1" si="28">IFERROR(J45/J46,"ND")</f>
        <v>ND</v>
      </c>
      <c r="O45" s="826" t="str">
        <f t="shared" ref="O45" ca="1" si="29">IFERROR(((J45)/H45),"ND")</f>
        <v>ND</v>
      </c>
      <c r="P45" s="913"/>
    </row>
    <row r="46" spans="3:16">
      <c r="C46" s="843"/>
      <c r="D46" s="926"/>
      <c r="E46" s="926"/>
      <c r="F46" s="928"/>
      <c r="G46" s="930"/>
      <c r="H46" s="949"/>
      <c r="I46" s="823"/>
      <c r="J46" s="149">
        <f ca="1">IF(MOD(ROW()-13,2)=0,IF(ISBLANK(OFFSET(#REF!,INT((ROW()-13)/2),0)),"",OFFSET(#REF!,INT((ROW()-13)/2),0)),IF(ISBLANK(OFFSET('9. METAS'!$U$20,INT((ROW()-14)/2),0)),"",OFFSET('9. METAS'!$U$20,INT((ROW()-14)/2),0)))</f>
        <v>500</v>
      </c>
      <c r="K46" s="150">
        <f ca="1">IF(MOD(ROW()-13,2)=0,IF(ISBLANK(OFFSET(#REF!,INT((ROW()-13)/2),0)),"",OFFSET(#REF!,INT((ROW()-13)/2),0)),IF(ISBLANK(OFFSET('9. METAS'!$V$20,INT((ROW()-14)/2),0)),"",OFFSET('9. METAS'!$V$20,INT((ROW()-14)/2),0)))</f>
        <v>750</v>
      </c>
      <c r="L46" s="150">
        <f ca="1">IF(MOD(ROW()-13,2)=0,IF(ISBLANK(OFFSET(#REF!,INT((ROW()-13)/2),0)),"",OFFSET(#REF!,INT((ROW()-13)/2),0)),IF(ISBLANK(OFFSET('9. METAS'!$W$20,INT((ROW()-14)/2),0)),"",OFFSET('9. METAS'!$W$20,INT((ROW()-14)/2),0)))</f>
        <v>750</v>
      </c>
      <c r="M46" s="151">
        <f ca="1">IF(MOD(ROW()-13,2)=0,IF(ISBLANK(OFFSET(#REF!,INT((ROW()-13)/2),0)),"",OFFSET(#REF!,INT((ROW()-13)/2),0)),IF(ISBLANK(OFFSET('9. METAS'!$X$20,INT((ROW()-14)/2),0)),"",OFFSET('9. METAS'!$X$20,INT((ROW()-14)/2),0)))</f>
        <v>500</v>
      </c>
      <c r="N46" s="825"/>
      <c r="O46" s="827"/>
      <c r="P46" s="914"/>
    </row>
    <row r="47" spans="3:16">
      <c r="C47" s="829" t="str">
        <f ca="1">IF(ISBLANK(OFFSET('5. Pp (3 años)'!$C$46,INT((ROW()-13)/2),0)),"",OFFSET('5. Pp (3 años)'!$C$46,INT((ROW()-13)/2),0))</f>
        <v>Actividad</v>
      </c>
      <c r="D47" s="926" t="str">
        <f ca="1">IF(ISBLANK(OFFSET('5. Pp (3 años)'!$D$46,INT((ROW()-13)/2),0)),"",OFFSET('5. Pp (3 años)'!$D$46,INT((ROW()-13)/2),0))</f>
        <v>1.4.1.1.4.1. Impartición de  Cursos de Capacitación Integral Institucional</v>
      </c>
      <c r="E47" s="926" t="str">
        <f ca="1">IF(ISBLANK(OFFSET('5. Pp (3 años)'!$E$46,INT((ROW()-13)/2),0)),"",OFFSET('5. Pp (3 años)'!$E$46,INT((ROW()-13)/2),0))</f>
        <v>PPCI: Porcentaje de Cursos de Capacitación Integral Institucional impartidos</v>
      </c>
      <c r="F47" s="928" t="str">
        <f ca="1">IF(ISBLANK(OFFSET('5. Pp (3 años)'!$K$46,INT((ROW()-13)/2),0)),"",OFFSET('5. Pp (3 años)'!$K$46,INT((ROW()-13)/2),0))</f>
        <v>Ascendente</v>
      </c>
      <c r="G47" s="930" t="str">
        <f ca="1">IF(ISBLANK(OFFSET('5. Pp (3 años)'!$H$46,INT((ROW()-13)/2),0)),"",OFFSET('5. Pp (3 años)'!$H$46,INT((ROW()-13)/2),0))</f>
        <v>Trimestral</v>
      </c>
      <c r="H47" s="949">
        <f ca="1">IF(ISBLANK(OFFSET('9. METAS'!$L$20,INT((ROW()-13)/2),0)),"",OFFSET('9. METAS'!$L$20,INT((ROW()-13)/2),0))</f>
        <v>180</v>
      </c>
      <c r="I47" s="822"/>
      <c r="J47" s="149" t="e">
        <f ca="1">IF(MOD(ROW()-13,2)=0,IF(ISBLANK(OFFSET(#REF!,INT((ROW()-13)/2),0)),"",OFFSET(#REF!,INT((ROW()-13)/2),0)),IF(ISBLANK(OFFSET('9. METAS'!$U$20,INT((ROW()-14)/2),0)),"",OFFSET('9. METAS'!$U$20,INT((ROW()-14)/2),0)))</f>
        <v>#REF!</v>
      </c>
      <c r="K47" s="150" t="e">
        <f ca="1">IF(MOD(ROW()-13,2)=0,IF(ISBLANK(OFFSET(#REF!,INT((ROW()-13)/2),0)),"",OFFSET(#REF!,INT((ROW()-13)/2),0)),IF(ISBLANK(OFFSET('9. METAS'!$V$20,INT((ROW()-14)/2),0)),"",OFFSET('9. METAS'!$V$20,INT((ROW()-14)/2),0)))</f>
        <v>#REF!</v>
      </c>
      <c r="L47" s="150" t="e">
        <f ca="1">IF(MOD(ROW()-13,2)=0,IF(ISBLANK(OFFSET(#REF!,INT((ROW()-13)/2),0)),"",OFFSET(#REF!,INT((ROW()-13)/2),0)),IF(ISBLANK(OFFSET('9. METAS'!$W$20,INT((ROW()-14)/2),0)),"",OFFSET('9. METAS'!$W$20,INT((ROW()-14)/2),0)))</f>
        <v>#REF!</v>
      </c>
      <c r="M47" s="151" t="e">
        <f ca="1">IF(MOD(ROW()-13,2)=0,IF(ISBLANK(OFFSET(#REF!,INT((ROW()-13)/2),0)),"",OFFSET(#REF!,INT((ROW()-13)/2),0)),IF(ISBLANK(OFFSET('9. METAS'!$X$20,INT((ROW()-14)/2),0)),"",OFFSET('9. METAS'!$X$20,INT((ROW()-14)/2),0)))</f>
        <v>#REF!</v>
      </c>
      <c r="N47" s="824" t="str">
        <f t="shared" ref="N47" ca="1" si="30">IFERROR(J47/J48,"ND")</f>
        <v>ND</v>
      </c>
      <c r="O47" s="826" t="str">
        <f t="shared" ref="O47" ca="1" si="31">IFERROR(((J47)/H47),"ND")</f>
        <v>ND</v>
      </c>
      <c r="P47" s="913"/>
    </row>
    <row r="48" spans="3:16">
      <c r="C48" s="843"/>
      <c r="D48" s="926"/>
      <c r="E48" s="926"/>
      <c r="F48" s="928"/>
      <c r="G48" s="930"/>
      <c r="H48" s="949"/>
      <c r="I48" s="823"/>
      <c r="J48" s="149">
        <f ca="1">IF(MOD(ROW()-13,2)=0,IF(ISBLANK(OFFSET(#REF!,INT((ROW()-13)/2),0)),"",OFFSET(#REF!,INT((ROW()-13)/2),0)),IF(ISBLANK(OFFSET('9. METAS'!$U$20,INT((ROW()-14)/2),0)),"",OFFSET('9. METAS'!$U$20,INT((ROW()-14)/2),0)))</f>
        <v>40</v>
      </c>
      <c r="K48" s="150">
        <f ca="1">IF(MOD(ROW()-13,2)=0,IF(ISBLANK(OFFSET(#REF!,INT((ROW()-13)/2),0)),"",OFFSET(#REF!,INT((ROW()-13)/2),0)),IF(ISBLANK(OFFSET('9. METAS'!$V$20,INT((ROW()-14)/2),0)),"",OFFSET('9. METAS'!$V$20,INT((ROW()-14)/2),0)))</f>
        <v>50</v>
      </c>
      <c r="L48" s="150">
        <f ca="1">IF(MOD(ROW()-13,2)=0,IF(ISBLANK(OFFSET(#REF!,INT((ROW()-13)/2),0)),"",OFFSET(#REF!,INT((ROW()-13)/2),0)),IF(ISBLANK(OFFSET('9. METAS'!$W$20,INT((ROW()-14)/2),0)),"",OFFSET('9. METAS'!$W$20,INT((ROW()-14)/2),0)))</f>
        <v>50</v>
      </c>
      <c r="M48" s="151">
        <f ca="1">IF(MOD(ROW()-13,2)=0,IF(ISBLANK(OFFSET(#REF!,INT((ROW()-13)/2),0)),"",OFFSET(#REF!,INT((ROW()-13)/2),0)),IF(ISBLANK(OFFSET('9. METAS'!$X$20,INT((ROW()-14)/2),0)),"",OFFSET('9. METAS'!$X$20,INT((ROW()-14)/2),0)))</f>
        <v>40</v>
      </c>
      <c r="N48" s="825"/>
      <c r="O48" s="827"/>
      <c r="P48" s="914"/>
    </row>
    <row r="49" spans="3:16">
      <c r="C49" s="829" t="str">
        <f ca="1">IF(ISBLANK(OFFSET('5. Pp (3 años)'!$C$46,INT((ROW()-13)/2),0)),"",OFFSET('5. Pp (3 años)'!$C$46,INT((ROW()-13)/2),0))</f>
        <v>Actividad</v>
      </c>
      <c r="D49" s="926" t="str">
        <f ca="1">IF(ISBLANK(OFFSET('5. Pp (3 años)'!$D$46,INT((ROW()-13)/2),0)),"",OFFSET('5. Pp (3 años)'!$D$46,INT((ROW()-13)/2),0))</f>
        <v>1.4.1.1.4.2 Formalización de convenios de colaboración para la capacitación.</v>
      </c>
      <c r="E49" s="926" t="str">
        <f ca="1">IF(ISBLANK(OFFSET('5. Pp (3 años)'!$E$46,INT((ROW()-13)/2),0)),"",OFFSET('5. Pp (3 años)'!$E$46,INT((ROW()-13)/2),0))</f>
        <v>PCC: Porcentaje de convenios de colaboración para la capacitación formalizados.</v>
      </c>
      <c r="F49" s="928" t="str">
        <f ca="1">IF(ISBLANK(OFFSET('5. Pp (3 años)'!$K$46,INT((ROW()-13)/2),0)),"",OFFSET('5. Pp (3 años)'!$K$46,INT((ROW()-13)/2),0))</f>
        <v>Ascendente</v>
      </c>
      <c r="G49" s="930" t="str">
        <f ca="1">IF(ISBLANK(OFFSET('5. Pp (3 años)'!$H$46,INT((ROW()-13)/2),0)),"",OFFSET('5. Pp (3 años)'!$H$46,INT((ROW()-13)/2),0))</f>
        <v>Trimestral</v>
      </c>
      <c r="H49" s="949">
        <f ca="1">IF(ISBLANK(OFFSET('9. METAS'!$L$20,INT((ROW()-13)/2),0)),"",OFFSET('9. METAS'!$L$20,INT((ROW()-13)/2),0))</f>
        <v>4</v>
      </c>
      <c r="I49" s="822"/>
      <c r="J49" s="149" t="e">
        <f ca="1">IF(MOD(ROW()-13,2)=0,IF(ISBLANK(OFFSET(#REF!,INT((ROW()-13)/2),0)),"",OFFSET(#REF!,INT((ROW()-13)/2),0)),IF(ISBLANK(OFFSET('9. METAS'!$U$20,INT((ROW()-14)/2),0)),"",OFFSET('9. METAS'!$U$20,INT((ROW()-14)/2),0)))</f>
        <v>#REF!</v>
      </c>
      <c r="K49" s="150" t="e">
        <f ca="1">IF(MOD(ROW()-13,2)=0,IF(ISBLANK(OFFSET(#REF!,INT((ROW()-13)/2),0)),"",OFFSET(#REF!,INT((ROW()-13)/2),0)),IF(ISBLANK(OFFSET('9. METAS'!$V$20,INT((ROW()-14)/2),0)),"",OFFSET('9. METAS'!$V$20,INT((ROW()-14)/2),0)))</f>
        <v>#REF!</v>
      </c>
      <c r="L49" s="150" t="e">
        <f ca="1">IF(MOD(ROW()-13,2)=0,IF(ISBLANK(OFFSET(#REF!,INT((ROW()-13)/2),0)),"",OFFSET(#REF!,INT((ROW()-13)/2),0)),IF(ISBLANK(OFFSET('9. METAS'!$W$20,INT((ROW()-14)/2),0)),"",OFFSET('9. METAS'!$W$20,INT((ROW()-14)/2),0)))</f>
        <v>#REF!</v>
      </c>
      <c r="M49" s="151" t="e">
        <f ca="1">IF(MOD(ROW()-13,2)=0,IF(ISBLANK(OFFSET(#REF!,INT((ROW()-13)/2),0)),"",OFFSET(#REF!,INT((ROW()-13)/2),0)),IF(ISBLANK(OFFSET('9. METAS'!$X$20,INT((ROW()-14)/2),0)),"",OFFSET('9. METAS'!$X$20,INT((ROW()-14)/2),0)))</f>
        <v>#REF!</v>
      </c>
      <c r="N49" s="824" t="str">
        <f t="shared" ref="N49" ca="1" si="32">IFERROR(J49/J50,"ND")</f>
        <v>ND</v>
      </c>
      <c r="O49" s="826" t="str">
        <f t="shared" ref="O49" ca="1" si="33">IFERROR(((J49)/H49),"ND")</f>
        <v>ND</v>
      </c>
      <c r="P49" s="913"/>
    </row>
    <row r="50" spans="3:16">
      <c r="C50" s="843"/>
      <c r="D50" s="926"/>
      <c r="E50" s="926"/>
      <c r="F50" s="928"/>
      <c r="G50" s="930"/>
      <c r="H50" s="949"/>
      <c r="I50" s="823"/>
      <c r="J50" s="149">
        <f ca="1">IF(MOD(ROW()-13,2)=0,IF(ISBLANK(OFFSET(#REF!,INT((ROW()-13)/2),0)),"",OFFSET(#REF!,INT((ROW()-13)/2),0)),IF(ISBLANK(OFFSET('9. METAS'!$U$20,INT((ROW()-14)/2),0)),"",OFFSET('9. METAS'!$U$20,INT((ROW()-14)/2),0)))</f>
        <v>1</v>
      </c>
      <c r="K50" s="150">
        <f ca="1">IF(MOD(ROW()-13,2)=0,IF(ISBLANK(OFFSET(#REF!,INT((ROW()-13)/2),0)),"",OFFSET(#REF!,INT((ROW()-13)/2),0)),IF(ISBLANK(OFFSET('9. METAS'!$V$20,INT((ROW()-14)/2),0)),"",OFFSET('9. METAS'!$V$20,INT((ROW()-14)/2),0)))</f>
        <v>1</v>
      </c>
      <c r="L50" s="150">
        <f ca="1">IF(MOD(ROW()-13,2)=0,IF(ISBLANK(OFFSET(#REF!,INT((ROW()-13)/2),0)),"",OFFSET(#REF!,INT((ROW()-13)/2),0)),IF(ISBLANK(OFFSET('9. METAS'!$W$20,INT((ROW()-14)/2),0)),"",OFFSET('9. METAS'!$W$20,INT((ROW()-14)/2),0)))</f>
        <v>1</v>
      </c>
      <c r="M50" s="151">
        <f ca="1">IF(MOD(ROW()-13,2)=0,IF(ISBLANK(OFFSET(#REF!,INT((ROW()-13)/2),0)),"",OFFSET(#REF!,INT((ROW()-13)/2),0)),IF(ISBLANK(OFFSET('9. METAS'!$X$20,INT((ROW()-14)/2),0)),"",OFFSET('9. METAS'!$X$20,INT((ROW()-14)/2),0)))</f>
        <v>1</v>
      </c>
      <c r="N50" s="825"/>
      <c r="O50" s="827"/>
      <c r="P50" s="914"/>
    </row>
    <row r="51" spans="3:16">
      <c r="C51" s="829" t="str">
        <f ca="1">IF(ISBLANK(OFFSET('5. Pp (3 años)'!$C$46,INT((ROW()-13)/2),0)),"",OFFSET('5. Pp (3 años)'!$C$46,INT((ROW()-13)/2),0))</f>
        <v>Actividad</v>
      </c>
      <c r="D51" s="926" t="str">
        <f ca="1">IF(ISBLANK(OFFSET('5. Pp (3 años)'!$D$46,INT((ROW()-13)/2),0)),"",OFFSET('5. Pp (3 años)'!$D$46,INT((ROW()-13)/2),0))</f>
        <v>1.4.1.1.4.3 Evaluación al desempeño laboral hacia servidores(as) públicos(as).</v>
      </c>
      <c r="E51" s="926" t="str">
        <f ca="1">IF(ISBLANK(OFFSET('5. Pp (3 años)'!$E$46,INT((ROW()-13)/2),0)),"",OFFSET('5. Pp (3 años)'!$E$46,INT((ROW()-13)/2),0))</f>
        <v>PSPE: Porcentaje de servidores(as) públicos(as) evaluados(as)</v>
      </c>
      <c r="F51" s="928" t="str">
        <f ca="1">IF(ISBLANK(OFFSET('5. Pp (3 años)'!$K$46,INT((ROW()-13)/2),0)),"",OFFSET('5. Pp (3 años)'!$K$46,INT((ROW()-13)/2),0))</f>
        <v>Ascendente</v>
      </c>
      <c r="G51" s="930" t="str">
        <f ca="1">IF(ISBLANK(OFFSET('5. Pp (3 años)'!$H$46,INT((ROW()-13)/2),0)),"",OFFSET('5. Pp (3 años)'!$H$46,INT((ROW()-13)/2),0))</f>
        <v>Trimestral</v>
      </c>
      <c r="H51" s="949">
        <f ca="1">IF(ISBLANK(OFFSET('9. METAS'!$L$20,INT((ROW()-13)/2),0)),"",OFFSET('9. METAS'!$L$20,INT((ROW()-13)/2),0))</f>
        <v>1000</v>
      </c>
      <c r="I51" s="822"/>
      <c r="J51" s="149" t="e">
        <f ca="1">IF(MOD(ROW()-13,2)=0,IF(ISBLANK(OFFSET(#REF!,INT((ROW()-13)/2),0)),"",OFFSET(#REF!,INT((ROW()-13)/2),0)),IF(ISBLANK(OFFSET('9. METAS'!$U$20,INT((ROW()-14)/2),0)),"",OFFSET('9. METAS'!$U$20,INT((ROW()-14)/2),0)))</f>
        <v>#REF!</v>
      </c>
      <c r="K51" s="150" t="e">
        <f ca="1">IF(MOD(ROW()-13,2)=0,IF(ISBLANK(OFFSET(#REF!,INT((ROW()-13)/2),0)),"",OFFSET(#REF!,INT((ROW()-13)/2),0)),IF(ISBLANK(OFFSET('9. METAS'!$V$20,INT((ROW()-14)/2),0)),"",OFFSET('9. METAS'!$V$20,INT((ROW()-14)/2),0)))</f>
        <v>#REF!</v>
      </c>
      <c r="L51" s="150" t="e">
        <f ca="1">IF(MOD(ROW()-13,2)=0,IF(ISBLANK(OFFSET(#REF!,INT((ROW()-13)/2),0)),"",OFFSET(#REF!,INT((ROW()-13)/2),0)),IF(ISBLANK(OFFSET('9. METAS'!$W$20,INT((ROW()-14)/2),0)),"",OFFSET('9. METAS'!$W$20,INT((ROW()-14)/2),0)))</f>
        <v>#REF!</v>
      </c>
      <c r="M51" s="151" t="e">
        <f ca="1">IF(MOD(ROW()-13,2)=0,IF(ISBLANK(OFFSET(#REF!,INT((ROW()-13)/2),0)),"",OFFSET(#REF!,INT((ROW()-13)/2),0)),IF(ISBLANK(OFFSET('9. METAS'!$X$20,INT((ROW()-14)/2),0)),"",OFFSET('9. METAS'!$X$20,INT((ROW()-14)/2),0)))</f>
        <v>#REF!</v>
      </c>
      <c r="N51" s="824" t="str">
        <f t="shared" ref="N51" ca="1" si="34">IFERROR(J51/J52,"ND")</f>
        <v>ND</v>
      </c>
      <c r="O51" s="826" t="str">
        <f t="shared" ref="O51" ca="1" si="35">IFERROR(((J51)/H51),"ND")</f>
        <v>ND</v>
      </c>
      <c r="P51" s="913"/>
    </row>
    <row r="52" spans="3:16">
      <c r="C52" s="843"/>
      <c r="D52" s="926"/>
      <c r="E52" s="926"/>
      <c r="F52" s="928"/>
      <c r="G52" s="930"/>
      <c r="H52" s="949"/>
      <c r="I52" s="823"/>
      <c r="J52" s="149">
        <f ca="1">IF(MOD(ROW()-13,2)=0,IF(ISBLANK(OFFSET(#REF!,INT((ROW()-13)/2),0)),"",OFFSET(#REF!,INT((ROW()-13)/2),0)),IF(ISBLANK(OFFSET('9. METAS'!$U$20,INT((ROW()-14)/2),0)),"",OFFSET('9. METAS'!$U$20,INT((ROW()-14)/2),0)))</f>
        <v>250</v>
      </c>
      <c r="K52" s="150">
        <f ca="1">IF(MOD(ROW()-13,2)=0,IF(ISBLANK(OFFSET(#REF!,INT((ROW()-13)/2),0)),"",OFFSET(#REF!,INT((ROW()-13)/2),0)),IF(ISBLANK(OFFSET('9. METAS'!$V$20,INT((ROW()-14)/2),0)),"",OFFSET('9. METAS'!$V$20,INT((ROW()-14)/2),0)))</f>
        <v>250</v>
      </c>
      <c r="L52" s="150">
        <f ca="1">IF(MOD(ROW()-13,2)=0,IF(ISBLANK(OFFSET(#REF!,INT((ROW()-13)/2),0)),"",OFFSET(#REF!,INT((ROW()-13)/2),0)),IF(ISBLANK(OFFSET('9. METAS'!$W$20,INT((ROW()-14)/2),0)),"",OFFSET('9. METAS'!$W$20,INT((ROW()-14)/2),0)))</f>
        <v>200</v>
      </c>
      <c r="M52" s="151">
        <f ca="1">IF(MOD(ROW()-13,2)=0,IF(ISBLANK(OFFSET(#REF!,INT((ROW()-13)/2),0)),"",OFFSET(#REF!,INT((ROW()-13)/2),0)),IF(ISBLANK(OFFSET('9. METAS'!$X$20,INT((ROW()-14)/2),0)),"",OFFSET('9. METAS'!$X$20,INT((ROW()-14)/2),0)))</f>
        <v>300</v>
      </c>
      <c r="N52" s="825"/>
      <c r="O52" s="827"/>
      <c r="P52" s="914"/>
    </row>
    <row r="53" spans="3:16">
      <c r="C53" s="829" t="str">
        <f ca="1">IF(ISBLANK(OFFSET('5. Pp (3 años)'!$C$46,INT((ROW()-13)/2),0)),"",OFFSET('5. Pp (3 años)'!$C$46,INT((ROW()-13)/2),0))</f>
        <v>Componente</v>
      </c>
      <c r="D53" s="926" t="str">
        <f ca="1">IF(ISBLANK(OFFSET('5. Pp (3 años)'!$D$46,INT((ROW()-13)/2),0)),"",OFFSET('5. Pp (3 años)'!$D$46,INT((ROW()-13)/2),0))</f>
        <v>1.4.1.1.5 Servicios de tecnologías de la información y telecomunicaciones gestionados y proporcionados oportunamente a las dependencias municipales conforme a la normatividad aplicable.</v>
      </c>
      <c r="E53" s="926" t="str">
        <f ca="1">IF(ISBLANK(OFFSET('5. Pp (3 años)'!$E$46,INT((ROW()-13)/2),0)),"",OFFSET('5. Pp (3 años)'!$E$46,INT((ROW()-13)/2),0))</f>
        <v>PSTIC: Porcentaje de servicios de tecnologías de la información y comunicación proporcionados.</v>
      </c>
      <c r="F53" s="928" t="str">
        <f ca="1">IF(ISBLANK(OFFSET('5. Pp (3 años)'!$K$46,INT((ROW()-13)/2),0)),"",OFFSET('5. Pp (3 años)'!$K$46,INT((ROW()-13)/2),0))</f>
        <v>Ascendente</v>
      </c>
      <c r="G53" s="930" t="str">
        <f ca="1">IF(ISBLANK(OFFSET('5. Pp (3 años)'!$H$46,INT((ROW()-13)/2),0)),"",OFFSET('5. Pp (3 años)'!$H$46,INT((ROW()-13)/2),0))</f>
        <v>Trimestral</v>
      </c>
      <c r="H53" s="949">
        <f ca="1">IF(ISBLANK(OFFSET('9. METAS'!$L$20,INT((ROW()-13)/2),0)),"",OFFSET('9. METAS'!$L$20,INT((ROW()-13)/2),0))</f>
        <v>0.95</v>
      </c>
      <c r="I53" s="822"/>
      <c r="J53" s="149" t="e">
        <f ca="1">IF(MOD(ROW()-13,2)=0,IF(ISBLANK(OFFSET(#REF!,INT((ROW()-13)/2),0)),"",OFFSET(#REF!,INT((ROW()-13)/2),0)),IF(ISBLANK(OFFSET('9. METAS'!$U$20,INT((ROW()-14)/2),0)),"",OFFSET('9. METAS'!$U$20,INT((ROW()-14)/2),0)))</f>
        <v>#REF!</v>
      </c>
      <c r="K53" s="150" t="e">
        <f ca="1">IF(MOD(ROW()-13,2)=0,IF(ISBLANK(OFFSET(#REF!,INT((ROW()-13)/2),0)),"",OFFSET(#REF!,INT((ROW()-13)/2),0)),IF(ISBLANK(OFFSET('9. METAS'!$V$20,INT((ROW()-14)/2),0)),"",OFFSET('9. METAS'!$V$20,INT((ROW()-14)/2),0)))</f>
        <v>#REF!</v>
      </c>
      <c r="L53" s="150" t="e">
        <f ca="1">IF(MOD(ROW()-13,2)=0,IF(ISBLANK(OFFSET(#REF!,INT((ROW()-13)/2),0)),"",OFFSET(#REF!,INT((ROW()-13)/2),0)),IF(ISBLANK(OFFSET('9. METAS'!$W$20,INT((ROW()-14)/2),0)),"",OFFSET('9. METAS'!$W$20,INT((ROW()-14)/2),0)))</f>
        <v>#REF!</v>
      </c>
      <c r="M53" s="151" t="e">
        <f ca="1">IF(MOD(ROW()-13,2)=0,IF(ISBLANK(OFFSET(#REF!,INT((ROW()-13)/2),0)),"",OFFSET(#REF!,INT((ROW()-13)/2),0)),IF(ISBLANK(OFFSET('9. METAS'!$X$20,INT((ROW()-14)/2),0)),"",OFFSET('9. METAS'!$X$20,INT((ROW()-14)/2),0)))</f>
        <v>#REF!</v>
      </c>
      <c r="N53" s="824" t="str">
        <f t="shared" ref="N53" ca="1" si="36">IFERROR(J53/J54,"ND")</f>
        <v>ND</v>
      </c>
      <c r="O53" s="826" t="str">
        <f t="shared" ref="O53" ca="1" si="37">IFERROR(((J53)/H53),"ND")</f>
        <v>ND</v>
      </c>
      <c r="P53" s="913"/>
    </row>
    <row r="54" spans="3:16">
      <c r="C54" s="843"/>
      <c r="D54" s="926"/>
      <c r="E54" s="926"/>
      <c r="F54" s="928"/>
      <c r="G54" s="930"/>
      <c r="H54" s="949"/>
      <c r="I54" s="823"/>
      <c r="J54" s="149">
        <f ca="1">IF(MOD(ROW()-13,2)=0,IF(ISBLANK(OFFSET(#REF!,INT((ROW()-13)/2),0)),"",OFFSET(#REF!,INT((ROW()-13)/2),0)),IF(ISBLANK(OFFSET('9. METAS'!$U$20,INT((ROW()-14)/2),0)),"",OFFSET('9. METAS'!$U$20,INT((ROW()-14)/2),0)))</f>
        <v>0.95</v>
      </c>
      <c r="K54" s="150">
        <f ca="1">IF(MOD(ROW()-13,2)=0,IF(ISBLANK(OFFSET(#REF!,INT((ROW()-13)/2),0)),"",OFFSET(#REF!,INT((ROW()-13)/2),0)),IF(ISBLANK(OFFSET('9. METAS'!$V$20,INT((ROW()-14)/2),0)),"",OFFSET('9. METAS'!$V$20,INT((ROW()-14)/2),0)))</f>
        <v>0.95</v>
      </c>
      <c r="L54" s="150">
        <f ca="1">IF(MOD(ROW()-13,2)=0,IF(ISBLANK(OFFSET(#REF!,INT((ROW()-13)/2),0)),"",OFFSET(#REF!,INT((ROW()-13)/2),0)),IF(ISBLANK(OFFSET('9. METAS'!$W$20,INT((ROW()-14)/2),0)),"",OFFSET('9. METAS'!$W$20,INT((ROW()-14)/2),0)))</f>
        <v>0.95</v>
      </c>
      <c r="M54" s="151">
        <f ca="1">IF(MOD(ROW()-13,2)=0,IF(ISBLANK(OFFSET(#REF!,INT((ROW()-13)/2),0)),"",OFFSET(#REF!,INT((ROW()-13)/2),0)),IF(ISBLANK(OFFSET('9. METAS'!$X$20,INT((ROW()-14)/2),0)),"",OFFSET('9. METAS'!$X$20,INT((ROW()-14)/2),0)))</f>
        <v>0.95</v>
      </c>
      <c r="N54" s="825"/>
      <c r="O54" s="827"/>
      <c r="P54" s="914"/>
    </row>
    <row r="55" spans="3:16">
      <c r="C55" s="829" t="str">
        <f ca="1">IF(ISBLANK(OFFSET('5. Pp (3 años)'!$C$46,INT((ROW()-13)/2),0)),"",OFFSET('5. Pp (3 años)'!$C$46,INT((ROW()-13)/2),0))</f>
        <v>Actividad</v>
      </c>
      <c r="D55" s="926" t="str">
        <f ca="1">IF(ISBLANK(OFFSET('5. Pp (3 años)'!$D$46,INT((ROW()-13)/2),0)),"",OFFSET('5. Pp (3 años)'!$D$46,INT((ROW()-13)/2),0))</f>
        <v xml:space="preserve">1.4.1.1.5.1 Desarrollo y mantenimiento de sistemas informáticos para las dependencias municipales. </v>
      </c>
      <c r="E55" s="926" t="str">
        <f ca="1">IF(ISBLANK(OFFSET('5. Pp (3 años)'!$E$46,INT((ROW()-13)/2),0)),"",OFFSET('5. Pp (3 años)'!$E$46,INT((ROW()-13)/2),0))</f>
        <v>PSDMA= Porcentaje de servicios de desarrollo y mantenimiento de sistemas informáticos atendidos</v>
      </c>
      <c r="F55" s="928" t="str">
        <f ca="1">IF(ISBLANK(OFFSET('5. Pp (3 años)'!$K$46,INT((ROW()-13)/2),0)),"",OFFSET('5. Pp (3 años)'!$K$46,INT((ROW()-13)/2),0))</f>
        <v>Ascendente</v>
      </c>
      <c r="G55" s="930" t="str">
        <f ca="1">IF(ISBLANK(OFFSET('5. Pp (3 años)'!$H$46,INT((ROW()-13)/2),0)),"",OFFSET('5. Pp (3 años)'!$H$46,INT((ROW()-13)/2),0))</f>
        <v>Trimestral</v>
      </c>
      <c r="H55" s="949">
        <f ca="1">IF(ISBLANK(OFFSET('9. METAS'!$L$20,INT((ROW()-13)/2),0)),"",OFFSET('9. METAS'!$L$20,INT((ROW()-13)/2),0))</f>
        <v>800</v>
      </c>
      <c r="I55" s="822"/>
      <c r="J55" s="149" t="e">
        <f ca="1">IF(MOD(ROW()-13,2)=0,IF(ISBLANK(OFFSET(#REF!,INT((ROW()-13)/2),0)),"",OFFSET(#REF!,INT((ROW()-13)/2),0)),IF(ISBLANK(OFFSET('9. METAS'!$U$20,INT((ROW()-14)/2),0)),"",OFFSET('9. METAS'!$U$20,INT((ROW()-14)/2),0)))</f>
        <v>#REF!</v>
      </c>
      <c r="K55" s="150" t="e">
        <f ca="1">IF(MOD(ROW()-13,2)=0,IF(ISBLANK(OFFSET(#REF!,INT((ROW()-13)/2),0)),"",OFFSET(#REF!,INT((ROW()-13)/2),0)),IF(ISBLANK(OFFSET('9. METAS'!$V$20,INT((ROW()-14)/2),0)),"",OFFSET('9. METAS'!$V$20,INT((ROW()-14)/2),0)))</f>
        <v>#REF!</v>
      </c>
      <c r="L55" s="150" t="e">
        <f ca="1">IF(MOD(ROW()-13,2)=0,IF(ISBLANK(OFFSET(#REF!,INT((ROW()-13)/2),0)),"",OFFSET(#REF!,INT((ROW()-13)/2),0)),IF(ISBLANK(OFFSET('9. METAS'!$W$20,INT((ROW()-14)/2),0)),"",OFFSET('9. METAS'!$W$20,INT((ROW()-14)/2),0)))</f>
        <v>#REF!</v>
      </c>
      <c r="M55" s="151" t="e">
        <f ca="1">IF(MOD(ROW()-13,2)=0,IF(ISBLANK(OFFSET(#REF!,INT((ROW()-13)/2),0)),"",OFFSET(#REF!,INT((ROW()-13)/2),0)),IF(ISBLANK(OFFSET('9. METAS'!$X$20,INT((ROW()-14)/2),0)),"",OFFSET('9. METAS'!$X$20,INT((ROW()-14)/2),0)))</f>
        <v>#REF!</v>
      </c>
      <c r="N55" s="824" t="str">
        <f t="shared" ref="N55" ca="1" si="38">IFERROR(J55/J56,"ND")</f>
        <v>ND</v>
      </c>
      <c r="O55" s="826" t="str">
        <f t="shared" ref="O55" ca="1" si="39">IFERROR(((J55)/H55),"ND")</f>
        <v>ND</v>
      </c>
      <c r="P55" s="913"/>
    </row>
    <row r="56" spans="3:16">
      <c r="C56" s="843"/>
      <c r="D56" s="926"/>
      <c r="E56" s="926"/>
      <c r="F56" s="928"/>
      <c r="G56" s="930"/>
      <c r="H56" s="949"/>
      <c r="I56" s="823"/>
      <c r="J56" s="149">
        <f ca="1">IF(MOD(ROW()-13,2)=0,IF(ISBLANK(OFFSET(#REF!,INT((ROW()-13)/2),0)),"",OFFSET(#REF!,INT((ROW()-13)/2),0)),IF(ISBLANK(OFFSET('9. METAS'!$U$20,INT((ROW()-14)/2),0)),"",OFFSET('9. METAS'!$U$20,INT((ROW()-14)/2),0)))</f>
        <v>200</v>
      </c>
      <c r="K56" s="150">
        <f ca="1">IF(MOD(ROW()-13,2)=0,IF(ISBLANK(OFFSET(#REF!,INT((ROW()-13)/2),0)),"",OFFSET(#REF!,INT((ROW()-13)/2),0)),IF(ISBLANK(OFFSET('9. METAS'!$V$20,INT((ROW()-14)/2),0)),"",OFFSET('9. METAS'!$V$20,INT((ROW()-14)/2),0)))</f>
        <v>200</v>
      </c>
      <c r="L56" s="150">
        <f ca="1">IF(MOD(ROW()-13,2)=0,IF(ISBLANK(OFFSET(#REF!,INT((ROW()-13)/2),0)),"",OFFSET(#REF!,INT((ROW()-13)/2),0)),IF(ISBLANK(OFFSET('9. METAS'!$W$20,INT((ROW()-14)/2),0)),"",OFFSET('9. METAS'!$W$20,INT((ROW()-14)/2),0)))</f>
        <v>200</v>
      </c>
      <c r="M56" s="151">
        <f ca="1">IF(MOD(ROW()-13,2)=0,IF(ISBLANK(OFFSET(#REF!,INT((ROW()-13)/2),0)),"",OFFSET(#REF!,INT((ROW()-13)/2),0)),IF(ISBLANK(OFFSET('9. METAS'!$X$20,INT((ROW()-14)/2),0)),"",OFFSET('9. METAS'!$X$20,INT((ROW()-14)/2),0)))</f>
        <v>200</v>
      </c>
      <c r="N56" s="825"/>
      <c r="O56" s="827"/>
      <c r="P56" s="914"/>
    </row>
    <row r="57" spans="3:16">
      <c r="C57" s="829" t="str">
        <f ca="1">IF(ISBLANK(OFFSET('5. Pp (3 años)'!$C$46,INT((ROW()-13)/2),0)),"",OFFSET('5. Pp (3 años)'!$C$46,INT((ROW()-13)/2),0))</f>
        <v>Actividad</v>
      </c>
      <c r="D57" s="926" t="str">
        <f ca="1">IF(ISBLANK(OFFSET('5. Pp (3 años)'!$D$46,INT((ROW()-13)/2),0)),"",OFFSET('5. Pp (3 años)'!$D$46,INT((ROW()-13)/2),0))</f>
        <v>1.4.1.1.5.2 Atención de  servicios de telecomunicaciones para las dependencias municipales.</v>
      </c>
      <c r="E57" s="926" t="str">
        <f ca="1">IF(ISBLANK(OFFSET('5. Pp (3 años)'!$E$46,INT((ROW()-13)/2),0)),"",OFFSET('5. Pp (3 años)'!$E$46,INT((ROW()-13)/2),0))</f>
        <v>PSTA: Porcentaje de servicios de telecomunicaciones atendidos.</v>
      </c>
      <c r="F57" s="928" t="str">
        <f ca="1">IF(ISBLANK(OFFSET('5. Pp (3 años)'!$K$46,INT((ROW()-13)/2),0)),"",OFFSET('5. Pp (3 años)'!$K$46,INT((ROW()-13)/2),0))</f>
        <v>Ascendente</v>
      </c>
      <c r="G57" s="930" t="str">
        <f ca="1">IF(ISBLANK(OFFSET('5. Pp (3 años)'!$H$46,INT((ROW()-13)/2),0)),"",OFFSET('5. Pp (3 años)'!$H$46,INT((ROW()-13)/2),0))</f>
        <v>Trimestral</v>
      </c>
      <c r="H57" s="949">
        <f ca="1">IF(ISBLANK(OFFSET('9. METAS'!$L$20,INT((ROW()-13)/2),0)),"",OFFSET('9. METAS'!$L$20,INT((ROW()-13)/2),0))</f>
        <v>600</v>
      </c>
      <c r="I57" s="822"/>
      <c r="J57" s="149" t="e">
        <f ca="1">IF(MOD(ROW()-13,2)=0,IF(ISBLANK(OFFSET(#REF!,INT((ROW()-13)/2),0)),"",OFFSET(#REF!,INT((ROW()-13)/2),0)),IF(ISBLANK(OFFSET('9. METAS'!$U$20,INT((ROW()-14)/2),0)),"",OFFSET('9. METAS'!$U$20,INT((ROW()-14)/2),0)))</f>
        <v>#REF!</v>
      </c>
      <c r="K57" s="150" t="e">
        <f ca="1">IF(MOD(ROW()-13,2)=0,IF(ISBLANK(OFFSET(#REF!,INT((ROW()-13)/2),0)),"",OFFSET(#REF!,INT((ROW()-13)/2),0)),IF(ISBLANK(OFFSET('9. METAS'!$V$20,INT((ROW()-14)/2),0)),"",OFFSET('9. METAS'!$V$20,INT((ROW()-14)/2),0)))</f>
        <v>#REF!</v>
      </c>
      <c r="L57" s="150" t="e">
        <f ca="1">IF(MOD(ROW()-13,2)=0,IF(ISBLANK(OFFSET(#REF!,INT((ROW()-13)/2),0)),"",OFFSET(#REF!,INT((ROW()-13)/2),0)),IF(ISBLANK(OFFSET('9. METAS'!$W$20,INT((ROW()-14)/2),0)),"",OFFSET('9. METAS'!$W$20,INT((ROW()-14)/2),0)))</f>
        <v>#REF!</v>
      </c>
      <c r="M57" s="151" t="e">
        <f ca="1">IF(MOD(ROW()-13,2)=0,IF(ISBLANK(OFFSET(#REF!,INT((ROW()-13)/2),0)),"",OFFSET(#REF!,INT((ROW()-13)/2),0)),IF(ISBLANK(OFFSET('9. METAS'!$X$20,INT((ROW()-14)/2),0)),"",OFFSET('9. METAS'!$X$20,INT((ROW()-14)/2),0)))</f>
        <v>#REF!</v>
      </c>
      <c r="N57" s="824" t="str">
        <f t="shared" ref="N57" ca="1" si="40">IFERROR(J57/J58,"ND")</f>
        <v>ND</v>
      </c>
      <c r="O57" s="826" t="str">
        <f t="shared" ref="O57" ca="1" si="41">IFERROR(((J57)/H57),"ND")</f>
        <v>ND</v>
      </c>
      <c r="P57" s="913"/>
    </row>
    <row r="58" spans="3:16">
      <c r="C58" s="843"/>
      <c r="D58" s="926"/>
      <c r="E58" s="926"/>
      <c r="F58" s="928"/>
      <c r="G58" s="930"/>
      <c r="H58" s="949"/>
      <c r="I58" s="823"/>
      <c r="J58" s="149">
        <f ca="1">IF(MOD(ROW()-13,2)=0,IF(ISBLANK(OFFSET(#REF!,INT((ROW()-13)/2),0)),"",OFFSET(#REF!,INT((ROW()-13)/2),0)),IF(ISBLANK(OFFSET('9. METAS'!$U$20,INT((ROW()-14)/2),0)),"",OFFSET('9. METAS'!$U$20,INT((ROW()-14)/2),0)))</f>
        <v>150</v>
      </c>
      <c r="K58" s="150">
        <f ca="1">IF(MOD(ROW()-13,2)=0,IF(ISBLANK(OFFSET(#REF!,INT((ROW()-13)/2),0)),"",OFFSET(#REF!,INT((ROW()-13)/2),0)),IF(ISBLANK(OFFSET('9. METAS'!$V$20,INT((ROW()-14)/2),0)),"",OFFSET('9. METAS'!$V$20,INT((ROW()-14)/2),0)))</f>
        <v>150</v>
      </c>
      <c r="L58" s="150">
        <f ca="1">IF(MOD(ROW()-13,2)=0,IF(ISBLANK(OFFSET(#REF!,INT((ROW()-13)/2),0)),"",OFFSET(#REF!,INT((ROW()-13)/2),0)),IF(ISBLANK(OFFSET('9. METAS'!$W$20,INT((ROW()-14)/2),0)),"",OFFSET('9. METAS'!$W$20,INT((ROW()-14)/2),0)))</f>
        <v>150</v>
      </c>
      <c r="M58" s="151">
        <f ca="1">IF(MOD(ROW()-13,2)=0,IF(ISBLANK(OFFSET(#REF!,INT((ROW()-13)/2),0)),"",OFFSET(#REF!,INT((ROW()-13)/2),0)),IF(ISBLANK(OFFSET('9. METAS'!$X$20,INT((ROW()-14)/2),0)),"",OFFSET('9. METAS'!$X$20,INT((ROW()-14)/2),0)))</f>
        <v>150</v>
      </c>
      <c r="N58" s="825"/>
      <c r="O58" s="827"/>
      <c r="P58" s="914"/>
    </row>
    <row r="59" spans="3:16">
      <c r="C59" s="829" t="str">
        <f ca="1">IF(ISBLANK(OFFSET('5. Pp (3 años)'!$C$46,INT((ROW()-13)/2),0)),"",OFFSET('5. Pp (3 años)'!$C$46,INT((ROW()-13)/2),0))</f>
        <v>Actividad</v>
      </c>
      <c r="D59" s="926" t="str">
        <f ca="1">IF(ISBLANK(OFFSET('5. Pp (3 años)'!$D$46,INT((ROW()-13)/2),0)),"",OFFSET('5. Pp (3 años)'!$D$46,INT((ROW()-13)/2),0))</f>
        <v>1.4.1.1.5.3 Atención de servicios de soporte técnico para las dependencias municipales.</v>
      </c>
      <c r="E59" s="926" t="str">
        <f ca="1">IF(ISBLANK(OFFSET('5. Pp (3 años)'!$E$46,INT((ROW()-13)/2),0)),"",OFFSET('5. Pp (3 años)'!$E$46,INT((ROW()-13)/2),0))</f>
        <v>PSSTA= Porcentaje de servicios de soporte técnico atendidos.</v>
      </c>
      <c r="F59" s="928" t="str">
        <f ca="1">IF(ISBLANK(OFFSET('5. Pp (3 años)'!$K$46,INT((ROW()-13)/2),0)),"",OFFSET('5. Pp (3 años)'!$K$46,INT((ROW()-13)/2),0))</f>
        <v>Ascendente</v>
      </c>
      <c r="G59" s="930" t="str">
        <f ca="1">IF(ISBLANK(OFFSET('5. Pp (3 años)'!$H$46,INT((ROW()-13)/2),0)),"",OFFSET('5. Pp (3 años)'!$H$46,INT((ROW()-13)/2),0))</f>
        <v>Trimestral</v>
      </c>
      <c r="H59" s="949">
        <f ca="1">IF(ISBLANK(OFFSET('9. METAS'!$L$20,INT((ROW()-13)/2),0)),"",OFFSET('9. METAS'!$L$20,INT((ROW()-13)/2),0))</f>
        <v>3200</v>
      </c>
      <c r="I59" s="822"/>
      <c r="J59" s="149" t="e">
        <f ca="1">IF(MOD(ROW()-13,2)=0,IF(ISBLANK(OFFSET(#REF!,INT((ROW()-13)/2),0)),"",OFFSET(#REF!,INT((ROW()-13)/2),0)),IF(ISBLANK(OFFSET('9. METAS'!$U$20,INT((ROW()-14)/2),0)),"",OFFSET('9. METAS'!$U$20,INT((ROW()-14)/2),0)))</f>
        <v>#REF!</v>
      </c>
      <c r="K59" s="150" t="e">
        <f ca="1">IF(MOD(ROW()-13,2)=0,IF(ISBLANK(OFFSET(#REF!,INT((ROW()-13)/2),0)),"",OFFSET(#REF!,INT((ROW()-13)/2),0)),IF(ISBLANK(OFFSET('9. METAS'!$V$20,INT((ROW()-14)/2),0)),"",OFFSET('9. METAS'!$V$20,INT((ROW()-14)/2),0)))</f>
        <v>#REF!</v>
      </c>
      <c r="L59" s="150" t="e">
        <f ca="1">IF(MOD(ROW()-13,2)=0,IF(ISBLANK(OFFSET(#REF!,INT((ROW()-13)/2),0)),"",OFFSET(#REF!,INT((ROW()-13)/2),0)),IF(ISBLANK(OFFSET('9. METAS'!$W$20,INT((ROW()-14)/2),0)),"",OFFSET('9. METAS'!$W$20,INT((ROW()-14)/2),0)))</f>
        <v>#REF!</v>
      </c>
      <c r="M59" s="151" t="e">
        <f ca="1">IF(MOD(ROW()-13,2)=0,IF(ISBLANK(OFFSET(#REF!,INT((ROW()-13)/2),0)),"",OFFSET(#REF!,INT((ROW()-13)/2),0)),IF(ISBLANK(OFFSET('9. METAS'!$X$20,INT((ROW()-14)/2),0)),"",OFFSET('9. METAS'!$X$20,INT((ROW()-14)/2),0)))</f>
        <v>#REF!</v>
      </c>
      <c r="N59" s="824" t="str">
        <f t="shared" ref="N59" ca="1" si="42">IFERROR(J59/J60,"ND")</f>
        <v>ND</v>
      </c>
      <c r="O59" s="826" t="str">
        <f t="shared" ref="O59" ca="1" si="43">IFERROR(((J59)/H59),"ND")</f>
        <v>ND</v>
      </c>
      <c r="P59" s="913"/>
    </row>
    <row r="60" spans="3:16">
      <c r="C60" s="843"/>
      <c r="D60" s="926"/>
      <c r="E60" s="926"/>
      <c r="F60" s="928"/>
      <c r="G60" s="930"/>
      <c r="H60" s="949"/>
      <c r="I60" s="823"/>
      <c r="J60" s="149">
        <f ca="1">IF(MOD(ROW()-13,2)=0,IF(ISBLANK(OFFSET(#REF!,INT((ROW()-13)/2),0)),"",OFFSET(#REF!,INT((ROW()-13)/2),0)),IF(ISBLANK(OFFSET('9. METAS'!$U$20,INT((ROW()-14)/2),0)),"",OFFSET('9. METAS'!$U$20,INT((ROW()-14)/2),0)))</f>
        <v>800</v>
      </c>
      <c r="K60" s="150">
        <f ca="1">IF(MOD(ROW()-13,2)=0,IF(ISBLANK(OFFSET(#REF!,INT((ROW()-13)/2),0)),"",OFFSET(#REF!,INT((ROW()-13)/2),0)),IF(ISBLANK(OFFSET('9. METAS'!$V$20,INT((ROW()-14)/2),0)),"",OFFSET('9. METAS'!$V$20,INT((ROW()-14)/2),0)))</f>
        <v>800</v>
      </c>
      <c r="L60" s="150">
        <f ca="1">IF(MOD(ROW()-13,2)=0,IF(ISBLANK(OFFSET(#REF!,INT((ROW()-13)/2),0)),"",OFFSET(#REF!,INT((ROW()-13)/2),0)),IF(ISBLANK(OFFSET('9. METAS'!$W$20,INT((ROW()-14)/2),0)),"",OFFSET('9. METAS'!$W$20,INT((ROW()-14)/2),0)))</f>
        <v>800</v>
      </c>
      <c r="M60" s="151">
        <f ca="1">IF(MOD(ROW()-13,2)=0,IF(ISBLANK(OFFSET(#REF!,INT((ROW()-13)/2),0)),"",OFFSET(#REF!,INT((ROW()-13)/2),0)),IF(ISBLANK(OFFSET('9. METAS'!$X$20,INT((ROW()-14)/2),0)),"",OFFSET('9. METAS'!$X$20,INT((ROW()-14)/2),0)))</f>
        <v>800</v>
      </c>
      <c r="N60" s="825"/>
      <c r="O60" s="827"/>
      <c r="P60" s="914"/>
    </row>
    <row r="61" spans="3:16">
      <c r="C61" s="829" t="str">
        <f ca="1">IF(ISBLANK(OFFSET('5. Pp (3 años)'!$C$46,INT((ROW()-13)/2),0)),"",OFFSET('5. Pp (3 años)'!$C$46,INT((ROW()-13)/2),0))</f>
        <v>Componente</v>
      </c>
      <c r="D61" s="926" t="str">
        <f ca="1">IF(ISBLANK(OFFSET('5. Pp (3 años)'!$D$46,INT((ROW()-13)/2),0)),"",OFFSET('5. Pp (3 años)'!$D$46,INT((ROW()-13)/2),0))</f>
        <v>1.4.1.1.6 Servicios de mantenimiento y logística brindados a las dependencias municipales conforme a la normatividad aplicable</v>
      </c>
      <c r="E61" s="926" t="str">
        <f ca="1">IF(ISBLANK(OFFSET('5. Pp (3 años)'!$E$46,INT((ROW()-13)/2),0)),"",OFFSET('5. Pp (3 años)'!$E$46,INT((ROW()-13)/2),0))</f>
        <v xml:space="preserve">PSML=Porcentaje de Servicios de mantenimiento y logística proporcionados. </v>
      </c>
      <c r="F61" s="928" t="str">
        <f ca="1">IF(ISBLANK(OFFSET('5. Pp (3 años)'!$K$46,INT((ROW()-13)/2),0)),"",OFFSET('5. Pp (3 años)'!$K$46,INT((ROW()-13)/2),0))</f>
        <v>Ascendente</v>
      </c>
      <c r="G61" s="930" t="str">
        <f ca="1">IF(ISBLANK(OFFSET('5. Pp (3 años)'!$H$46,INT((ROW()-13)/2),0)),"",OFFSET('5. Pp (3 años)'!$H$46,INT((ROW()-13)/2),0))</f>
        <v>Trimestral</v>
      </c>
      <c r="H61" s="949">
        <f ca="1">IF(ISBLANK(OFFSET('9. METAS'!$L$20,INT((ROW()-13)/2),0)),"",OFFSET('9. METAS'!$L$20,INT((ROW()-13)/2),0))</f>
        <v>0.95</v>
      </c>
      <c r="I61" s="822"/>
      <c r="J61" s="149" t="e">
        <f ca="1">IF(MOD(ROW()-13,2)=0,IF(ISBLANK(OFFSET(#REF!,INT((ROW()-13)/2),0)),"",OFFSET(#REF!,INT((ROW()-13)/2),0)),IF(ISBLANK(OFFSET('9. METAS'!$U$20,INT((ROW()-14)/2),0)),"",OFFSET('9. METAS'!$U$20,INT((ROW()-14)/2),0)))</f>
        <v>#REF!</v>
      </c>
      <c r="K61" s="150" t="e">
        <f ca="1">IF(MOD(ROW()-13,2)=0,IF(ISBLANK(OFFSET(#REF!,INT((ROW()-13)/2),0)),"",OFFSET(#REF!,INT((ROW()-13)/2),0)),IF(ISBLANK(OFFSET('9. METAS'!$V$20,INT((ROW()-14)/2),0)),"",OFFSET('9. METAS'!$V$20,INT((ROW()-14)/2),0)))</f>
        <v>#REF!</v>
      </c>
      <c r="L61" s="150" t="e">
        <f ca="1">IF(MOD(ROW()-13,2)=0,IF(ISBLANK(OFFSET(#REF!,INT((ROW()-13)/2),0)),"",OFFSET(#REF!,INT((ROW()-13)/2),0)),IF(ISBLANK(OFFSET('9. METAS'!$W$20,INT((ROW()-14)/2),0)),"",OFFSET('9. METAS'!$W$20,INT((ROW()-14)/2),0)))</f>
        <v>#REF!</v>
      </c>
      <c r="M61" s="151" t="e">
        <f ca="1">IF(MOD(ROW()-13,2)=0,IF(ISBLANK(OFFSET(#REF!,INT((ROW()-13)/2),0)),"",OFFSET(#REF!,INT((ROW()-13)/2),0)),IF(ISBLANK(OFFSET('9. METAS'!$X$20,INT((ROW()-14)/2),0)),"",OFFSET('9. METAS'!$X$20,INT((ROW()-14)/2),0)))</f>
        <v>#REF!</v>
      </c>
      <c r="N61" s="824" t="str">
        <f t="shared" ref="N61" ca="1" si="44">IFERROR(J61/J62,"ND")</f>
        <v>ND</v>
      </c>
      <c r="O61" s="826" t="str">
        <f t="shared" ref="O61" ca="1" si="45">IFERROR(((J61)/H61),"ND")</f>
        <v>ND</v>
      </c>
      <c r="P61" s="913"/>
    </row>
    <row r="62" spans="3:16">
      <c r="C62" s="843"/>
      <c r="D62" s="926"/>
      <c r="E62" s="926"/>
      <c r="F62" s="928"/>
      <c r="G62" s="930"/>
      <c r="H62" s="949"/>
      <c r="I62" s="823"/>
      <c r="J62" s="149">
        <f ca="1">IF(MOD(ROW()-13,2)=0,IF(ISBLANK(OFFSET(#REF!,INT((ROW()-13)/2),0)),"",OFFSET(#REF!,INT((ROW()-13)/2),0)),IF(ISBLANK(OFFSET('9. METAS'!$U$20,INT((ROW()-14)/2),0)),"",OFFSET('9. METAS'!$U$20,INT((ROW()-14)/2),0)))</f>
        <v>0.95</v>
      </c>
      <c r="K62" s="150">
        <f ca="1">IF(MOD(ROW()-13,2)=0,IF(ISBLANK(OFFSET(#REF!,INT((ROW()-13)/2),0)),"",OFFSET(#REF!,INT((ROW()-13)/2),0)),IF(ISBLANK(OFFSET('9. METAS'!$V$20,INT((ROW()-14)/2),0)),"",OFFSET('9. METAS'!$V$20,INT((ROW()-14)/2),0)))</f>
        <v>0.95</v>
      </c>
      <c r="L62" s="150">
        <f ca="1">IF(MOD(ROW()-13,2)=0,IF(ISBLANK(OFFSET(#REF!,INT((ROW()-13)/2),0)),"",OFFSET(#REF!,INT((ROW()-13)/2),0)),IF(ISBLANK(OFFSET('9. METAS'!$W$20,INT((ROW()-14)/2),0)),"",OFFSET('9. METAS'!$W$20,INT((ROW()-14)/2),0)))</f>
        <v>0.95</v>
      </c>
      <c r="M62" s="151">
        <f ca="1">IF(MOD(ROW()-13,2)=0,IF(ISBLANK(OFFSET(#REF!,INT((ROW()-13)/2),0)),"",OFFSET(#REF!,INT((ROW()-13)/2),0)),IF(ISBLANK(OFFSET('9. METAS'!$X$20,INT((ROW()-14)/2),0)),"",OFFSET('9. METAS'!$X$20,INT((ROW()-14)/2),0)))</f>
        <v>0.95</v>
      </c>
      <c r="N62" s="825"/>
      <c r="O62" s="827"/>
      <c r="P62" s="914"/>
    </row>
    <row r="63" spans="3:16">
      <c r="C63" s="829" t="str">
        <f ca="1">IF(ISBLANK(OFFSET('5. Pp (3 años)'!$C$46,INT((ROW()-13)/2),0)),"",OFFSET('5. Pp (3 años)'!$C$46,INT((ROW()-13)/2),0))</f>
        <v>Actividad</v>
      </c>
      <c r="D63" s="926" t="str">
        <f ca="1">IF(ISBLANK(OFFSET('5. Pp (3 años)'!$D$46,INT((ROW()-13)/2),0)),"",OFFSET('5. Pp (3 años)'!$D$46,INT((ROW()-13)/2),0))</f>
        <v>1.4.1.1.6.1 Realización del mantenimiento del Edificio del Palacio Municipal y áreas comúnes.</v>
      </c>
      <c r="E63" s="926" t="str">
        <f ca="1">IF(ISBLANK(OFFSET('5. Pp (3 años)'!$E$46,INT((ROW()-13)/2),0)),"",OFFSET('5. Pp (3 años)'!$E$46,INT((ROW()-13)/2),0))</f>
        <v xml:space="preserve">PSMR=Porcentaje de servicios de mantenimiento municipal realizados. </v>
      </c>
      <c r="F63" s="928" t="str">
        <f ca="1">IF(ISBLANK(OFFSET('5. Pp (3 años)'!$K$46,INT((ROW()-13)/2),0)),"",OFFSET('5. Pp (3 años)'!$K$46,INT((ROW()-13)/2),0))</f>
        <v>Ascendente</v>
      </c>
      <c r="G63" s="930" t="str">
        <f ca="1">IF(ISBLANK(OFFSET('5. Pp (3 años)'!$H$46,INT((ROW()-13)/2),0)),"",OFFSET('5. Pp (3 años)'!$H$46,INT((ROW()-13)/2),0))</f>
        <v>Trimestral</v>
      </c>
      <c r="H63" s="949">
        <f ca="1">IF(ISBLANK(OFFSET('9. METAS'!$L$20,INT((ROW()-13)/2),0)),"",OFFSET('9. METAS'!$L$20,INT((ROW()-13)/2),0))</f>
        <v>2400</v>
      </c>
      <c r="I63" s="822"/>
      <c r="J63" s="149" t="e">
        <f ca="1">IF(MOD(ROW()-13,2)=0,IF(ISBLANK(OFFSET(#REF!,INT((ROW()-13)/2),0)),"",OFFSET(#REF!,INT((ROW()-13)/2),0)),IF(ISBLANK(OFFSET('9. METAS'!$U$20,INT((ROW()-14)/2),0)),"",OFFSET('9. METAS'!$U$20,INT((ROW()-14)/2),0)))</f>
        <v>#REF!</v>
      </c>
      <c r="K63" s="150" t="e">
        <f ca="1">IF(MOD(ROW()-13,2)=0,IF(ISBLANK(OFFSET(#REF!,INT((ROW()-13)/2),0)),"",OFFSET(#REF!,INT((ROW()-13)/2),0)),IF(ISBLANK(OFFSET('9. METAS'!$V$20,INT((ROW()-14)/2),0)),"",OFFSET('9. METAS'!$V$20,INT((ROW()-14)/2),0)))</f>
        <v>#REF!</v>
      </c>
      <c r="L63" s="150" t="e">
        <f ca="1">IF(MOD(ROW()-13,2)=0,IF(ISBLANK(OFFSET(#REF!,INT((ROW()-13)/2),0)),"",OFFSET(#REF!,INT((ROW()-13)/2),0)),IF(ISBLANK(OFFSET('9. METAS'!$W$20,INT((ROW()-14)/2),0)),"",OFFSET('9. METAS'!$W$20,INT((ROW()-14)/2),0)))</f>
        <v>#REF!</v>
      </c>
      <c r="M63" s="151" t="e">
        <f ca="1">IF(MOD(ROW()-13,2)=0,IF(ISBLANK(OFFSET(#REF!,INT((ROW()-13)/2),0)),"",OFFSET(#REF!,INT((ROW()-13)/2),0)),IF(ISBLANK(OFFSET('9. METAS'!$X$20,INT((ROW()-14)/2),0)),"",OFFSET('9. METAS'!$X$20,INT((ROW()-14)/2),0)))</f>
        <v>#REF!</v>
      </c>
      <c r="N63" s="824" t="str">
        <f t="shared" ref="N63" ca="1" si="46">IFERROR(J63/J64,"ND")</f>
        <v>ND</v>
      </c>
      <c r="O63" s="826" t="str">
        <f t="shared" ref="O63" ca="1" si="47">IFERROR(((J63)/H63),"ND")</f>
        <v>ND</v>
      </c>
      <c r="P63" s="913"/>
    </row>
    <row r="64" spans="3:16">
      <c r="C64" s="843"/>
      <c r="D64" s="926"/>
      <c r="E64" s="926"/>
      <c r="F64" s="928"/>
      <c r="G64" s="930"/>
      <c r="H64" s="949"/>
      <c r="I64" s="823"/>
      <c r="J64" s="149">
        <f ca="1">IF(MOD(ROW()-13,2)=0,IF(ISBLANK(OFFSET(#REF!,INT((ROW()-13)/2),0)),"",OFFSET(#REF!,INT((ROW()-13)/2),0)),IF(ISBLANK(OFFSET('9. METAS'!$U$20,INT((ROW()-14)/2),0)),"",OFFSET('9. METAS'!$U$20,INT((ROW()-14)/2),0)))</f>
        <v>600</v>
      </c>
      <c r="K64" s="150">
        <f ca="1">IF(MOD(ROW()-13,2)=0,IF(ISBLANK(OFFSET(#REF!,INT((ROW()-13)/2),0)),"",OFFSET(#REF!,INT((ROW()-13)/2),0)),IF(ISBLANK(OFFSET('9. METAS'!$V$20,INT((ROW()-14)/2),0)),"",OFFSET('9. METAS'!$V$20,INT((ROW()-14)/2),0)))</f>
        <v>600</v>
      </c>
      <c r="L64" s="150">
        <f ca="1">IF(MOD(ROW()-13,2)=0,IF(ISBLANK(OFFSET(#REF!,INT((ROW()-13)/2),0)),"",OFFSET(#REF!,INT((ROW()-13)/2),0)),IF(ISBLANK(OFFSET('9. METAS'!$W$20,INT((ROW()-14)/2),0)),"",OFFSET('9. METAS'!$W$20,INT((ROW()-14)/2),0)))</f>
        <v>600</v>
      </c>
      <c r="M64" s="151">
        <f ca="1">IF(MOD(ROW()-13,2)=0,IF(ISBLANK(OFFSET(#REF!,INT((ROW()-13)/2),0)),"",OFFSET(#REF!,INT((ROW()-13)/2),0)),IF(ISBLANK(OFFSET('9. METAS'!$X$20,INT((ROW()-14)/2),0)),"",OFFSET('9. METAS'!$X$20,INT((ROW()-14)/2),0)))</f>
        <v>600</v>
      </c>
      <c r="N64" s="825"/>
      <c r="O64" s="827"/>
      <c r="P64" s="914"/>
    </row>
    <row r="65" spans="3:16">
      <c r="C65" s="829" t="str">
        <f ca="1">IF(ISBLANK(OFFSET('5. Pp (3 años)'!$C$46,INT((ROW()-13)/2),0)),"",OFFSET('5. Pp (3 años)'!$C$46,INT((ROW()-13)/2),0))</f>
        <v>Actividad</v>
      </c>
      <c r="D65" s="926" t="str">
        <f ca="1">IF(ISBLANK(OFFSET('5. Pp (3 años)'!$D$46,INT((ROW()-13)/2),0)),"",OFFSET('5. Pp (3 años)'!$D$46,INT((ROW()-13)/2),0))</f>
        <v>1.4.1.1.6.2 Brindar servicios de logística para la realización de eventos oficiales especiales.</v>
      </c>
      <c r="E65" s="926" t="str">
        <f ca="1">IF(ISBLANK(OFFSET('5. Pp (3 años)'!$E$46,INT((ROW()-13)/2),0)),"",OFFSET('5. Pp (3 años)'!$E$46,INT((ROW()-13)/2),0))</f>
        <v>PLEO= Porcentaje de servicios de logística de los eventos oficiales especiales brindados</v>
      </c>
      <c r="F65" s="928" t="str">
        <f ca="1">IF(ISBLANK(OFFSET('5. Pp (3 años)'!$K$46,INT((ROW()-13)/2),0)),"",OFFSET('5. Pp (3 años)'!$K$46,INT((ROW()-13)/2),0))</f>
        <v>Ascendente</v>
      </c>
      <c r="G65" s="930" t="str">
        <f ca="1">IF(ISBLANK(OFFSET('5. Pp (3 años)'!$H$46,INT((ROW()-13)/2),0)),"",OFFSET('5. Pp (3 años)'!$H$46,INT((ROW()-13)/2),0))</f>
        <v>Trimestral</v>
      </c>
      <c r="H65" s="949">
        <f ca="1">IF(ISBLANK(OFFSET('9. METAS'!$L$20,INT((ROW()-13)/2),0)),"",OFFSET('9. METAS'!$L$20,INT((ROW()-13)/2),0))</f>
        <v>6</v>
      </c>
      <c r="I65" s="822"/>
      <c r="J65" s="149" t="e">
        <f ca="1">IF(MOD(ROW()-13,2)=0,IF(ISBLANK(OFFSET(#REF!,INT((ROW()-13)/2),0)),"",OFFSET(#REF!,INT((ROW()-13)/2),0)),IF(ISBLANK(OFFSET('9. METAS'!$U$20,INT((ROW()-14)/2),0)),"",OFFSET('9. METAS'!$U$20,INT((ROW()-14)/2),0)))</f>
        <v>#REF!</v>
      </c>
      <c r="K65" s="150" t="e">
        <f ca="1">IF(MOD(ROW()-13,2)=0,IF(ISBLANK(OFFSET(#REF!,INT((ROW()-13)/2),0)),"",OFFSET(#REF!,INT((ROW()-13)/2),0)),IF(ISBLANK(OFFSET('9. METAS'!$V$20,INT((ROW()-14)/2),0)),"",OFFSET('9. METAS'!$V$20,INT((ROW()-14)/2),0)))</f>
        <v>#REF!</v>
      </c>
      <c r="L65" s="150" t="e">
        <f ca="1">IF(MOD(ROW()-13,2)=0,IF(ISBLANK(OFFSET(#REF!,INT((ROW()-13)/2),0)),"",OFFSET(#REF!,INT((ROW()-13)/2),0)),IF(ISBLANK(OFFSET('9. METAS'!$W$20,INT((ROW()-14)/2),0)),"",OFFSET('9. METAS'!$W$20,INT((ROW()-14)/2),0)))</f>
        <v>#REF!</v>
      </c>
      <c r="M65" s="151" t="e">
        <f ca="1">IF(MOD(ROW()-13,2)=0,IF(ISBLANK(OFFSET(#REF!,INT((ROW()-13)/2),0)),"",OFFSET(#REF!,INT((ROW()-13)/2),0)),IF(ISBLANK(OFFSET('9. METAS'!$X$20,INT((ROW()-14)/2),0)),"",OFFSET('9. METAS'!$X$20,INT((ROW()-14)/2),0)))</f>
        <v>#REF!</v>
      </c>
      <c r="N65" s="824" t="str">
        <f t="shared" ref="N65" ca="1" si="48">IFERROR(J65/J66,"ND")</f>
        <v>ND</v>
      </c>
      <c r="O65" s="826" t="str">
        <f t="shared" ref="O65" ca="1" si="49">IFERROR(((J65)/H65),"ND")</f>
        <v>ND</v>
      </c>
      <c r="P65" s="913"/>
    </row>
    <row r="66" spans="3:16">
      <c r="C66" s="843"/>
      <c r="D66" s="926"/>
      <c r="E66" s="926"/>
      <c r="F66" s="928"/>
      <c r="G66" s="930"/>
      <c r="H66" s="949"/>
      <c r="I66" s="823"/>
      <c r="J66" s="149">
        <f ca="1">IF(MOD(ROW()-13,2)=0,IF(ISBLANK(OFFSET(#REF!,INT((ROW()-13)/2),0)),"",OFFSET(#REF!,INT((ROW()-13)/2),0)),IF(ISBLANK(OFFSET('9. METAS'!$U$20,INT((ROW()-14)/2),0)),"",OFFSET('9. METAS'!$U$20,INT((ROW()-14)/2),0)))</f>
        <v>1</v>
      </c>
      <c r="K66" s="150">
        <f ca="1">IF(MOD(ROW()-13,2)=0,IF(ISBLANK(OFFSET(#REF!,INT((ROW()-13)/2),0)),"",OFFSET(#REF!,INT((ROW()-13)/2),0)),IF(ISBLANK(OFFSET('9. METAS'!$V$20,INT((ROW()-14)/2),0)),"",OFFSET('9. METAS'!$V$20,INT((ROW()-14)/2),0)))</f>
        <v>1</v>
      </c>
      <c r="L66" s="150">
        <f ca="1">IF(MOD(ROW()-13,2)=0,IF(ISBLANK(OFFSET(#REF!,INT((ROW()-13)/2),0)),"",OFFSET(#REF!,INT((ROW()-13)/2),0)),IF(ISBLANK(OFFSET('9. METAS'!$W$20,INT((ROW()-14)/2),0)),"",OFFSET('9. METAS'!$W$20,INT((ROW()-14)/2),0)))</f>
        <v>2</v>
      </c>
      <c r="M66" s="151">
        <f ca="1">IF(MOD(ROW()-13,2)=0,IF(ISBLANK(OFFSET(#REF!,INT((ROW()-13)/2),0)),"",OFFSET(#REF!,INT((ROW()-13)/2),0)),IF(ISBLANK(OFFSET('9. METAS'!$X$20,INT((ROW()-14)/2),0)),"",OFFSET('9. METAS'!$X$20,INT((ROW()-14)/2),0)))</f>
        <v>2</v>
      </c>
      <c r="N66" s="825"/>
      <c r="O66" s="827"/>
      <c r="P66" s="914"/>
    </row>
    <row r="67" spans="3:16">
      <c r="C67" s="829" t="str">
        <f ca="1">IF(ISBLANK(OFFSET('5. Pp (3 años)'!$C$46,INT((ROW()-13)/2),0)),"",OFFSET('5. Pp (3 años)'!$C$46,INT((ROW()-13)/2),0))</f>
        <v>Actividad</v>
      </c>
      <c r="D67" s="926" t="str">
        <f ca="1">IF(ISBLANK(OFFSET('5. Pp (3 años)'!$D$46,INT((ROW()-13)/2),0)),"",OFFSET('5. Pp (3 años)'!$D$46,INT((ROW()-13)/2),0))</f>
        <v>1.4.1.1.6.3 Atención de solicitudes de servicios de logística para eventos institucionales ordinarios solicitados por las dependencias municipales.</v>
      </c>
      <c r="E67" s="926" t="str">
        <f ca="1">IF(ISBLANK(OFFSET('5. Pp (3 años)'!$E$46,INT((ROW()-13)/2),0)),"",OFFSET('5. Pp (3 años)'!$E$46,INT((ROW()-13)/2),0))</f>
        <v>PSLA= Porcentaje de solicitudes de servicios de logística para eventos ordinarios atendidos.</v>
      </c>
      <c r="F67" s="928" t="str">
        <f ca="1">IF(ISBLANK(OFFSET('5. Pp (3 años)'!$K$46,INT((ROW()-13)/2),0)),"",OFFSET('5. Pp (3 años)'!$K$46,INT((ROW()-13)/2),0))</f>
        <v>Ascendente</v>
      </c>
      <c r="G67" s="930" t="str">
        <f ca="1">IF(ISBLANK(OFFSET('5. Pp (3 años)'!$H$46,INT((ROW()-13)/2),0)),"",OFFSET('5. Pp (3 años)'!$H$46,INT((ROW()-13)/2),0))</f>
        <v>Trimestral</v>
      </c>
      <c r="H67" s="949">
        <f ca="1">IF(ISBLANK(OFFSET('9. METAS'!$L$20,INT((ROW()-13)/2),0)),"",OFFSET('9. METAS'!$L$20,INT((ROW()-13)/2),0))</f>
        <v>2000</v>
      </c>
      <c r="I67" s="822"/>
      <c r="J67" s="149" t="e">
        <f ca="1">IF(MOD(ROW()-13,2)=0,IF(ISBLANK(OFFSET(#REF!,INT((ROW()-13)/2),0)),"",OFFSET(#REF!,INT((ROW()-13)/2),0)),IF(ISBLANK(OFFSET('9. METAS'!$U$20,INT((ROW()-14)/2),0)),"",OFFSET('9. METAS'!$U$20,INT((ROW()-14)/2),0)))</f>
        <v>#REF!</v>
      </c>
      <c r="K67" s="150" t="e">
        <f ca="1">IF(MOD(ROW()-13,2)=0,IF(ISBLANK(OFFSET(#REF!,INT((ROW()-13)/2),0)),"",OFFSET(#REF!,INT((ROW()-13)/2),0)),IF(ISBLANK(OFFSET('9. METAS'!$V$20,INT((ROW()-14)/2),0)),"",OFFSET('9. METAS'!$V$20,INT((ROW()-14)/2),0)))</f>
        <v>#REF!</v>
      </c>
      <c r="L67" s="150" t="e">
        <f ca="1">IF(MOD(ROW()-13,2)=0,IF(ISBLANK(OFFSET(#REF!,INT((ROW()-13)/2),0)),"",OFFSET(#REF!,INT((ROW()-13)/2),0)),IF(ISBLANK(OFFSET('9. METAS'!$W$20,INT((ROW()-14)/2),0)),"",OFFSET('9. METAS'!$W$20,INT((ROW()-14)/2),0)))</f>
        <v>#REF!</v>
      </c>
      <c r="M67" s="151" t="e">
        <f ca="1">IF(MOD(ROW()-13,2)=0,IF(ISBLANK(OFFSET(#REF!,INT((ROW()-13)/2),0)),"",OFFSET(#REF!,INT((ROW()-13)/2),0)),IF(ISBLANK(OFFSET('9. METAS'!$X$20,INT((ROW()-14)/2),0)),"",OFFSET('9. METAS'!$X$20,INT((ROW()-14)/2),0)))</f>
        <v>#REF!</v>
      </c>
      <c r="N67" s="824" t="str">
        <f t="shared" ref="N67" ca="1" si="50">IFERROR(J67/J68,"ND")</f>
        <v>ND</v>
      </c>
      <c r="O67" s="826" t="str">
        <f t="shared" ref="O67" ca="1" si="51">IFERROR(((J67)/H67),"ND")</f>
        <v>ND</v>
      </c>
      <c r="P67" s="913"/>
    </row>
    <row r="68" spans="3:16">
      <c r="C68" s="843"/>
      <c r="D68" s="926"/>
      <c r="E68" s="926"/>
      <c r="F68" s="928"/>
      <c r="G68" s="930"/>
      <c r="H68" s="949"/>
      <c r="I68" s="823"/>
      <c r="J68" s="149">
        <f ca="1">IF(MOD(ROW()-13,2)=0,IF(ISBLANK(OFFSET(#REF!,INT((ROW()-13)/2),0)),"",OFFSET(#REF!,INT((ROW()-13)/2),0)),IF(ISBLANK(OFFSET('9. METAS'!$U$20,INT((ROW()-14)/2),0)),"",OFFSET('9. METAS'!$U$20,INT((ROW()-14)/2),0)))</f>
        <v>500</v>
      </c>
      <c r="K68" s="150">
        <f ca="1">IF(MOD(ROW()-13,2)=0,IF(ISBLANK(OFFSET(#REF!,INT((ROW()-13)/2),0)),"",OFFSET(#REF!,INT((ROW()-13)/2),0)),IF(ISBLANK(OFFSET('9. METAS'!$V$20,INT((ROW()-14)/2),0)),"",OFFSET('9. METAS'!$V$20,INT((ROW()-14)/2),0)))</f>
        <v>500</v>
      </c>
      <c r="L68" s="150">
        <f ca="1">IF(MOD(ROW()-13,2)=0,IF(ISBLANK(OFFSET(#REF!,INT((ROW()-13)/2),0)),"",OFFSET(#REF!,INT((ROW()-13)/2),0)),IF(ISBLANK(OFFSET('9. METAS'!$W$20,INT((ROW()-14)/2),0)),"",OFFSET('9. METAS'!$W$20,INT((ROW()-14)/2),0)))</f>
        <v>500</v>
      </c>
      <c r="M68" s="151">
        <f ca="1">IF(MOD(ROW()-13,2)=0,IF(ISBLANK(OFFSET(#REF!,INT((ROW()-13)/2),0)),"",OFFSET(#REF!,INT((ROW()-13)/2),0)),IF(ISBLANK(OFFSET('9. METAS'!$X$20,INT((ROW()-14)/2),0)),"",OFFSET('9. METAS'!$X$20,INT((ROW()-14)/2),0)))</f>
        <v>500</v>
      </c>
      <c r="N68" s="825"/>
      <c r="O68" s="827"/>
      <c r="P68" s="914"/>
    </row>
    <row r="69" spans="3:16">
      <c r="C69" s="829" t="str">
        <f ca="1">IF(ISBLANK(OFFSET('5. Pp (3 años)'!$C$46,INT((ROW()-13)/2),0)),"",OFFSET('5. Pp (3 años)'!$C$46,INT((ROW()-13)/2),0))</f>
        <v>Componente</v>
      </c>
      <c r="D69" s="926" t="str">
        <f ca="1">IF(ISBLANK(OFFSET('5. Pp (3 años)'!$D$46,INT((ROW()-13)/2),0)),"",OFFSET('5. Pp (3 años)'!$D$46,INT((ROW()-13)/2),0))</f>
        <v xml:space="preserve">1.4.1.1.7 Eventos cívicos y culturales realizados y apoyos proporcionados a instituciones externas.
</v>
      </c>
      <c r="E69" s="926" t="str">
        <f ca="1">IF(ISBLANK(OFFSET('5. Pp (3 años)'!$E$46,INT((ROW()-13)/2),0)),"",OFFSET('5. Pp (3 años)'!$E$46,INT((ROW()-13)/2),0))</f>
        <v xml:space="preserve">PECR= Porcentaje de Eventos Cívicos y Culturales realizados   </v>
      </c>
      <c r="F69" s="928" t="str">
        <f ca="1">IF(ISBLANK(OFFSET('5. Pp (3 años)'!$K$46,INT((ROW()-13)/2),0)),"",OFFSET('5. Pp (3 años)'!$K$46,INT((ROW()-13)/2),0))</f>
        <v>Ascendente</v>
      </c>
      <c r="G69" s="930" t="str">
        <f ca="1">IF(ISBLANK(OFFSET('5. Pp (3 años)'!$H$46,INT((ROW()-13)/2),0)),"",OFFSET('5. Pp (3 años)'!$H$46,INT((ROW()-13)/2),0))</f>
        <v>Trimestral</v>
      </c>
      <c r="H69" s="949">
        <f ca="1">IF(ISBLANK(OFFSET('9. METAS'!$L$20,INT((ROW()-13)/2),0)),"",OFFSET('9. METAS'!$L$20,INT((ROW()-13)/2),0))</f>
        <v>0.95</v>
      </c>
      <c r="I69" s="822"/>
      <c r="J69" s="149" t="e">
        <f ca="1">IF(MOD(ROW()-13,2)=0,IF(ISBLANK(OFFSET(#REF!,INT((ROW()-13)/2),0)),"",OFFSET(#REF!,INT((ROW()-13)/2),0)),IF(ISBLANK(OFFSET('9. METAS'!$U$20,INT((ROW()-14)/2),0)),"",OFFSET('9. METAS'!$U$20,INT((ROW()-14)/2),0)))</f>
        <v>#REF!</v>
      </c>
      <c r="K69" s="150" t="e">
        <f ca="1">IF(MOD(ROW()-13,2)=0,IF(ISBLANK(OFFSET(#REF!,INT((ROW()-13)/2),0)),"",OFFSET(#REF!,INT((ROW()-13)/2),0)),IF(ISBLANK(OFFSET('9. METAS'!$V$20,INT((ROW()-14)/2),0)),"",OFFSET('9. METAS'!$V$20,INT((ROW()-14)/2),0)))</f>
        <v>#REF!</v>
      </c>
      <c r="L69" s="150" t="e">
        <f ca="1">IF(MOD(ROW()-13,2)=0,IF(ISBLANK(OFFSET(#REF!,INT((ROW()-13)/2),0)),"",OFFSET(#REF!,INT((ROW()-13)/2),0)),IF(ISBLANK(OFFSET('9. METAS'!$W$20,INT((ROW()-14)/2),0)),"",OFFSET('9. METAS'!$W$20,INT((ROW()-14)/2),0)))</f>
        <v>#REF!</v>
      </c>
      <c r="M69" s="151" t="e">
        <f ca="1">IF(MOD(ROW()-13,2)=0,IF(ISBLANK(OFFSET(#REF!,INT((ROW()-13)/2),0)),"",OFFSET(#REF!,INT((ROW()-13)/2),0)),IF(ISBLANK(OFFSET('9. METAS'!$X$20,INT((ROW()-14)/2),0)),"",OFFSET('9. METAS'!$X$20,INT((ROW()-14)/2),0)))</f>
        <v>#REF!</v>
      </c>
      <c r="N69" s="824" t="str">
        <f t="shared" ref="N69" ca="1" si="52">IFERROR(J69/J70,"ND")</f>
        <v>ND</v>
      </c>
      <c r="O69" s="826" t="str">
        <f t="shared" ref="O69" ca="1" si="53">IFERROR(((J69)/H69),"ND")</f>
        <v>ND</v>
      </c>
      <c r="P69" s="913"/>
    </row>
    <row r="70" spans="3:16">
      <c r="C70" s="843"/>
      <c r="D70" s="926"/>
      <c r="E70" s="926"/>
      <c r="F70" s="928"/>
      <c r="G70" s="930"/>
      <c r="H70" s="949"/>
      <c r="I70" s="823"/>
      <c r="J70" s="149">
        <f ca="1">IF(MOD(ROW()-13,2)=0,IF(ISBLANK(OFFSET(#REF!,INT((ROW()-13)/2),0)),"",OFFSET(#REF!,INT((ROW()-13)/2),0)),IF(ISBLANK(OFFSET('9. METAS'!$U$20,INT((ROW()-14)/2),0)),"",OFFSET('9. METAS'!$U$20,INT((ROW()-14)/2),0)))</f>
        <v>0.95</v>
      </c>
      <c r="K70" s="150">
        <f ca="1">IF(MOD(ROW()-13,2)=0,IF(ISBLANK(OFFSET(#REF!,INT((ROW()-13)/2),0)),"",OFFSET(#REF!,INT((ROW()-13)/2),0)),IF(ISBLANK(OFFSET('9. METAS'!$V$20,INT((ROW()-14)/2),0)),"",OFFSET('9. METAS'!$V$20,INT((ROW()-14)/2),0)))</f>
        <v>0.95</v>
      </c>
      <c r="L70" s="150">
        <f ca="1">IF(MOD(ROW()-13,2)=0,IF(ISBLANK(OFFSET(#REF!,INT((ROW()-13)/2),0)),"",OFFSET(#REF!,INT((ROW()-13)/2),0)),IF(ISBLANK(OFFSET('9. METAS'!$W$20,INT((ROW()-14)/2),0)),"",OFFSET('9. METAS'!$W$20,INT((ROW()-14)/2),0)))</f>
        <v>0.95</v>
      </c>
      <c r="M70" s="151">
        <f ca="1">IF(MOD(ROW()-13,2)=0,IF(ISBLANK(OFFSET(#REF!,INT((ROW()-13)/2),0)),"",OFFSET(#REF!,INT((ROW()-13)/2),0)),IF(ISBLANK(OFFSET('9. METAS'!$X$20,INT((ROW()-14)/2),0)),"",OFFSET('9. METAS'!$X$20,INT((ROW()-14)/2),0)))</f>
        <v>0.95</v>
      </c>
      <c r="N70" s="825"/>
      <c r="O70" s="827"/>
      <c r="P70" s="914"/>
    </row>
    <row r="71" spans="3:16">
      <c r="C71" s="829" t="str">
        <f ca="1">IF(ISBLANK(OFFSET('5. Pp (3 años)'!$C$46,INT((ROW()-13)/2),0)),"",OFFSET('5. Pp (3 años)'!$C$46,INT((ROW()-13)/2),0))</f>
        <v>Actividad</v>
      </c>
      <c r="D71" s="926" t="str">
        <f ca="1">IF(ISBLANK(OFFSET('5. Pp (3 años)'!$D$46,INT((ROW()-13)/2),0)),"",OFFSET('5. Pp (3 años)'!$D$46,INT((ROW()-13)/2),0))</f>
        <v>1.4.1.1.7.1 Realización de conmemoraciones y celebraciones cívicas.</v>
      </c>
      <c r="E71" s="926" t="str">
        <f ca="1">IF(ISBLANK(OFFSET('5. Pp (3 años)'!$E$46,INT((ROW()-13)/2),0)),"",OFFSET('5. Pp (3 años)'!$E$46,INT((ROW()-13)/2),0))</f>
        <v xml:space="preserve">PCCR=   Porcentaje de Conmemoraciones y Celebraciones Cívicas realizadas    </v>
      </c>
      <c r="F71" s="928" t="str">
        <f ca="1">IF(ISBLANK(OFFSET('5. Pp (3 años)'!$K$46,INT((ROW()-13)/2),0)),"",OFFSET('5. Pp (3 años)'!$K$46,INT((ROW()-13)/2),0))</f>
        <v>Ascendente</v>
      </c>
      <c r="G71" s="930" t="str">
        <f ca="1">IF(ISBLANK(OFFSET('5. Pp (3 años)'!$H$46,INT((ROW()-13)/2),0)),"",OFFSET('5. Pp (3 años)'!$H$46,INT((ROW()-13)/2),0))</f>
        <v>Trimestral</v>
      </c>
      <c r="H71" s="949">
        <f ca="1">IF(ISBLANK(OFFSET('9. METAS'!$L$20,INT((ROW()-13)/2),0)),"",OFFSET('9. METAS'!$L$20,INT((ROW()-13)/2),0))</f>
        <v>80</v>
      </c>
      <c r="I71" s="822"/>
      <c r="J71" s="149" t="e">
        <f ca="1">IF(MOD(ROW()-13,2)=0,IF(ISBLANK(OFFSET(#REF!,INT((ROW()-13)/2),0)),"",OFFSET(#REF!,INT((ROW()-13)/2),0)),IF(ISBLANK(OFFSET('9. METAS'!$U$20,INT((ROW()-14)/2),0)),"",OFFSET('9. METAS'!$U$20,INT((ROW()-14)/2),0)))</f>
        <v>#REF!</v>
      </c>
      <c r="K71" s="150" t="e">
        <f ca="1">IF(MOD(ROW()-13,2)=0,IF(ISBLANK(OFFSET(#REF!,INT((ROW()-13)/2),0)),"",OFFSET(#REF!,INT((ROW()-13)/2),0)),IF(ISBLANK(OFFSET('9. METAS'!$V$20,INT((ROW()-14)/2),0)),"",OFFSET('9. METAS'!$V$20,INT((ROW()-14)/2),0)))</f>
        <v>#REF!</v>
      </c>
      <c r="L71" s="150" t="e">
        <f ca="1">IF(MOD(ROW()-13,2)=0,IF(ISBLANK(OFFSET(#REF!,INT((ROW()-13)/2),0)),"",OFFSET(#REF!,INT((ROW()-13)/2),0)),IF(ISBLANK(OFFSET('9. METAS'!$W$20,INT((ROW()-14)/2),0)),"",OFFSET('9. METAS'!$W$20,INT((ROW()-14)/2),0)))</f>
        <v>#REF!</v>
      </c>
      <c r="M71" s="151" t="e">
        <f ca="1">IF(MOD(ROW()-13,2)=0,IF(ISBLANK(OFFSET(#REF!,INT((ROW()-13)/2),0)),"",OFFSET(#REF!,INT((ROW()-13)/2),0)),IF(ISBLANK(OFFSET('9. METAS'!$X$20,INT((ROW()-14)/2),0)),"",OFFSET('9. METAS'!$X$20,INT((ROW()-14)/2),0)))</f>
        <v>#REF!</v>
      </c>
      <c r="N71" s="824" t="str">
        <f t="shared" ref="N71" ca="1" si="54">IFERROR(J71/J72,"ND")</f>
        <v>ND</v>
      </c>
      <c r="O71" s="826" t="str">
        <f t="shared" ref="O71" ca="1" si="55">IFERROR(((J71)/H71),"ND")</f>
        <v>ND</v>
      </c>
      <c r="P71" s="913"/>
    </row>
    <row r="72" spans="3:16">
      <c r="C72" s="843"/>
      <c r="D72" s="926"/>
      <c r="E72" s="926"/>
      <c r="F72" s="928"/>
      <c r="G72" s="930"/>
      <c r="H72" s="949"/>
      <c r="I72" s="823"/>
      <c r="J72" s="149">
        <f ca="1">IF(MOD(ROW()-13,2)=0,IF(ISBLANK(OFFSET(#REF!,INT((ROW()-13)/2),0)),"",OFFSET(#REF!,INT((ROW()-13)/2),0)),IF(ISBLANK(OFFSET('9. METAS'!$U$20,INT((ROW()-14)/2),0)),"",OFFSET('9. METAS'!$U$20,INT((ROW()-14)/2),0)))</f>
        <v>18</v>
      </c>
      <c r="K72" s="150">
        <f ca="1">IF(MOD(ROW()-13,2)=0,IF(ISBLANK(OFFSET(#REF!,INT((ROW()-13)/2),0)),"",OFFSET(#REF!,INT((ROW()-13)/2),0)),IF(ISBLANK(OFFSET('9. METAS'!$V$20,INT((ROW()-14)/2),0)),"",OFFSET('9. METAS'!$V$20,INT((ROW()-14)/2),0)))</f>
        <v>21</v>
      </c>
      <c r="L72" s="150">
        <f ca="1">IF(MOD(ROW()-13,2)=0,IF(ISBLANK(OFFSET(#REF!,INT((ROW()-13)/2),0)),"",OFFSET(#REF!,INT((ROW()-13)/2),0)),IF(ISBLANK(OFFSET('9. METAS'!$W$20,INT((ROW()-14)/2),0)),"",OFFSET('9. METAS'!$W$20,INT((ROW()-14)/2),0)))</f>
        <v>21</v>
      </c>
      <c r="M72" s="151">
        <f ca="1">IF(MOD(ROW()-13,2)=0,IF(ISBLANK(OFFSET(#REF!,INT((ROW()-13)/2),0)),"",OFFSET(#REF!,INT((ROW()-13)/2),0)),IF(ISBLANK(OFFSET('9. METAS'!$X$20,INT((ROW()-14)/2),0)),"",OFFSET('9. METAS'!$X$20,INT((ROW()-14)/2),0)))</f>
        <v>20</v>
      </c>
      <c r="N72" s="825"/>
      <c r="O72" s="827"/>
      <c r="P72" s="914"/>
    </row>
    <row r="73" spans="3:16">
      <c r="C73" s="829" t="str">
        <f ca="1">IF(ISBLANK(OFFSET('5. Pp (3 años)'!$C$46,INT((ROW()-13)/2),0)),"",OFFSET('5. Pp (3 años)'!$C$46,INT((ROW()-13)/2),0))</f>
        <v>Actividad</v>
      </c>
      <c r="D73" s="926" t="str">
        <f ca="1">IF(ISBLANK(OFFSET('5. Pp (3 años)'!$D$46,INT((ROW()-13)/2),0)),"",OFFSET('5. Pp (3 años)'!$D$46,INT((ROW()-13)/2),0))</f>
        <v>1.4.1.1.7.2   Participaciones musicales en eventos cívicos y culturales.</v>
      </c>
      <c r="E73" s="926" t="str">
        <f ca="1">IF(ISBLANK(OFFSET('5. Pp (3 años)'!$E$46,INT((ROW()-13)/2),0)),"",OFFSET('5. Pp (3 años)'!$E$46,INT((ROW()-13)/2),0))</f>
        <v>PMR = Porcentaje de participaciones musicales en eventos realizadas.</v>
      </c>
      <c r="F73" s="928" t="str">
        <f ca="1">IF(ISBLANK(OFFSET('5. Pp (3 años)'!$K$46,INT((ROW()-13)/2),0)),"",OFFSET('5. Pp (3 años)'!$K$46,INT((ROW()-13)/2),0))</f>
        <v>Ascendente</v>
      </c>
      <c r="G73" s="930" t="str">
        <f ca="1">IF(ISBLANK(OFFSET('5. Pp (3 años)'!$H$46,INT((ROW()-13)/2),0)),"",OFFSET('5. Pp (3 años)'!$H$46,INT((ROW()-13)/2),0))</f>
        <v>Trimestral</v>
      </c>
      <c r="H73" s="949">
        <f ca="1">IF(ISBLANK(OFFSET('9. METAS'!$L$20,INT((ROW()-13)/2),0)),"",OFFSET('9. METAS'!$L$20,INT((ROW()-13)/2),0))</f>
        <v>114</v>
      </c>
      <c r="I73" s="822"/>
      <c r="J73" s="149" t="e">
        <f ca="1">IF(MOD(ROW()-13,2)=0,IF(ISBLANK(OFFSET(#REF!,INT((ROW()-13)/2),0)),"",OFFSET(#REF!,INT((ROW()-13)/2),0)),IF(ISBLANK(OFFSET('9. METAS'!$U$20,INT((ROW()-14)/2),0)),"",OFFSET('9. METAS'!$U$20,INT((ROW()-14)/2),0)))</f>
        <v>#REF!</v>
      </c>
      <c r="K73" s="150" t="e">
        <f ca="1">IF(MOD(ROW()-13,2)=0,IF(ISBLANK(OFFSET(#REF!,INT((ROW()-13)/2),0)),"",OFFSET(#REF!,INT((ROW()-13)/2),0)),IF(ISBLANK(OFFSET('9. METAS'!$V$20,INT((ROW()-14)/2),0)),"",OFFSET('9. METAS'!$V$20,INT((ROW()-14)/2),0)))</f>
        <v>#REF!</v>
      </c>
      <c r="L73" s="150" t="e">
        <f ca="1">IF(MOD(ROW()-13,2)=0,IF(ISBLANK(OFFSET(#REF!,INT((ROW()-13)/2),0)),"",OFFSET(#REF!,INT((ROW()-13)/2),0)),IF(ISBLANK(OFFSET('9. METAS'!$W$20,INT((ROW()-14)/2),0)),"",OFFSET('9. METAS'!$W$20,INT((ROW()-14)/2),0)))</f>
        <v>#REF!</v>
      </c>
      <c r="M73" s="151" t="e">
        <f ca="1">IF(MOD(ROW()-13,2)=0,IF(ISBLANK(OFFSET(#REF!,INT((ROW()-13)/2),0)),"",OFFSET(#REF!,INT((ROW()-13)/2),0)),IF(ISBLANK(OFFSET('9. METAS'!$X$20,INT((ROW()-14)/2),0)),"",OFFSET('9. METAS'!$X$20,INT((ROW()-14)/2),0)))</f>
        <v>#REF!</v>
      </c>
      <c r="N73" s="824" t="str">
        <f t="shared" ref="N73" ca="1" si="56">IFERROR(J73/J74,"ND")</f>
        <v>ND</v>
      </c>
      <c r="O73" s="826" t="str">
        <f t="shared" ref="O73" ca="1" si="57">IFERROR(((J73)/H73),"ND")</f>
        <v>ND</v>
      </c>
      <c r="P73" s="913"/>
    </row>
    <row r="74" spans="3:16">
      <c r="C74" s="843"/>
      <c r="D74" s="926"/>
      <c r="E74" s="926"/>
      <c r="F74" s="928"/>
      <c r="G74" s="930"/>
      <c r="H74" s="949"/>
      <c r="I74" s="823"/>
      <c r="J74" s="149">
        <f ca="1">IF(MOD(ROW()-13,2)=0,IF(ISBLANK(OFFSET(#REF!,INT((ROW()-13)/2),0)),"",OFFSET(#REF!,INT((ROW()-13)/2),0)),IF(ISBLANK(OFFSET('9. METAS'!$U$20,INT((ROW()-14)/2),0)),"",OFFSET('9. METAS'!$U$20,INT((ROW()-14)/2),0)))</f>
        <v>27</v>
      </c>
      <c r="K74" s="150">
        <f ca="1">IF(MOD(ROW()-13,2)=0,IF(ISBLANK(OFFSET(#REF!,INT((ROW()-13)/2),0)),"",OFFSET(#REF!,INT((ROW()-13)/2),0)),IF(ISBLANK(OFFSET('9. METAS'!$V$20,INT((ROW()-14)/2),0)),"",OFFSET('9. METAS'!$V$20,INT((ROW()-14)/2),0)))</f>
        <v>31</v>
      </c>
      <c r="L74" s="150">
        <f ca="1">IF(MOD(ROW()-13,2)=0,IF(ISBLANK(OFFSET(#REF!,INT((ROW()-13)/2),0)),"",OFFSET(#REF!,INT((ROW()-13)/2),0)),IF(ISBLANK(OFFSET('9. METAS'!$W$20,INT((ROW()-14)/2),0)),"",OFFSET('9. METAS'!$W$20,INT((ROW()-14)/2),0)))</f>
        <v>29</v>
      </c>
      <c r="M74" s="151">
        <f ca="1">IF(MOD(ROW()-13,2)=0,IF(ISBLANK(OFFSET(#REF!,INT((ROW()-13)/2),0)),"",OFFSET(#REF!,INT((ROW()-13)/2),0)),IF(ISBLANK(OFFSET('9. METAS'!$X$20,INT((ROW()-14)/2),0)),"",OFFSET('9. METAS'!$X$20,INT((ROW()-14)/2),0)))</f>
        <v>27</v>
      </c>
      <c r="N74" s="825"/>
      <c r="O74" s="827"/>
      <c r="P74" s="914"/>
    </row>
    <row r="75" spans="3:16">
      <c r="C75" s="829" t="str">
        <f ca="1">IF(ISBLANK(OFFSET('5. Pp (3 años)'!$C$46,INT((ROW()-13)/2),0)),"",OFFSET('5. Pp (3 años)'!$C$46,INT((ROW()-13)/2),0))</f>
        <v>Actividad</v>
      </c>
      <c r="D75" s="926" t="str">
        <f ca="1">IF(ISBLANK(OFFSET('5. Pp (3 años)'!$D$46,INT((ROW()-13)/2),0)),"",OFFSET('5. Pp (3 años)'!$D$46,INT((ROW()-13)/2),0))</f>
        <v xml:space="preserve">1.4.1.1.7.3  Atención a Solicitudes de apoyo para eventos oficiales de Instituciones Externas.
</v>
      </c>
      <c r="E75" s="926" t="str">
        <f ca="1">IF(ISBLANK(OFFSET('5. Pp (3 años)'!$E$46,INT((ROW()-13)/2),0)),"",OFFSET('5. Pp (3 años)'!$E$46,INT((ROW()-13)/2),0))</f>
        <v xml:space="preserve">PSEA= Porcentaje de solicitudes de apoyo para eventos oficiales atendidos. </v>
      </c>
      <c r="F75" s="928" t="str">
        <f ca="1">IF(ISBLANK(OFFSET('5. Pp (3 años)'!$K$46,INT((ROW()-13)/2),0)),"",OFFSET('5. Pp (3 años)'!$K$46,INT((ROW()-13)/2),0))</f>
        <v>Ascendente</v>
      </c>
      <c r="G75" s="930" t="str">
        <f ca="1">IF(ISBLANK(OFFSET('5. Pp (3 años)'!$H$46,INT((ROW()-13)/2),0)),"",OFFSET('5. Pp (3 años)'!$H$46,INT((ROW()-13)/2),0))</f>
        <v>Trimestral</v>
      </c>
      <c r="H75" s="949">
        <f ca="1">IF(ISBLANK(OFFSET('9. METAS'!$L$20,INT((ROW()-13)/2),0)),"",OFFSET('9. METAS'!$L$20,INT((ROW()-13)/2),0))</f>
        <v>22</v>
      </c>
      <c r="I75" s="822"/>
      <c r="J75" s="149" t="e">
        <f ca="1">IF(MOD(ROW()-13,2)=0,IF(ISBLANK(OFFSET(#REF!,INT((ROW()-13)/2),0)),"",OFFSET(#REF!,INT((ROW()-13)/2),0)),IF(ISBLANK(OFFSET('9. METAS'!$U$20,INT((ROW()-14)/2),0)),"",OFFSET('9. METAS'!$U$20,INT((ROW()-14)/2),0)))</f>
        <v>#REF!</v>
      </c>
      <c r="K75" s="150" t="e">
        <f ca="1">IF(MOD(ROW()-13,2)=0,IF(ISBLANK(OFFSET(#REF!,INT((ROW()-13)/2),0)),"",OFFSET(#REF!,INT((ROW()-13)/2),0)),IF(ISBLANK(OFFSET('9. METAS'!$V$20,INT((ROW()-14)/2),0)),"",OFFSET('9. METAS'!$V$20,INT((ROW()-14)/2),0)))</f>
        <v>#REF!</v>
      </c>
      <c r="L75" s="150" t="e">
        <f ca="1">IF(MOD(ROW()-13,2)=0,IF(ISBLANK(OFFSET(#REF!,INT((ROW()-13)/2),0)),"",OFFSET(#REF!,INT((ROW()-13)/2),0)),IF(ISBLANK(OFFSET('9. METAS'!$W$20,INT((ROW()-14)/2),0)),"",OFFSET('9. METAS'!$W$20,INT((ROW()-14)/2),0)))</f>
        <v>#REF!</v>
      </c>
      <c r="M75" s="151" t="e">
        <f ca="1">IF(MOD(ROW()-13,2)=0,IF(ISBLANK(OFFSET(#REF!,INT((ROW()-13)/2),0)),"",OFFSET(#REF!,INT((ROW()-13)/2),0)),IF(ISBLANK(OFFSET('9. METAS'!$X$20,INT((ROW()-14)/2),0)),"",OFFSET('9. METAS'!$X$20,INT((ROW()-14)/2),0)))</f>
        <v>#REF!</v>
      </c>
      <c r="N75" s="824" t="str">
        <f t="shared" ref="N75" ca="1" si="58">IFERROR(J75/J76,"ND")</f>
        <v>ND</v>
      </c>
      <c r="O75" s="826" t="str">
        <f t="shared" ref="O75" ca="1" si="59">IFERROR(((J75)/H75),"ND")</f>
        <v>ND</v>
      </c>
      <c r="P75" s="913"/>
    </row>
    <row r="76" spans="3:16">
      <c r="C76" s="843"/>
      <c r="D76" s="926"/>
      <c r="E76" s="926"/>
      <c r="F76" s="928"/>
      <c r="G76" s="930"/>
      <c r="H76" s="949"/>
      <c r="I76" s="823"/>
      <c r="J76" s="149">
        <f ca="1">IF(MOD(ROW()-13,2)=0,IF(ISBLANK(OFFSET(#REF!,INT((ROW()-13)/2),0)),"",OFFSET(#REF!,INT((ROW()-13)/2),0)),IF(ISBLANK(OFFSET('9. METAS'!$U$20,INT((ROW()-14)/2),0)),"",OFFSET('9. METAS'!$U$20,INT((ROW()-14)/2),0)))</f>
        <v>5</v>
      </c>
      <c r="K76" s="150">
        <f ca="1">IF(MOD(ROW()-13,2)=0,IF(ISBLANK(OFFSET(#REF!,INT((ROW()-13)/2),0)),"",OFFSET(#REF!,INT((ROW()-13)/2),0)),IF(ISBLANK(OFFSET('9. METAS'!$V$20,INT((ROW()-14)/2),0)),"",OFFSET('9. METAS'!$V$20,INT((ROW()-14)/2),0)))</f>
        <v>6</v>
      </c>
      <c r="L76" s="150">
        <f ca="1">IF(MOD(ROW()-13,2)=0,IF(ISBLANK(OFFSET(#REF!,INT((ROW()-13)/2),0)),"",OFFSET(#REF!,INT((ROW()-13)/2),0)),IF(ISBLANK(OFFSET('9. METAS'!$W$20,INT((ROW()-14)/2),0)),"",OFFSET('9. METAS'!$W$20,INT((ROW()-14)/2),0)))</f>
        <v>6</v>
      </c>
      <c r="M76" s="151">
        <f ca="1">IF(MOD(ROW()-13,2)=0,IF(ISBLANK(OFFSET(#REF!,INT((ROW()-13)/2),0)),"",OFFSET(#REF!,INT((ROW()-13)/2),0)),IF(ISBLANK(OFFSET('9. METAS'!$X$20,INT((ROW()-14)/2),0)),"",OFFSET('9. METAS'!$X$20,INT((ROW()-14)/2),0)))</f>
        <v>5</v>
      </c>
      <c r="N76" s="825"/>
      <c r="O76" s="827"/>
      <c r="P76" s="914"/>
    </row>
    <row r="77" spans="3:16">
      <c r="C77" s="829" t="str">
        <f ca="1">IF(ISBLANK(OFFSET('5. Pp (3 años)'!$C$46,INT((ROW()-13)/2),0)),"",OFFSET('5. Pp (3 años)'!$C$46,INT((ROW()-13)/2),0))</f>
        <v>Componente</v>
      </c>
      <c r="D77" s="926" t="str">
        <f ca="1">IF(ISBLANK(OFFSET('5. Pp (3 años)'!$D$46,INT((ROW()-13)/2),0)),"",OFFSET('5. Pp (3 años)'!$D$46,INT((ROW()-13)/2),0))</f>
        <v>1.4.1.1.8 Reportes de plantilla de personal municipal actualizados y emitidos, derivados de la gestión de incidencias, finiquitos y actualización de expedientes del personal.</v>
      </c>
      <c r="E77" s="926" t="str">
        <f ca="1">IF(ISBLANK(OFFSET('5. Pp (3 años)'!$E$46,INT((ROW()-13)/2),0)),"",OFFSET('5. Pp (3 años)'!$E$46,INT((ROW()-13)/2),0))</f>
        <v>PPPME= Porcentaje de plantillas de personal municipal entregadas.</v>
      </c>
      <c r="F77" s="928" t="str">
        <f ca="1">IF(ISBLANK(OFFSET('5. Pp (3 años)'!$K$46,INT((ROW()-13)/2),0)),"",OFFSET('5. Pp (3 años)'!$K$46,INT((ROW()-13)/2),0))</f>
        <v>Ascendente</v>
      </c>
      <c r="G77" s="930" t="str">
        <f ca="1">IF(ISBLANK(OFFSET('5. Pp (3 años)'!$H$46,INT((ROW()-13)/2),0)),"",OFFSET('5. Pp (3 años)'!$H$46,INT((ROW()-13)/2),0))</f>
        <v>Trimestral</v>
      </c>
      <c r="H77" s="949">
        <f ca="1">IF(ISBLANK(OFFSET('9. METAS'!$L$20,INT((ROW()-13)/2),0)),"",OFFSET('9. METAS'!$L$20,INT((ROW()-13)/2),0))</f>
        <v>1272</v>
      </c>
      <c r="I77" s="822"/>
      <c r="J77" s="149" t="e">
        <f ca="1">IF(MOD(ROW()-13,2)=0,IF(ISBLANK(OFFSET(#REF!,INT((ROW()-13)/2),0)),"",OFFSET(#REF!,INT((ROW()-13)/2),0)),IF(ISBLANK(OFFSET('9. METAS'!$U$20,INT((ROW()-14)/2),0)),"",OFFSET('9. METAS'!$U$20,INT((ROW()-14)/2),0)))</f>
        <v>#REF!</v>
      </c>
      <c r="K77" s="150" t="e">
        <f ca="1">IF(MOD(ROW()-13,2)=0,IF(ISBLANK(OFFSET(#REF!,INT((ROW()-13)/2),0)),"",OFFSET(#REF!,INT((ROW()-13)/2),0)),IF(ISBLANK(OFFSET('9. METAS'!$V$20,INT((ROW()-14)/2),0)),"",OFFSET('9. METAS'!$V$20,INT((ROW()-14)/2),0)))</f>
        <v>#REF!</v>
      </c>
      <c r="L77" s="150" t="e">
        <f ca="1">IF(MOD(ROW()-13,2)=0,IF(ISBLANK(OFFSET(#REF!,INT((ROW()-13)/2),0)),"",OFFSET(#REF!,INT((ROW()-13)/2),0)),IF(ISBLANK(OFFSET('9. METAS'!$W$20,INT((ROW()-14)/2),0)),"",OFFSET('9. METAS'!$W$20,INT((ROW()-14)/2),0)))</f>
        <v>#REF!</v>
      </c>
      <c r="M77" s="151" t="e">
        <f ca="1">IF(MOD(ROW()-13,2)=0,IF(ISBLANK(OFFSET(#REF!,INT((ROW()-13)/2),0)),"",OFFSET(#REF!,INT((ROW()-13)/2),0)),IF(ISBLANK(OFFSET('9. METAS'!$X$20,INT((ROW()-14)/2),0)),"",OFFSET('9. METAS'!$X$20,INT((ROW()-14)/2),0)))</f>
        <v>#REF!</v>
      </c>
      <c r="N77" s="824" t="str">
        <f t="shared" ref="N77" ca="1" si="60">IFERROR(J77/J78,"ND")</f>
        <v>ND</v>
      </c>
      <c r="O77" s="826" t="str">
        <f t="shared" ref="O77" ca="1" si="61">IFERROR(((J77)/H77),"ND")</f>
        <v>ND</v>
      </c>
      <c r="P77" s="913"/>
    </row>
    <row r="78" spans="3:16">
      <c r="C78" s="843"/>
      <c r="D78" s="926"/>
      <c r="E78" s="926"/>
      <c r="F78" s="928"/>
      <c r="G78" s="930"/>
      <c r="H78" s="949"/>
      <c r="I78" s="823"/>
      <c r="J78" s="149">
        <f ca="1">IF(MOD(ROW()-13,2)=0,IF(ISBLANK(OFFSET(#REF!,INT((ROW()-13)/2),0)),"",OFFSET(#REF!,INT((ROW()-13)/2),0)),IF(ISBLANK(OFFSET('9. METAS'!$U$20,INT((ROW()-14)/2),0)),"",OFFSET('9. METAS'!$U$20,INT((ROW()-14)/2),0)))</f>
        <v>318</v>
      </c>
      <c r="K78" s="150">
        <f ca="1">IF(MOD(ROW()-13,2)=0,IF(ISBLANK(OFFSET(#REF!,INT((ROW()-13)/2),0)),"",OFFSET(#REF!,INT((ROW()-13)/2),0)),IF(ISBLANK(OFFSET('9. METAS'!$V$20,INT((ROW()-14)/2),0)),"",OFFSET('9. METAS'!$V$20,INT((ROW()-14)/2),0)))</f>
        <v>318</v>
      </c>
      <c r="L78" s="150">
        <f ca="1">IF(MOD(ROW()-13,2)=0,IF(ISBLANK(OFFSET(#REF!,INT((ROW()-13)/2),0)),"",OFFSET(#REF!,INT((ROW()-13)/2),0)),IF(ISBLANK(OFFSET('9. METAS'!$W$20,INT((ROW()-14)/2),0)),"",OFFSET('9. METAS'!$W$20,INT((ROW()-14)/2),0)))</f>
        <v>318</v>
      </c>
      <c r="M78" s="151">
        <f ca="1">IF(MOD(ROW()-13,2)=0,IF(ISBLANK(OFFSET(#REF!,INT((ROW()-13)/2),0)),"",OFFSET(#REF!,INT((ROW()-13)/2),0)),IF(ISBLANK(OFFSET('9. METAS'!$X$20,INT((ROW()-14)/2),0)),"",OFFSET('9. METAS'!$X$20,INT((ROW()-14)/2),0)))</f>
        <v>318</v>
      </c>
      <c r="N78" s="825"/>
      <c r="O78" s="827"/>
      <c r="P78" s="914"/>
    </row>
    <row r="79" spans="3:16">
      <c r="C79" s="829" t="str">
        <f ca="1">IF(ISBLANK(OFFSET('5. Pp (3 años)'!$C$46,INT((ROW()-13)/2),0)),"",OFFSET('5. Pp (3 años)'!$C$46,INT((ROW()-13)/2),0))</f>
        <v>Actividad</v>
      </c>
      <c r="D79" s="926" t="str">
        <f ca="1">IF(ISBLANK(OFFSET('5. Pp (3 años)'!$D$46,INT((ROW()-13)/2),0)),"",OFFSET('5. Pp (3 años)'!$D$46,INT((ROW()-13)/2),0))</f>
        <v>1.4.1.1.8.1. Atención de incidencias del personal (altas, bajas, modificaciones y movimientos) enviadas por las Unidades Administrativas.</v>
      </c>
      <c r="E79" s="926" t="str">
        <f ca="1">IF(ISBLANK(OFFSET('5. Pp (3 años)'!$E$46,INT((ROW()-13)/2),0)),"",OFFSET('5. Pp (3 años)'!$E$46,INT((ROW()-13)/2),0))</f>
        <v>PIA=  Porcentaje de incidencias (altas, bajas, modificaciones, cambios de puestos o salarios) atendidas.</v>
      </c>
      <c r="F79" s="928" t="str">
        <f ca="1">IF(ISBLANK(OFFSET('5. Pp (3 años)'!$K$46,INT((ROW()-13)/2),0)),"",OFFSET('5. Pp (3 años)'!$K$46,INT((ROW()-13)/2),0))</f>
        <v>Ascendente</v>
      </c>
      <c r="G79" s="930" t="str">
        <f ca="1">IF(ISBLANK(OFFSET('5. Pp (3 años)'!$H$46,INT((ROW()-13)/2),0)),"",OFFSET('5. Pp (3 años)'!$H$46,INT((ROW()-13)/2),0))</f>
        <v>Trimestral</v>
      </c>
      <c r="H79" s="949">
        <f ca="1">IF(ISBLANK(OFFSET('9. METAS'!$L$20,INT((ROW()-13)/2),0)),"",OFFSET('9. METAS'!$L$20,INT((ROW()-13)/2),0))</f>
        <v>3576</v>
      </c>
      <c r="I79" s="822"/>
      <c r="J79" s="149" t="e">
        <f ca="1">IF(MOD(ROW()-13,2)=0,IF(ISBLANK(OFFSET(#REF!,INT((ROW()-13)/2),0)),"",OFFSET(#REF!,INT((ROW()-13)/2),0)),IF(ISBLANK(OFFSET('9. METAS'!$U$20,INT((ROW()-14)/2),0)),"",OFFSET('9. METAS'!$U$20,INT((ROW()-14)/2),0)))</f>
        <v>#REF!</v>
      </c>
      <c r="K79" s="150" t="e">
        <f ca="1">IF(MOD(ROW()-13,2)=0,IF(ISBLANK(OFFSET(#REF!,INT((ROW()-13)/2),0)),"",OFFSET(#REF!,INT((ROW()-13)/2),0)),IF(ISBLANK(OFFSET('9. METAS'!$V$20,INT((ROW()-14)/2),0)),"",OFFSET('9. METAS'!$V$20,INT((ROW()-14)/2),0)))</f>
        <v>#REF!</v>
      </c>
      <c r="L79" s="150" t="e">
        <f ca="1">IF(MOD(ROW()-13,2)=0,IF(ISBLANK(OFFSET(#REF!,INT((ROW()-13)/2),0)),"",OFFSET(#REF!,INT((ROW()-13)/2),0)),IF(ISBLANK(OFFSET('9. METAS'!$W$20,INT((ROW()-14)/2),0)),"",OFFSET('9. METAS'!$W$20,INT((ROW()-14)/2),0)))</f>
        <v>#REF!</v>
      </c>
      <c r="M79" s="151" t="e">
        <f ca="1">IF(MOD(ROW()-13,2)=0,IF(ISBLANK(OFFSET(#REF!,INT((ROW()-13)/2),0)),"",OFFSET(#REF!,INT((ROW()-13)/2),0)),IF(ISBLANK(OFFSET('9. METAS'!$X$20,INT((ROW()-14)/2),0)),"",OFFSET('9. METAS'!$X$20,INT((ROW()-14)/2),0)))</f>
        <v>#REF!</v>
      </c>
      <c r="N79" s="824" t="str">
        <f t="shared" ref="N79" ca="1" si="62">IFERROR(J79/J80,"ND")</f>
        <v>ND</v>
      </c>
      <c r="O79" s="826" t="str">
        <f t="shared" ref="O79" ca="1" si="63">IFERROR(((J79)/H79),"ND")</f>
        <v>ND</v>
      </c>
      <c r="P79" s="913"/>
    </row>
    <row r="80" spans="3:16">
      <c r="C80" s="843"/>
      <c r="D80" s="926"/>
      <c r="E80" s="926"/>
      <c r="F80" s="928"/>
      <c r="G80" s="930"/>
      <c r="H80" s="949"/>
      <c r="I80" s="823"/>
      <c r="J80" s="149">
        <f ca="1">IF(MOD(ROW()-13,2)=0,IF(ISBLANK(OFFSET(#REF!,INT((ROW()-13)/2),0)),"",OFFSET(#REF!,INT((ROW()-13)/2),0)),IF(ISBLANK(OFFSET('9. METAS'!$U$20,INT((ROW()-14)/2),0)),"",OFFSET('9. METAS'!$U$20,INT((ROW()-14)/2),0)))</f>
        <v>750</v>
      </c>
      <c r="K80" s="150">
        <f ca="1">IF(MOD(ROW()-13,2)=0,IF(ISBLANK(OFFSET(#REF!,INT((ROW()-13)/2),0)),"",OFFSET(#REF!,INT((ROW()-13)/2),0)),IF(ISBLANK(OFFSET('9. METAS'!$V$20,INT((ROW()-14)/2),0)),"",OFFSET('9. METAS'!$V$20,INT((ROW()-14)/2),0)))</f>
        <v>1207</v>
      </c>
      <c r="L80" s="150">
        <f ca="1">IF(MOD(ROW()-13,2)=0,IF(ISBLANK(OFFSET(#REF!,INT((ROW()-13)/2),0)),"",OFFSET(#REF!,INT((ROW()-13)/2),0)),IF(ISBLANK(OFFSET('9. METAS'!$W$20,INT((ROW()-14)/2),0)),"",OFFSET('9. METAS'!$W$20,INT((ROW()-14)/2),0)))</f>
        <v>1100</v>
      </c>
      <c r="M80" s="151">
        <f ca="1">IF(MOD(ROW()-13,2)=0,IF(ISBLANK(OFFSET(#REF!,INT((ROW()-13)/2),0)),"",OFFSET(#REF!,INT((ROW()-13)/2),0)),IF(ISBLANK(OFFSET('9. METAS'!$X$20,INT((ROW()-14)/2),0)),"",OFFSET('9. METAS'!$X$20,INT((ROW()-14)/2),0)))</f>
        <v>519</v>
      </c>
      <c r="N80" s="825"/>
      <c r="O80" s="827"/>
      <c r="P80" s="914"/>
    </row>
    <row r="81" spans="3:16">
      <c r="C81" s="829" t="str">
        <f ca="1">IF(ISBLANK(OFFSET('5. Pp (3 años)'!$C$46,INT((ROW()-13)/2),0)),"",OFFSET('5. Pp (3 años)'!$C$46,INT((ROW()-13)/2),0))</f>
        <v>Actividad</v>
      </c>
      <c r="D81" s="926" t="str">
        <f ca="1">IF(ISBLANK(OFFSET('5. Pp (3 años)'!$D$46,INT((ROW()-13)/2),0)),"",OFFSET('5. Pp (3 años)'!$D$46,INT((ROW()-13)/2),0))</f>
        <v>1.4.1.1.8.2. Elaboración y gestión de reportes de finiquitos y/o liquidación, solicitados por las Unidades Administrativas.</v>
      </c>
      <c r="E81" s="926" t="str">
        <f ca="1">IF(ISBLANK(OFFSET('5. Pp (3 años)'!$E$46,INT((ROW()-13)/2),0)),"",OFFSET('5. Pp (3 años)'!$E$46,INT((ROW()-13)/2),0))</f>
        <v>PRFLE= Porcentaje de reportes de finiquito y/o liquidación entregados.</v>
      </c>
      <c r="F81" s="928" t="str">
        <f ca="1">IF(ISBLANK(OFFSET('5. Pp (3 años)'!$K$46,INT((ROW()-13)/2),0)),"",OFFSET('5. Pp (3 años)'!$K$46,INT((ROW()-13)/2),0))</f>
        <v>Ascendente</v>
      </c>
      <c r="G81" s="930" t="str">
        <f ca="1">IF(ISBLANK(OFFSET('5. Pp (3 años)'!$H$46,INT((ROW()-13)/2),0)),"",OFFSET('5. Pp (3 años)'!$H$46,INT((ROW()-13)/2),0))</f>
        <v>Trimestral</v>
      </c>
      <c r="H81" s="949">
        <f ca="1">IF(ISBLANK(OFFSET('9. METAS'!$L$20,INT((ROW()-13)/2),0)),"",OFFSET('9. METAS'!$L$20,INT((ROW()-13)/2),0))</f>
        <v>600</v>
      </c>
      <c r="I81" s="822"/>
      <c r="J81" s="149" t="e">
        <f ca="1">IF(MOD(ROW()-13,2)=0,IF(ISBLANK(OFFSET(#REF!,INT((ROW()-13)/2),0)),"",OFFSET(#REF!,INT((ROW()-13)/2),0)),IF(ISBLANK(OFFSET('9. METAS'!$U$20,INT((ROW()-14)/2),0)),"",OFFSET('9. METAS'!$U$20,INT((ROW()-14)/2),0)))</f>
        <v>#REF!</v>
      </c>
      <c r="K81" s="150" t="e">
        <f ca="1">IF(MOD(ROW()-13,2)=0,IF(ISBLANK(OFFSET(#REF!,INT((ROW()-13)/2),0)),"",OFFSET(#REF!,INT((ROW()-13)/2),0)),IF(ISBLANK(OFFSET('9. METAS'!$V$20,INT((ROW()-14)/2),0)),"",OFFSET('9. METAS'!$V$20,INT((ROW()-14)/2),0)))</f>
        <v>#REF!</v>
      </c>
      <c r="L81" s="150" t="e">
        <f ca="1">IF(MOD(ROW()-13,2)=0,IF(ISBLANK(OFFSET(#REF!,INT((ROW()-13)/2),0)),"",OFFSET(#REF!,INT((ROW()-13)/2),0)),IF(ISBLANK(OFFSET('9. METAS'!$W$20,INT((ROW()-14)/2),0)),"",OFFSET('9. METAS'!$W$20,INT((ROW()-14)/2),0)))</f>
        <v>#REF!</v>
      </c>
      <c r="M81" s="151" t="e">
        <f ca="1">IF(MOD(ROW()-13,2)=0,IF(ISBLANK(OFFSET(#REF!,INT((ROW()-13)/2),0)),"",OFFSET(#REF!,INT((ROW()-13)/2),0)),IF(ISBLANK(OFFSET('9. METAS'!$X$20,INT((ROW()-14)/2),0)),"",OFFSET('9. METAS'!$X$20,INT((ROW()-14)/2),0)))</f>
        <v>#REF!</v>
      </c>
      <c r="N81" s="824" t="str">
        <f t="shared" ref="N81" ca="1" si="64">IFERROR(J81/J82,"ND")</f>
        <v>ND</v>
      </c>
      <c r="O81" s="826" t="str">
        <f t="shared" ref="O81" ca="1" si="65">IFERROR(((J81)/H81),"ND")</f>
        <v>ND</v>
      </c>
      <c r="P81" s="913"/>
    </row>
    <row r="82" spans="3:16">
      <c r="C82" s="843"/>
      <c r="D82" s="926"/>
      <c r="E82" s="926"/>
      <c r="F82" s="928"/>
      <c r="G82" s="930"/>
      <c r="H82" s="949"/>
      <c r="I82" s="823"/>
      <c r="J82" s="149">
        <f ca="1">IF(MOD(ROW()-13,2)=0,IF(ISBLANK(OFFSET(#REF!,INT((ROW()-13)/2),0)),"",OFFSET(#REF!,INT((ROW()-13)/2),0)),IF(ISBLANK(OFFSET('9. METAS'!$U$20,INT((ROW()-14)/2),0)),"",OFFSET('9. METAS'!$U$20,INT((ROW()-14)/2),0)))</f>
        <v>80</v>
      </c>
      <c r="K82" s="150">
        <f ca="1">IF(MOD(ROW()-13,2)=0,IF(ISBLANK(OFFSET(#REF!,INT((ROW()-13)/2),0)),"",OFFSET(#REF!,INT((ROW()-13)/2),0)),IF(ISBLANK(OFFSET('9. METAS'!$V$20,INT((ROW()-14)/2),0)),"",OFFSET('9. METAS'!$V$20,INT((ROW()-14)/2),0)))</f>
        <v>200</v>
      </c>
      <c r="L82" s="150">
        <f ca="1">IF(MOD(ROW()-13,2)=0,IF(ISBLANK(OFFSET(#REF!,INT((ROW()-13)/2),0)),"",OFFSET(#REF!,INT((ROW()-13)/2),0)),IF(ISBLANK(OFFSET('9. METAS'!$W$20,INT((ROW()-14)/2),0)),"",OFFSET('9. METAS'!$W$20,INT((ROW()-14)/2),0)))</f>
        <v>200</v>
      </c>
      <c r="M82" s="151">
        <f ca="1">IF(MOD(ROW()-13,2)=0,IF(ISBLANK(OFFSET(#REF!,INT((ROW()-13)/2),0)),"",OFFSET(#REF!,INT((ROW()-13)/2),0)),IF(ISBLANK(OFFSET('9. METAS'!$X$20,INT((ROW()-14)/2),0)),"",OFFSET('9. METAS'!$X$20,INT((ROW()-14)/2),0)))</f>
        <v>120</v>
      </c>
      <c r="N82" s="825"/>
      <c r="O82" s="827"/>
      <c r="P82" s="914"/>
    </row>
    <row r="83" spans="3:16">
      <c r="C83" s="829" t="str">
        <f ca="1">IF(ISBLANK(OFFSET('5. Pp (3 años)'!$C$46,INT((ROW()-13)/2),0)),"",OFFSET('5. Pp (3 años)'!$C$46,INT((ROW()-13)/2),0))</f>
        <v>Actividad</v>
      </c>
      <c r="D83" s="926" t="str">
        <f ca="1">IF(ISBLANK(OFFSET('5. Pp (3 años)'!$D$46,INT((ROW()-13)/2),0)),"",OFFSET('5. Pp (3 años)'!$D$46,INT((ROW()-13)/2),0))</f>
        <v>1.4.1.1.8.3.  Actualización de expedientes de personal activo y de baja por incidencias enviadas por las diferentes Unidades Administrativas.</v>
      </c>
      <c r="E83" s="926" t="str">
        <f ca="1">IF(ISBLANK(OFFSET('5. Pp (3 años)'!$E$46,INT((ROW()-13)/2),0)),"",OFFSET('5. Pp (3 años)'!$E$46,INT((ROW()-13)/2),0))</f>
        <v>PEPIA= Porcentaje de expedientes de personal por incidencias actualizados</v>
      </c>
      <c r="F83" s="928" t="str">
        <f ca="1">IF(ISBLANK(OFFSET('5. Pp (3 años)'!$K$46,INT((ROW()-13)/2),0)),"",OFFSET('5. Pp (3 años)'!$K$46,INT((ROW()-13)/2),0))</f>
        <v>Ascendente</v>
      </c>
      <c r="G83" s="930" t="str">
        <f ca="1">IF(ISBLANK(OFFSET('5. Pp (3 años)'!$H$46,INT((ROW()-13)/2),0)),"",OFFSET('5. Pp (3 años)'!$H$46,INT((ROW()-13)/2),0))</f>
        <v>Trimestral</v>
      </c>
      <c r="H83" s="949">
        <f ca="1">IF(ISBLANK(OFFSET('9. METAS'!$L$20,INT((ROW()-13)/2),0)),"",OFFSET('9. METAS'!$L$20,INT((ROW()-13)/2),0))</f>
        <v>3600</v>
      </c>
      <c r="I83" s="822"/>
      <c r="J83" s="149" t="e">
        <f ca="1">IF(MOD(ROW()-13,2)=0,IF(ISBLANK(OFFSET(#REF!,INT((ROW()-13)/2),0)),"",OFFSET(#REF!,INT((ROW()-13)/2),0)),IF(ISBLANK(OFFSET('9. METAS'!$U$20,INT((ROW()-14)/2),0)),"",OFFSET('9. METAS'!$U$20,INT((ROW()-14)/2),0)))</f>
        <v>#REF!</v>
      </c>
      <c r="K83" s="150" t="e">
        <f ca="1">IF(MOD(ROW()-13,2)=0,IF(ISBLANK(OFFSET(#REF!,INT((ROW()-13)/2),0)),"",OFFSET(#REF!,INT((ROW()-13)/2),0)),IF(ISBLANK(OFFSET('9. METAS'!$V$20,INT((ROW()-14)/2),0)),"",OFFSET('9. METAS'!$V$20,INT((ROW()-14)/2),0)))</f>
        <v>#REF!</v>
      </c>
      <c r="L83" s="150" t="e">
        <f ca="1">IF(MOD(ROW()-13,2)=0,IF(ISBLANK(OFFSET(#REF!,INT((ROW()-13)/2),0)),"",OFFSET(#REF!,INT((ROW()-13)/2),0)),IF(ISBLANK(OFFSET('9. METAS'!$W$20,INT((ROW()-14)/2),0)),"",OFFSET('9. METAS'!$W$20,INT((ROW()-14)/2),0)))</f>
        <v>#REF!</v>
      </c>
      <c r="M83" s="151" t="e">
        <f ca="1">IF(MOD(ROW()-13,2)=0,IF(ISBLANK(OFFSET(#REF!,INT((ROW()-13)/2),0)),"",OFFSET(#REF!,INT((ROW()-13)/2),0)),IF(ISBLANK(OFFSET('9. METAS'!$X$20,INT((ROW()-14)/2),0)),"",OFFSET('9. METAS'!$X$20,INT((ROW()-14)/2),0)))</f>
        <v>#REF!</v>
      </c>
      <c r="N83" s="824" t="str">
        <f t="shared" ref="N83" ca="1" si="66">IFERROR(J83/J84,"ND")</f>
        <v>ND</v>
      </c>
      <c r="O83" s="826" t="str">
        <f t="shared" ref="O83" ca="1" si="67">IFERROR(((J83)/H83),"ND")</f>
        <v>ND</v>
      </c>
      <c r="P83" s="913"/>
    </row>
    <row r="84" spans="3:16">
      <c r="C84" s="843"/>
      <c r="D84" s="926"/>
      <c r="E84" s="926"/>
      <c r="F84" s="928"/>
      <c r="G84" s="930"/>
      <c r="H84" s="949"/>
      <c r="I84" s="823"/>
      <c r="J84" s="149">
        <f ca="1">IF(MOD(ROW()-13,2)=0,IF(ISBLANK(OFFSET(#REF!,INT((ROW()-13)/2),0)),"",OFFSET(#REF!,INT((ROW()-13)/2),0)),IF(ISBLANK(OFFSET('9. METAS'!$U$20,INT((ROW()-14)/2),0)),"",OFFSET('9. METAS'!$U$20,INT((ROW()-14)/2),0)))</f>
        <v>750</v>
      </c>
      <c r="K84" s="150">
        <f ca="1">IF(MOD(ROW()-13,2)=0,IF(ISBLANK(OFFSET(#REF!,INT((ROW()-13)/2),0)),"",OFFSET(#REF!,INT((ROW()-13)/2),0)),IF(ISBLANK(OFFSET('9. METAS'!$V$20,INT((ROW()-14)/2),0)),"",OFFSET('9. METAS'!$V$20,INT((ROW()-14)/2),0)))</f>
        <v>1207</v>
      </c>
      <c r="L84" s="150">
        <f ca="1">IF(MOD(ROW()-13,2)=0,IF(ISBLANK(OFFSET(#REF!,INT((ROW()-13)/2),0)),"",OFFSET(#REF!,INT((ROW()-13)/2),0)),IF(ISBLANK(OFFSET('9. METAS'!$W$20,INT((ROW()-14)/2),0)),"",OFFSET('9. METAS'!$W$20,INT((ROW()-14)/2),0)))</f>
        <v>1124</v>
      </c>
      <c r="M84" s="151">
        <f ca="1">IF(MOD(ROW()-13,2)=0,IF(ISBLANK(OFFSET(#REF!,INT((ROW()-13)/2),0)),"",OFFSET(#REF!,INT((ROW()-13)/2),0)),IF(ISBLANK(OFFSET('9. METAS'!$X$20,INT((ROW()-14)/2),0)),"",OFFSET('9. METAS'!$X$20,INT((ROW()-14)/2),0)))</f>
        <v>519</v>
      </c>
      <c r="N84" s="825"/>
      <c r="O84" s="827"/>
      <c r="P84" s="914"/>
    </row>
    <row r="85" spans="3:16">
      <c r="C85" s="829" t="str">
        <f ca="1">IF(ISBLANK(OFFSET('5. Pp (3 años)'!$C$46,INT((ROW()-13)/2),0)),"",OFFSET('5. Pp (3 años)'!$C$46,INT((ROW()-13)/2),0))</f>
        <v/>
      </c>
      <c r="D85" s="926" t="str">
        <f ca="1">IF(ISBLANK(OFFSET('5. Pp (3 años)'!$D$46,INT((ROW()-13)/2),0)),"",OFFSET('5. Pp (3 años)'!$D$46,INT((ROW()-13)/2),0))</f>
        <v/>
      </c>
      <c r="E85" s="926" t="str">
        <f ca="1">IF(ISBLANK(OFFSET('5. Pp (3 años)'!$E$46,INT((ROW()-13)/2),0)),"",OFFSET('5. Pp (3 años)'!$E$46,INT((ROW()-13)/2),0))</f>
        <v/>
      </c>
      <c r="F85" s="928" t="str">
        <f ca="1">IF(ISBLANK(OFFSET('5. Pp (3 años)'!$K$46,INT((ROW()-13)/2),0)),"",OFFSET('5. Pp (3 años)'!$K$46,INT((ROW()-13)/2),0))</f>
        <v/>
      </c>
      <c r="G85" s="930" t="str">
        <f ca="1">IF(ISBLANK(OFFSET('5. Pp (3 años)'!$H$46,INT((ROW()-13)/2),0)),"",OFFSET('5. Pp (3 años)'!$H$46,INT((ROW()-13)/2),0))</f>
        <v/>
      </c>
      <c r="H85" s="949" t="str">
        <f ca="1">IF(ISBLANK(OFFSET('9. METAS'!$L$20,INT((ROW()-13)/2),0)),"",OFFSET('9. METAS'!$L$20,INT((ROW()-13)/2),0))</f>
        <v/>
      </c>
      <c r="I85" s="822"/>
      <c r="J85" s="149" t="e">
        <f ca="1">IF(MOD(ROW()-13,2)=0,IF(ISBLANK(OFFSET(#REF!,INT((ROW()-13)/2),0)),"",OFFSET(#REF!,INT((ROW()-13)/2),0)),IF(ISBLANK(OFFSET('9. METAS'!$U$20,INT((ROW()-14)/2),0)),"",OFFSET('9. METAS'!$U$20,INT((ROW()-14)/2),0)))</f>
        <v>#REF!</v>
      </c>
      <c r="K85" s="150" t="e">
        <f ca="1">IF(MOD(ROW()-13,2)=0,IF(ISBLANK(OFFSET(#REF!,INT((ROW()-13)/2),0)),"",OFFSET(#REF!,INT((ROW()-13)/2),0)),IF(ISBLANK(OFFSET('9. METAS'!$V$20,INT((ROW()-14)/2),0)),"",OFFSET('9. METAS'!$V$20,INT((ROW()-14)/2),0)))</f>
        <v>#REF!</v>
      </c>
      <c r="L85" s="150" t="e">
        <f ca="1">IF(MOD(ROW()-13,2)=0,IF(ISBLANK(OFFSET(#REF!,INT((ROW()-13)/2),0)),"",OFFSET(#REF!,INT((ROW()-13)/2),0)),IF(ISBLANK(OFFSET('9. METAS'!$W$20,INT((ROW()-14)/2),0)),"",OFFSET('9. METAS'!$W$20,INT((ROW()-14)/2),0)))</f>
        <v>#REF!</v>
      </c>
      <c r="M85" s="151" t="e">
        <f ca="1">IF(MOD(ROW()-13,2)=0,IF(ISBLANK(OFFSET(#REF!,INT((ROW()-13)/2),0)),"",OFFSET(#REF!,INT((ROW()-13)/2),0)),IF(ISBLANK(OFFSET('9. METAS'!$X$20,INT((ROW()-14)/2),0)),"",OFFSET('9. METAS'!$X$20,INT((ROW()-14)/2),0)))</f>
        <v>#REF!</v>
      </c>
      <c r="N85" s="824" t="str">
        <f t="shared" ref="N85" ca="1" si="68">IFERROR(J85/J86,"ND")</f>
        <v>ND</v>
      </c>
      <c r="O85" s="826" t="str">
        <f t="shared" ref="O85" ca="1" si="69">IFERROR(((J85)/H85),"ND")</f>
        <v>ND</v>
      </c>
      <c r="P85" s="913"/>
    </row>
    <row r="86" spans="3:16">
      <c r="C86" s="843"/>
      <c r="D86" s="926"/>
      <c r="E86" s="926"/>
      <c r="F86" s="928"/>
      <c r="G86" s="930"/>
      <c r="H86" s="949"/>
      <c r="I86" s="823"/>
      <c r="J86" s="149" t="str">
        <f ca="1">IF(MOD(ROW()-13,2)=0,IF(ISBLANK(OFFSET(#REF!,INT((ROW()-13)/2),0)),"",OFFSET(#REF!,INT((ROW()-13)/2),0)),IF(ISBLANK(OFFSET('9. METAS'!$U$20,INT((ROW()-14)/2),0)),"",OFFSET('9. METAS'!$U$20,INT((ROW()-14)/2),0)))</f>
        <v/>
      </c>
      <c r="K86" s="150" t="str">
        <f ca="1">IF(MOD(ROW()-13,2)=0,IF(ISBLANK(OFFSET(#REF!,INT((ROW()-13)/2),0)),"",OFFSET(#REF!,INT((ROW()-13)/2),0)),IF(ISBLANK(OFFSET('9. METAS'!$V$20,INT((ROW()-14)/2),0)),"",OFFSET('9. METAS'!$V$20,INT((ROW()-14)/2),0)))</f>
        <v/>
      </c>
      <c r="L86" s="150" t="str">
        <f ca="1">IF(MOD(ROW()-13,2)=0,IF(ISBLANK(OFFSET(#REF!,INT((ROW()-13)/2),0)),"",OFFSET(#REF!,INT((ROW()-13)/2),0)),IF(ISBLANK(OFFSET('9. METAS'!$W$20,INT((ROW()-14)/2),0)),"",OFFSET('9. METAS'!$W$20,INT((ROW()-14)/2),0)))</f>
        <v/>
      </c>
      <c r="M86" s="151" t="str">
        <f ca="1">IF(MOD(ROW()-13,2)=0,IF(ISBLANK(OFFSET(#REF!,INT((ROW()-13)/2),0)),"",OFFSET(#REF!,INT((ROW()-13)/2),0)),IF(ISBLANK(OFFSET('9. METAS'!$X$20,INT((ROW()-14)/2),0)),"",OFFSET('9. METAS'!$X$20,INT((ROW()-14)/2),0)))</f>
        <v/>
      </c>
      <c r="N86" s="825"/>
      <c r="O86" s="827"/>
      <c r="P86" s="914"/>
    </row>
    <row r="87" spans="3:16">
      <c r="C87" s="829" t="str">
        <f ca="1">IF(ISBLANK(OFFSET('5. Pp (3 años)'!$C$46,INT((ROW()-13)/2),0)),"",OFFSET('5. Pp (3 años)'!$C$46,INT((ROW()-13)/2),0))</f>
        <v/>
      </c>
      <c r="D87" s="926" t="str">
        <f ca="1">IF(ISBLANK(OFFSET('5. Pp (3 años)'!$D$46,INT((ROW()-13)/2),0)),"",OFFSET('5. Pp (3 años)'!$D$46,INT((ROW()-13)/2),0))</f>
        <v/>
      </c>
      <c r="E87" s="926" t="str">
        <f ca="1">IF(ISBLANK(OFFSET('5. Pp (3 años)'!$E$46,INT((ROW()-13)/2),0)),"",OFFSET('5. Pp (3 años)'!$E$46,INT((ROW()-13)/2),0))</f>
        <v/>
      </c>
      <c r="F87" s="928" t="str">
        <f ca="1">IF(ISBLANK(OFFSET('5. Pp (3 años)'!$K$46,INT((ROW()-13)/2),0)),"",OFFSET('5. Pp (3 años)'!$K$46,INT((ROW()-13)/2),0))</f>
        <v/>
      </c>
      <c r="G87" s="930" t="str">
        <f ca="1">IF(ISBLANK(OFFSET('5. Pp (3 años)'!$H$46,INT((ROW()-13)/2),0)),"",OFFSET('5. Pp (3 años)'!$H$46,INT((ROW()-13)/2),0))</f>
        <v/>
      </c>
      <c r="H87" s="949" t="str">
        <f ca="1">IF(ISBLANK(OFFSET('9. METAS'!$L$20,INT((ROW()-13)/2),0)),"",OFFSET('9. METAS'!$L$20,INT((ROW()-13)/2),0))</f>
        <v/>
      </c>
      <c r="I87" s="822"/>
      <c r="J87" s="149" t="e">
        <f ca="1">IF(MOD(ROW()-13,2)=0,IF(ISBLANK(OFFSET(#REF!,INT((ROW()-13)/2),0)),"",OFFSET(#REF!,INT((ROW()-13)/2),0)),IF(ISBLANK(OFFSET('9. METAS'!$U$20,INT((ROW()-14)/2),0)),"",OFFSET('9. METAS'!$U$20,INT((ROW()-14)/2),0)))</f>
        <v>#REF!</v>
      </c>
      <c r="K87" s="150" t="e">
        <f ca="1">IF(MOD(ROW()-13,2)=0,IF(ISBLANK(OFFSET(#REF!,INT((ROW()-13)/2),0)),"",OFFSET(#REF!,INT((ROW()-13)/2),0)),IF(ISBLANK(OFFSET('9. METAS'!$V$20,INT((ROW()-14)/2),0)),"",OFFSET('9. METAS'!$V$20,INT((ROW()-14)/2),0)))</f>
        <v>#REF!</v>
      </c>
      <c r="L87" s="150" t="e">
        <f ca="1">IF(MOD(ROW()-13,2)=0,IF(ISBLANK(OFFSET(#REF!,INT((ROW()-13)/2),0)),"",OFFSET(#REF!,INT((ROW()-13)/2),0)),IF(ISBLANK(OFFSET('9. METAS'!$W$20,INT((ROW()-14)/2),0)),"",OFFSET('9. METAS'!$W$20,INT((ROW()-14)/2),0)))</f>
        <v>#REF!</v>
      </c>
      <c r="M87" s="151" t="e">
        <f ca="1">IF(MOD(ROW()-13,2)=0,IF(ISBLANK(OFFSET(#REF!,INT((ROW()-13)/2),0)),"",OFFSET(#REF!,INT((ROW()-13)/2),0)),IF(ISBLANK(OFFSET('9. METAS'!$X$20,INT((ROW()-14)/2),0)),"",OFFSET('9. METAS'!$X$20,INT((ROW()-14)/2),0)))</f>
        <v>#REF!</v>
      </c>
      <c r="N87" s="824" t="str">
        <f t="shared" ref="N87" ca="1" si="70">IFERROR(J87/J88,"ND")</f>
        <v>ND</v>
      </c>
      <c r="O87" s="826" t="str">
        <f t="shared" ref="O87" ca="1" si="71">IFERROR(((J87)/H87),"ND")</f>
        <v>ND</v>
      </c>
      <c r="P87" s="913"/>
    </row>
    <row r="88" spans="3:16">
      <c r="C88" s="843"/>
      <c r="D88" s="926"/>
      <c r="E88" s="926"/>
      <c r="F88" s="928"/>
      <c r="G88" s="930"/>
      <c r="H88" s="949"/>
      <c r="I88" s="823"/>
      <c r="J88" s="149" t="str">
        <f ca="1">IF(MOD(ROW()-13,2)=0,IF(ISBLANK(OFFSET(#REF!,INT((ROW()-13)/2),0)),"",OFFSET(#REF!,INT((ROW()-13)/2),0)),IF(ISBLANK(OFFSET('9. METAS'!$U$20,INT((ROW()-14)/2),0)),"",OFFSET('9. METAS'!$U$20,INT((ROW()-14)/2),0)))</f>
        <v/>
      </c>
      <c r="K88" s="150" t="str">
        <f ca="1">IF(MOD(ROW()-13,2)=0,IF(ISBLANK(OFFSET(#REF!,INT((ROW()-13)/2),0)),"",OFFSET(#REF!,INT((ROW()-13)/2),0)),IF(ISBLANK(OFFSET('9. METAS'!$V$20,INT((ROW()-14)/2),0)),"",OFFSET('9. METAS'!$V$20,INT((ROW()-14)/2),0)))</f>
        <v/>
      </c>
      <c r="L88" s="150" t="str">
        <f ca="1">IF(MOD(ROW()-13,2)=0,IF(ISBLANK(OFFSET(#REF!,INT((ROW()-13)/2),0)),"",OFFSET(#REF!,INT((ROW()-13)/2),0)),IF(ISBLANK(OFFSET('9. METAS'!$W$20,INT((ROW()-14)/2),0)),"",OFFSET('9. METAS'!$W$20,INT((ROW()-14)/2),0)))</f>
        <v/>
      </c>
      <c r="M88" s="151" t="str">
        <f ca="1">IF(MOD(ROW()-13,2)=0,IF(ISBLANK(OFFSET(#REF!,INT((ROW()-13)/2),0)),"",OFFSET(#REF!,INT((ROW()-13)/2),0)),IF(ISBLANK(OFFSET('9. METAS'!$X$20,INT((ROW()-14)/2),0)),"",OFFSET('9. METAS'!$X$20,INT((ROW()-14)/2),0)))</f>
        <v/>
      </c>
      <c r="N88" s="825"/>
      <c r="O88" s="827"/>
      <c r="P88" s="914"/>
    </row>
    <row r="89" spans="3:16">
      <c r="C89" s="829" t="str">
        <f ca="1">IF(ISBLANK(OFFSET('5. Pp (3 años)'!$C$46,INT((ROW()-13)/2),0)),"",OFFSET('5. Pp (3 años)'!$C$46,INT((ROW()-13)/2),0))</f>
        <v/>
      </c>
      <c r="D89" s="926" t="str">
        <f ca="1">IF(ISBLANK(OFFSET('5. Pp (3 años)'!$D$46,INT((ROW()-13)/2),0)),"",OFFSET('5. Pp (3 años)'!$D$46,INT((ROW()-13)/2),0))</f>
        <v/>
      </c>
      <c r="E89" s="926" t="str">
        <f ca="1">IF(ISBLANK(OFFSET('5. Pp (3 años)'!$E$46,INT((ROW()-13)/2),0)),"",OFFSET('5. Pp (3 años)'!$E$46,INT((ROW()-13)/2),0))</f>
        <v/>
      </c>
      <c r="F89" s="928" t="str">
        <f ca="1">IF(ISBLANK(OFFSET('5. Pp (3 años)'!$K$46,INT((ROW()-13)/2),0)),"",OFFSET('5. Pp (3 años)'!$K$46,INT((ROW()-13)/2),0))</f>
        <v/>
      </c>
      <c r="G89" s="930" t="str">
        <f ca="1">IF(ISBLANK(OFFSET('5. Pp (3 años)'!$H$46,INT((ROW()-13)/2),0)),"",OFFSET('5. Pp (3 años)'!$H$46,INT((ROW()-13)/2),0))</f>
        <v/>
      </c>
      <c r="H89" s="949" t="str">
        <f ca="1">IF(ISBLANK(OFFSET('9. METAS'!$L$20,INT((ROW()-13)/2),0)),"",OFFSET('9. METAS'!$L$20,INT((ROW()-13)/2),0))</f>
        <v/>
      </c>
      <c r="I89" s="822"/>
      <c r="J89" s="149" t="e">
        <f ca="1">IF(MOD(ROW()-13,2)=0,IF(ISBLANK(OFFSET(#REF!,INT((ROW()-13)/2),0)),"",OFFSET(#REF!,INT((ROW()-13)/2),0)),IF(ISBLANK(OFFSET('9. METAS'!$U$20,INT((ROW()-14)/2),0)),"",OFFSET('9. METAS'!$U$20,INT((ROW()-14)/2),0)))</f>
        <v>#REF!</v>
      </c>
      <c r="K89" s="150" t="e">
        <f ca="1">IF(MOD(ROW()-13,2)=0,IF(ISBLANK(OFFSET(#REF!,INT((ROW()-13)/2),0)),"",OFFSET(#REF!,INT((ROW()-13)/2),0)),IF(ISBLANK(OFFSET('9. METAS'!$V$20,INT((ROW()-14)/2),0)),"",OFFSET('9. METAS'!$V$20,INT((ROW()-14)/2),0)))</f>
        <v>#REF!</v>
      </c>
      <c r="L89" s="150" t="e">
        <f ca="1">IF(MOD(ROW()-13,2)=0,IF(ISBLANK(OFFSET(#REF!,INT((ROW()-13)/2),0)),"",OFFSET(#REF!,INT((ROW()-13)/2),0)),IF(ISBLANK(OFFSET('9. METAS'!$W$20,INT((ROW()-14)/2),0)),"",OFFSET('9. METAS'!$W$20,INT((ROW()-14)/2),0)))</f>
        <v>#REF!</v>
      </c>
      <c r="M89" s="151" t="e">
        <f ca="1">IF(MOD(ROW()-13,2)=0,IF(ISBLANK(OFFSET(#REF!,INT((ROW()-13)/2),0)),"",OFFSET(#REF!,INT((ROW()-13)/2),0)),IF(ISBLANK(OFFSET('9. METAS'!$X$20,INT((ROW()-14)/2),0)),"",OFFSET('9. METAS'!$X$20,INT((ROW()-14)/2),0)))</f>
        <v>#REF!</v>
      </c>
      <c r="N89" s="824" t="str">
        <f t="shared" ref="N89" ca="1" si="72">IFERROR(J89/J90,"ND")</f>
        <v>ND</v>
      </c>
      <c r="O89" s="826" t="str">
        <f t="shared" ref="O89" ca="1" si="73">IFERROR(((J89)/H89),"ND")</f>
        <v>ND</v>
      </c>
      <c r="P89" s="913"/>
    </row>
    <row r="90" spans="3:16">
      <c r="C90" s="843"/>
      <c r="D90" s="926"/>
      <c r="E90" s="926"/>
      <c r="F90" s="928"/>
      <c r="G90" s="930"/>
      <c r="H90" s="949"/>
      <c r="I90" s="823"/>
      <c r="J90" s="149" t="str">
        <f ca="1">IF(MOD(ROW()-13,2)=0,IF(ISBLANK(OFFSET(#REF!,INT((ROW()-13)/2),0)),"",OFFSET(#REF!,INT((ROW()-13)/2),0)),IF(ISBLANK(OFFSET('9. METAS'!$U$20,INT((ROW()-14)/2),0)),"",OFFSET('9. METAS'!$U$20,INT((ROW()-14)/2),0)))</f>
        <v/>
      </c>
      <c r="K90" s="150" t="str">
        <f ca="1">IF(MOD(ROW()-13,2)=0,IF(ISBLANK(OFFSET(#REF!,INT((ROW()-13)/2),0)),"",OFFSET(#REF!,INT((ROW()-13)/2),0)),IF(ISBLANK(OFFSET('9. METAS'!$V$20,INT((ROW()-14)/2),0)),"",OFFSET('9. METAS'!$V$20,INT((ROW()-14)/2),0)))</f>
        <v/>
      </c>
      <c r="L90" s="150" t="str">
        <f ca="1">IF(MOD(ROW()-13,2)=0,IF(ISBLANK(OFFSET(#REF!,INT((ROW()-13)/2),0)),"",OFFSET(#REF!,INT((ROW()-13)/2),0)),IF(ISBLANK(OFFSET('9. METAS'!$W$20,INT((ROW()-14)/2),0)),"",OFFSET('9. METAS'!$W$20,INT((ROW()-14)/2),0)))</f>
        <v/>
      </c>
      <c r="M90" s="151" t="str">
        <f ca="1">IF(MOD(ROW()-13,2)=0,IF(ISBLANK(OFFSET(#REF!,INT((ROW()-13)/2),0)),"",OFFSET(#REF!,INT((ROW()-13)/2),0)),IF(ISBLANK(OFFSET('9. METAS'!$X$20,INT((ROW()-14)/2),0)),"",OFFSET('9. METAS'!$X$20,INT((ROW()-14)/2),0)))</f>
        <v/>
      </c>
      <c r="N90" s="825"/>
      <c r="O90" s="827"/>
      <c r="P90" s="914"/>
    </row>
    <row r="91" spans="3:16">
      <c r="C91" s="829" t="str">
        <f ca="1">IF(ISBLANK(OFFSET('5. Pp (3 años)'!$C$46,INT((ROW()-13)/2),0)),"",OFFSET('5. Pp (3 años)'!$C$46,INT((ROW()-13)/2),0))</f>
        <v/>
      </c>
      <c r="D91" s="926" t="str">
        <f ca="1">IF(ISBLANK(OFFSET('5. Pp (3 años)'!$D$46,INT((ROW()-13)/2),0)),"",OFFSET('5. Pp (3 años)'!$D$46,INT((ROW()-13)/2),0))</f>
        <v/>
      </c>
      <c r="E91" s="926" t="str">
        <f ca="1">IF(ISBLANK(OFFSET('5. Pp (3 años)'!$E$46,INT((ROW()-13)/2),0)),"",OFFSET('5. Pp (3 años)'!$E$46,INT((ROW()-13)/2),0))</f>
        <v/>
      </c>
      <c r="F91" s="928" t="str">
        <f ca="1">IF(ISBLANK(OFFSET('5. Pp (3 años)'!$K$46,INT((ROW()-13)/2),0)),"",OFFSET('5. Pp (3 años)'!$K$46,INT((ROW()-13)/2),0))</f>
        <v/>
      </c>
      <c r="G91" s="930" t="str">
        <f ca="1">IF(ISBLANK(OFFSET('5. Pp (3 años)'!$H$46,INT((ROW()-13)/2),0)),"",OFFSET('5. Pp (3 años)'!$H$46,INT((ROW()-13)/2),0))</f>
        <v/>
      </c>
      <c r="H91" s="949" t="str">
        <f ca="1">IF(ISBLANK(OFFSET('9. METAS'!$L$20,INT((ROW()-13)/2),0)),"",OFFSET('9. METAS'!$L$20,INT((ROW()-13)/2),0))</f>
        <v/>
      </c>
      <c r="I91" s="822"/>
      <c r="J91" s="149" t="e">
        <f ca="1">IF(MOD(ROW()-13,2)=0,IF(ISBLANK(OFFSET(#REF!,INT((ROW()-13)/2),0)),"",OFFSET(#REF!,INT((ROW()-13)/2),0)),IF(ISBLANK(OFFSET('9. METAS'!$U$20,INT((ROW()-14)/2),0)),"",OFFSET('9. METAS'!$U$20,INT((ROW()-14)/2),0)))</f>
        <v>#REF!</v>
      </c>
      <c r="K91" s="150" t="e">
        <f ca="1">IF(MOD(ROW()-13,2)=0,IF(ISBLANK(OFFSET(#REF!,INT((ROW()-13)/2),0)),"",OFFSET(#REF!,INT((ROW()-13)/2),0)),IF(ISBLANK(OFFSET('9. METAS'!$V$20,INT((ROW()-14)/2),0)),"",OFFSET('9. METAS'!$V$20,INT((ROW()-14)/2),0)))</f>
        <v>#REF!</v>
      </c>
      <c r="L91" s="150" t="e">
        <f ca="1">IF(MOD(ROW()-13,2)=0,IF(ISBLANK(OFFSET(#REF!,INT((ROW()-13)/2),0)),"",OFFSET(#REF!,INT((ROW()-13)/2),0)),IF(ISBLANK(OFFSET('9. METAS'!$W$20,INT((ROW()-14)/2),0)),"",OFFSET('9. METAS'!$W$20,INT((ROW()-14)/2),0)))</f>
        <v>#REF!</v>
      </c>
      <c r="M91" s="151" t="e">
        <f ca="1">IF(MOD(ROW()-13,2)=0,IF(ISBLANK(OFFSET(#REF!,INT((ROW()-13)/2),0)),"",OFFSET(#REF!,INT((ROW()-13)/2),0)),IF(ISBLANK(OFFSET('9. METAS'!$X$20,INT((ROW()-14)/2),0)),"",OFFSET('9. METAS'!$X$20,INT((ROW()-14)/2),0)))</f>
        <v>#REF!</v>
      </c>
      <c r="N91" s="824" t="str">
        <f t="shared" ref="N91" ca="1" si="74">IFERROR(J91/J92,"ND")</f>
        <v>ND</v>
      </c>
      <c r="O91" s="826" t="str">
        <f t="shared" ref="O91" ca="1" si="75">IFERROR(((J91)/H91),"ND")</f>
        <v>ND</v>
      </c>
      <c r="P91" s="913"/>
    </row>
    <row r="92" spans="3:16">
      <c r="C92" s="843"/>
      <c r="D92" s="926"/>
      <c r="E92" s="926"/>
      <c r="F92" s="928"/>
      <c r="G92" s="930"/>
      <c r="H92" s="949"/>
      <c r="I92" s="823"/>
      <c r="J92" s="149" t="str">
        <f ca="1">IF(MOD(ROW()-13,2)=0,IF(ISBLANK(OFFSET(#REF!,INT((ROW()-13)/2),0)),"",OFFSET(#REF!,INT((ROW()-13)/2),0)),IF(ISBLANK(OFFSET('9. METAS'!$U$20,INT((ROW()-14)/2),0)),"",OFFSET('9. METAS'!$U$20,INT((ROW()-14)/2),0)))</f>
        <v/>
      </c>
      <c r="K92" s="150" t="str">
        <f ca="1">IF(MOD(ROW()-13,2)=0,IF(ISBLANK(OFFSET(#REF!,INT((ROW()-13)/2),0)),"",OFFSET(#REF!,INT((ROW()-13)/2),0)),IF(ISBLANK(OFFSET('9. METAS'!$V$20,INT((ROW()-14)/2),0)),"",OFFSET('9. METAS'!$V$20,INT((ROW()-14)/2),0)))</f>
        <v/>
      </c>
      <c r="L92" s="150" t="str">
        <f ca="1">IF(MOD(ROW()-13,2)=0,IF(ISBLANK(OFFSET(#REF!,INT((ROW()-13)/2),0)),"",OFFSET(#REF!,INT((ROW()-13)/2),0)),IF(ISBLANK(OFFSET('9. METAS'!$W$20,INT((ROW()-14)/2),0)),"",OFFSET('9. METAS'!$W$20,INT((ROW()-14)/2),0)))</f>
        <v/>
      </c>
      <c r="M92" s="151" t="str">
        <f ca="1">IF(MOD(ROW()-13,2)=0,IF(ISBLANK(OFFSET(#REF!,INT((ROW()-13)/2),0)),"",OFFSET(#REF!,INT((ROW()-13)/2),0)),IF(ISBLANK(OFFSET('9. METAS'!$X$20,INT((ROW()-14)/2),0)),"",OFFSET('9. METAS'!$X$20,INT((ROW()-14)/2),0)))</f>
        <v/>
      </c>
      <c r="N92" s="825"/>
      <c r="O92" s="827"/>
      <c r="P92" s="914"/>
    </row>
    <row r="93" spans="3:16">
      <c r="C93" s="829" t="str">
        <f ca="1">IF(ISBLANK(OFFSET('5. Pp (3 años)'!$C$46,INT((ROW()-13)/2),0)),"",OFFSET('5. Pp (3 años)'!$C$46,INT((ROW()-13)/2),0))</f>
        <v/>
      </c>
      <c r="D93" s="926" t="str">
        <f ca="1">IF(ISBLANK(OFFSET('5. Pp (3 años)'!$D$46,INT((ROW()-13)/2),0)),"",OFFSET('5. Pp (3 años)'!$D$46,INT((ROW()-13)/2),0))</f>
        <v/>
      </c>
      <c r="E93" s="926" t="str">
        <f ca="1">IF(ISBLANK(OFFSET('5. Pp (3 años)'!$E$46,INT((ROW()-13)/2),0)),"",OFFSET('5. Pp (3 años)'!$E$46,INT((ROW()-13)/2),0))</f>
        <v/>
      </c>
      <c r="F93" s="928" t="str">
        <f ca="1">IF(ISBLANK(OFFSET('5. Pp (3 años)'!$K$46,INT((ROW()-13)/2),0)),"",OFFSET('5. Pp (3 años)'!$K$46,INT((ROW()-13)/2),0))</f>
        <v/>
      </c>
      <c r="G93" s="930" t="str">
        <f ca="1">IF(ISBLANK(OFFSET('5. Pp (3 años)'!$H$46,INT((ROW()-13)/2),0)),"",OFFSET('5. Pp (3 años)'!$H$46,INT((ROW()-13)/2),0))</f>
        <v/>
      </c>
      <c r="H93" s="949" t="str">
        <f ca="1">IF(ISBLANK(OFFSET('9. METAS'!$L$20,INT((ROW()-13)/2),0)),"",OFFSET('9. METAS'!$L$20,INT((ROW()-13)/2),0))</f>
        <v/>
      </c>
      <c r="I93" s="822"/>
      <c r="J93" s="149" t="e">
        <f ca="1">IF(MOD(ROW()-13,2)=0,IF(ISBLANK(OFFSET(#REF!,INT((ROW()-13)/2),0)),"",OFFSET(#REF!,INT((ROW()-13)/2),0)),IF(ISBLANK(OFFSET('9. METAS'!$U$20,INT((ROW()-14)/2),0)),"",OFFSET('9. METAS'!$U$20,INT((ROW()-14)/2),0)))</f>
        <v>#REF!</v>
      </c>
      <c r="K93" s="150" t="e">
        <f ca="1">IF(MOD(ROW()-13,2)=0,IF(ISBLANK(OFFSET(#REF!,INT((ROW()-13)/2),0)),"",OFFSET(#REF!,INT((ROW()-13)/2),0)),IF(ISBLANK(OFFSET('9. METAS'!$V$20,INT((ROW()-14)/2),0)),"",OFFSET('9. METAS'!$V$20,INT((ROW()-14)/2),0)))</f>
        <v>#REF!</v>
      </c>
      <c r="L93" s="150" t="e">
        <f ca="1">IF(MOD(ROW()-13,2)=0,IF(ISBLANK(OFFSET(#REF!,INT((ROW()-13)/2),0)),"",OFFSET(#REF!,INT((ROW()-13)/2),0)),IF(ISBLANK(OFFSET('9. METAS'!$W$20,INT((ROW()-14)/2),0)),"",OFFSET('9. METAS'!$W$20,INT((ROW()-14)/2),0)))</f>
        <v>#REF!</v>
      </c>
      <c r="M93" s="151" t="e">
        <f ca="1">IF(MOD(ROW()-13,2)=0,IF(ISBLANK(OFFSET(#REF!,INT((ROW()-13)/2),0)),"",OFFSET(#REF!,INT((ROW()-13)/2),0)),IF(ISBLANK(OFFSET('9. METAS'!$X$20,INT((ROW()-14)/2),0)),"",OFFSET('9. METAS'!$X$20,INT((ROW()-14)/2),0)))</f>
        <v>#REF!</v>
      </c>
      <c r="N93" s="824" t="str">
        <f t="shared" ref="N93" ca="1" si="76">IFERROR(J93/J94,"ND")</f>
        <v>ND</v>
      </c>
      <c r="O93" s="826" t="str">
        <f t="shared" ref="O93" ca="1" si="77">IFERROR(((J93)/H93),"ND")</f>
        <v>ND</v>
      </c>
      <c r="P93" s="913"/>
    </row>
    <row r="94" spans="3:16">
      <c r="C94" s="843"/>
      <c r="D94" s="926"/>
      <c r="E94" s="926"/>
      <c r="F94" s="928"/>
      <c r="G94" s="930"/>
      <c r="H94" s="949"/>
      <c r="I94" s="823"/>
      <c r="J94" s="149" t="str">
        <f ca="1">IF(MOD(ROW()-13,2)=0,IF(ISBLANK(OFFSET(#REF!,INT((ROW()-13)/2),0)),"",OFFSET(#REF!,INT((ROW()-13)/2),0)),IF(ISBLANK(OFFSET('9. METAS'!$U$20,INT((ROW()-14)/2),0)),"",OFFSET('9. METAS'!$U$20,INT((ROW()-14)/2),0)))</f>
        <v/>
      </c>
      <c r="K94" s="150" t="str">
        <f ca="1">IF(MOD(ROW()-13,2)=0,IF(ISBLANK(OFFSET(#REF!,INT((ROW()-13)/2),0)),"",OFFSET(#REF!,INT((ROW()-13)/2),0)),IF(ISBLANK(OFFSET('9. METAS'!$V$20,INT((ROW()-14)/2),0)),"",OFFSET('9. METAS'!$V$20,INT((ROW()-14)/2),0)))</f>
        <v/>
      </c>
      <c r="L94" s="150" t="str">
        <f ca="1">IF(MOD(ROW()-13,2)=0,IF(ISBLANK(OFFSET(#REF!,INT((ROW()-13)/2),0)),"",OFFSET(#REF!,INT((ROW()-13)/2),0)),IF(ISBLANK(OFFSET('9. METAS'!$W$20,INT((ROW()-14)/2),0)),"",OFFSET('9. METAS'!$W$20,INT((ROW()-14)/2),0)))</f>
        <v/>
      </c>
      <c r="M94" s="151" t="str">
        <f ca="1">IF(MOD(ROW()-13,2)=0,IF(ISBLANK(OFFSET(#REF!,INT((ROW()-13)/2),0)),"",OFFSET(#REF!,INT((ROW()-13)/2),0)),IF(ISBLANK(OFFSET('9. METAS'!$X$20,INT((ROW()-14)/2),0)),"",OFFSET('9. METAS'!$X$20,INT((ROW()-14)/2),0)))</f>
        <v/>
      </c>
      <c r="N94" s="825"/>
      <c r="O94" s="827"/>
      <c r="P94" s="914"/>
    </row>
    <row r="95" spans="3:16">
      <c r="C95" s="829" t="str">
        <f ca="1">IF(ISBLANK(OFFSET('5. Pp (3 años)'!$C$46,INT((ROW()-13)/2),0)),"",OFFSET('5. Pp (3 años)'!$C$46,INT((ROW()-13)/2),0))</f>
        <v/>
      </c>
      <c r="D95" s="926" t="str">
        <f ca="1">IF(ISBLANK(OFFSET('5. Pp (3 años)'!$D$46,INT((ROW()-13)/2),0)),"",OFFSET('5. Pp (3 años)'!$D$46,INT((ROW()-13)/2),0))</f>
        <v/>
      </c>
      <c r="E95" s="926" t="str">
        <f ca="1">IF(ISBLANK(OFFSET('5. Pp (3 años)'!$E$46,INT((ROW()-13)/2),0)),"",OFFSET('5. Pp (3 años)'!$E$46,INT((ROW()-13)/2),0))</f>
        <v/>
      </c>
      <c r="F95" s="928" t="str">
        <f ca="1">IF(ISBLANK(OFFSET('5. Pp (3 años)'!$K$46,INT((ROW()-13)/2),0)),"",OFFSET('5. Pp (3 años)'!$K$46,INT((ROW()-13)/2),0))</f>
        <v/>
      </c>
      <c r="G95" s="930" t="str">
        <f ca="1">IF(ISBLANK(OFFSET('5. Pp (3 años)'!$H$46,INT((ROW()-13)/2),0)),"",OFFSET('5. Pp (3 años)'!$H$46,INT((ROW()-13)/2),0))</f>
        <v/>
      </c>
      <c r="H95" s="949" t="str">
        <f ca="1">IF(ISBLANK(OFFSET('9. METAS'!$L$20,INT((ROW()-13)/2),0)),"",OFFSET('9. METAS'!$L$20,INT((ROW()-13)/2),0))</f>
        <v/>
      </c>
      <c r="I95" s="822"/>
      <c r="J95" s="149" t="e">
        <f ca="1">IF(MOD(ROW()-13,2)=0,IF(ISBLANK(OFFSET(#REF!,INT((ROW()-13)/2),0)),"",OFFSET(#REF!,INT((ROW()-13)/2),0)),IF(ISBLANK(OFFSET('9. METAS'!$U$20,INT((ROW()-14)/2),0)),"",OFFSET('9. METAS'!$U$20,INT((ROW()-14)/2),0)))</f>
        <v>#REF!</v>
      </c>
      <c r="K95" s="150" t="e">
        <f ca="1">IF(MOD(ROW()-13,2)=0,IF(ISBLANK(OFFSET(#REF!,INT((ROW()-13)/2),0)),"",OFFSET(#REF!,INT((ROW()-13)/2),0)),IF(ISBLANK(OFFSET('9. METAS'!$V$20,INT((ROW()-14)/2),0)),"",OFFSET('9. METAS'!$V$20,INT((ROW()-14)/2),0)))</f>
        <v>#REF!</v>
      </c>
      <c r="L95" s="150" t="e">
        <f ca="1">IF(MOD(ROW()-13,2)=0,IF(ISBLANK(OFFSET(#REF!,INT((ROW()-13)/2),0)),"",OFFSET(#REF!,INT((ROW()-13)/2),0)),IF(ISBLANK(OFFSET('9. METAS'!$W$20,INT((ROW()-14)/2),0)),"",OFFSET('9. METAS'!$W$20,INT((ROW()-14)/2),0)))</f>
        <v>#REF!</v>
      </c>
      <c r="M95" s="151" t="e">
        <f ca="1">IF(MOD(ROW()-13,2)=0,IF(ISBLANK(OFFSET(#REF!,INT((ROW()-13)/2),0)),"",OFFSET(#REF!,INT((ROW()-13)/2),0)),IF(ISBLANK(OFFSET('9. METAS'!$X$20,INT((ROW()-14)/2),0)),"",OFFSET('9. METAS'!$X$20,INT((ROW()-14)/2),0)))</f>
        <v>#REF!</v>
      </c>
      <c r="N95" s="824" t="str">
        <f t="shared" ref="N95" ca="1" si="78">IFERROR(J95/J96,"ND")</f>
        <v>ND</v>
      </c>
      <c r="O95" s="826" t="str">
        <f t="shared" ref="O95" ca="1" si="79">IFERROR(((J95)/H95),"ND")</f>
        <v>ND</v>
      </c>
      <c r="P95" s="913"/>
    </row>
    <row r="96" spans="3:16">
      <c r="C96" s="843"/>
      <c r="D96" s="926"/>
      <c r="E96" s="926"/>
      <c r="F96" s="928"/>
      <c r="G96" s="930"/>
      <c r="H96" s="949"/>
      <c r="I96" s="823"/>
      <c r="J96" s="149" t="str">
        <f ca="1">IF(MOD(ROW()-13,2)=0,IF(ISBLANK(OFFSET(#REF!,INT((ROW()-13)/2),0)),"",OFFSET(#REF!,INT((ROW()-13)/2),0)),IF(ISBLANK(OFFSET('9. METAS'!$U$20,INT((ROW()-14)/2),0)),"",OFFSET('9. METAS'!$U$20,INT((ROW()-14)/2),0)))</f>
        <v/>
      </c>
      <c r="K96" s="150" t="str">
        <f ca="1">IF(MOD(ROW()-13,2)=0,IF(ISBLANK(OFFSET(#REF!,INT((ROW()-13)/2),0)),"",OFFSET(#REF!,INT((ROW()-13)/2),0)),IF(ISBLANK(OFFSET('9. METAS'!$V$20,INT((ROW()-14)/2),0)),"",OFFSET('9. METAS'!$V$20,INT((ROW()-14)/2),0)))</f>
        <v/>
      </c>
      <c r="L96" s="150" t="str">
        <f ca="1">IF(MOD(ROW()-13,2)=0,IF(ISBLANK(OFFSET(#REF!,INT((ROW()-13)/2),0)),"",OFFSET(#REF!,INT((ROW()-13)/2),0)),IF(ISBLANK(OFFSET('9. METAS'!$W$20,INT((ROW()-14)/2),0)),"",OFFSET('9. METAS'!$W$20,INT((ROW()-14)/2),0)))</f>
        <v/>
      </c>
      <c r="M96" s="151" t="str">
        <f ca="1">IF(MOD(ROW()-13,2)=0,IF(ISBLANK(OFFSET(#REF!,INT((ROW()-13)/2),0)),"",OFFSET(#REF!,INT((ROW()-13)/2),0)),IF(ISBLANK(OFFSET('9. METAS'!$X$20,INT((ROW()-14)/2),0)),"",OFFSET('9. METAS'!$X$20,INT((ROW()-14)/2),0)))</f>
        <v/>
      </c>
      <c r="N96" s="825"/>
      <c r="O96" s="827"/>
      <c r="P96" s="914"/>
    </row>
    <row r="97" spans="3:16">
      <c r="C97" s="829" t="str">
        <f ca="1">IF(ISBLANK(OFFSET('5. Pp (3 años)'!$C$46,INT((ROW()-13)/2),0)),"",OFFSET('5. Pp (3 años)'!$C$46,INT((ROW()-13)/2),0))</f>
        <v/>
      </c>
      <c r="D97" s="926" t="str">
        <f ca="1">IF(ISBLANK(OFFSET('5. Pp (3 años)'!$D$46,INT((ROW()-13)/2),0)),"",OFFSET('5. Pp (3 años)'!$D$46,INT((ROW()-13)/2),0))</f>
        <v/>
      </c>
      <c r="E97" s="926" t="str">
        <f ca="1">IF(ISBLANK(OFFSET('5. Pp (3 años)'!$E$46,INT((ROW()-13)/2),0)),"",OFFSET('5. Pp (3 años)'!$E$46,INT((ROW()-13)/2),0))</f>
        <v/>
      </c>
      <c r="F97" s="928" t="str">
        <f ca="1">IF(ISBLANK(OFFSET('5. Pp (3 años)'!$K$46,INT((ROW()-13)/2),0)),"",OFFSET('5. Pp (3 años)'!$K$46,INT((ROW()-13)/2),0))</f>
        <v/>
      </c>
      <c r="G97" s="930" t="str">
        <f ca="1">IF(ISBLANK(OFFSET('5. Pp (3 años)'!$H$46,INT((ROW()-13)/2),0)),"",OFFSET('5. Pp (3 años)'!$H$46,INT((ROW()-13)/2),0))</f>
        <v/>
      </c>
      <c r="H97" s="949" t="str">
        <f ca="1">IF(ISBLANK(OFFSET('9. METAS'!$L$20,INT((ROW()-13)/2),0)),"",OFFSET('9. METAS'!$L$20,INT((ROW()-13)/2),0))</f>
        <v/>
      </c>
      <c r="I97" s="822"/>
      <c r="J97" s="149" t="e">
        <f ca="1">IF(MOD(ROW()-13,2)=0,IF(ISBLANK(OFFSET(#REF!,INT((ROW()-13)/2),0)),"",OFFSET(#REF!,INT((ROW()-13)/2),0)),IF(ISBLANK(OFFSET('9. METAS'!$U$20,INT((ROW()-14)/2),0)),"",OFFSET('9. METAS'!$U$20,INT((ROW()-14)/2),0)))</f>
        <v>#REF!</v>
      </c>
      <c r="K97" s="150" t="e">
        <f ca="1">IF(MOD(ROW()-13,2)=0,IF(ISBLANK(OFFSET(#REF!,INT((ROW()-13)/2),0)),"",OFFSET(#REF!,INT((ROW()-13)/2),0)),IF(ISBLANK(OFFSET('9. METAS'!$V$20,INT((ROW()-14)/2),0)),"",OFFSET('9. METAS'!$V$20,INT((ROW()-14)/2),0)))</f>
        <v>#REF!</v>
      </c>
      <c r="L97" s="150" t="e">
        <f ca="1">IF(MOD(ROW()-13,2)=0,IF(ISBLANK(OFFSET(#REF!,INT((ROW()-13)/2),0)),"",OFFSET(#REF!,INT((ROW()-13)/2),0)),IF(ISBLANK(OFFSET('9. METAS'!$W$20,INT((ROW()-14)/2),0)),"",OFFSET('9. METAS'!$W$20,INT((ROW()-14)/2),0)))</f>
        <v>#REF!</v>
      </c>
      <c r="M97" s="151" t="e">
        <f ca="1">IF(MOD(ROW()-13,2)=0,IF(ISBLANK(OFFSET(#REF!,INT((ROW()-13)/2),0)),"",OFFSET(#REF!,INT((ROW()-13)/2),0)),IF(ISBLANK(OFFSET('9. METAS'!$X$20,INT((ROW()-14)/2),0)),"",OFFSET('9. METAS'!$X$20,INT((ROW()-14)/2),0)))</f>
        <v>#REF!</v>
      </c>
      <c r="N97" s="824" t="str">
        <f t="shared" ref="N97" ca="1" si="80">IFERROR(J97/J98,"ND")</f>
        <v>ND</v>
      </c>
      <c r="O97" s="826" t="str">
        <f t="shared" ref="O97" ca="1" si="81">IFERROR(((J97)/H97),"ND")</f>
        <v>ND</v>
      </c>
      <c r="P97" s="913"/>
    </row>
    <row r="98" spans="3:16">
      <c r="C98" s="843"/>
      <c r="D98" s="926"/>
      <c r="E98" s="926"/>
      <c r="F98" s="928"/>
      <c r="G98" s="930"/>
      <c r="H98" s="949"/>
      <c r="I98" s="823"/>
      <c r="J98" s="149" t="str">
        <f ca="1">IF(MOD(ROW()-13,2)=0,IF(ISBLANK(OFFSET(#REF!,INT((ROW()-13)/2),0)),"",OFFSET(#REF!,INT((ROW()-13)/2),0)),IF(ISBLANK(OFFSET('9. METAS'!$U$20,INT((ROW()-14)/2),0)),"",OFFSET('9. METAS'!$U$20,INT((ROW()-14)/2),0)))</f>
        <v/>
      </c>
      <c r="K98" s="150" t="str">
        <f ca="1">IF(MOD(ROW()-13,2)=0,IF(ISBLANK(OFFSET(#REF!,INT((ROW()-13)/2),0)),"",OFFSET(#REF!,INT((ROW()-13)/2),0)),IF(ISBLANK(OFFSET('9. METAS'!$V$20,INT((ROW()-14)/2),0)),"",OFFSET('9. METAS'!$V$20,INT((ROW()-14)/2),0)))</f>
        <v/>
      </c>
      <c r="L98" s="150" t="str">
        <f ca="1">IF(MOD(ROW()-13,2)=0,IF(ISBLANK(OFFSET(#REF!,INT((ROW()-13)/2),0)),"",OFFSET(#REF!,INT((ROW()-13)/2),0)),IF(ISBLANK(OFFSET('9. METAS'!$W$20,INT((ROW()-14)/2),0)),"",OFFSET('9. METAS'!$W$20,INT((ROW()-14)/2),0)))</f>
        <v/>
      </c>
      <c r="M98" s="151" t="str">
        <f ca="1">IF(MOD(ROW()-13,2)=0,IF(ISBLANK(OFFSET(#REF!,INT((ROW()-13)/2),0)),"",OFFSET(#REF!,INT((ROW()-13)/2),0)),IF(ISBLANK(OFFSET('9. METAS'!$X$20,INT((ROW()-14)/2),0)),"",OFFSET('9. METAS'!$X$20,INT((ROW()-14)/2),0)))</f>
        <v/>
      </c>
      <c r="N98" s="825"/>
      <c r="O98" s="827"/>
      <c r="P98" s="914"/>
    </row>
    <row r="99" spans="3:16">
      <c r="C99" s="829" t="str">
        <f ca="1">IF(ISBLANK(OFFSET('5. Pp (3 años)'!$C$46,INT((ROW()-13)/2),0)),"",OFFSET('5. Pp (3 años)'!$C$46,INT((ROW()-13)/2),0))</f>
        <v/>
      </c>
      <c r="D99" s="926" t="str">
        <f ca="1">IF(ISBLANK(OFFSET('5. Pp (3 años)'!$D$46,INT((ROW()-13)/2),0)),"",OFFSET('5. Pp (3 años)'!$D$46,INT((ROW()-13)/2),0))</f>
        <v/>
      </c>
      <c r="E99" s="926" t="str">
        <f ca="1">IF(ISBLANK(OFFSET('5. Pp (3 años)'!$E$46,INT((ROW()-13)/2),0)),"",OFFSET('5. Pp (3 años)'!$E$46,INT((ROW()-13)/2),0))</f>
        <v/>
      </c>
      <c r="F99" s="928" t="str">
        <f ca="1">IF(ISBLANK(OFFSET('5. Pp (3 años)'!$K$46,INT((ROW()-13)/2),0)),"",OFFSET('5. Pp (3 años)'!$K$46,INT((ROW()-13)/2),0))</f>
        <v/>
      </c>
      <c r="G99" s="930" t="str">
        <f ca="1">IF(ISBLANK(OFFSET('5. Pp (3 años)'!$H$46,INT((ROW()-13)/2),0)),"",OFFSET('5. Pp (3 años)'!$H$46,INT((ROW()-13)/2),0))</f>
        <v/>
      </c>
      <c r="H99" s="949" t="str">
        <f ca="1">IF(ISBLANK(OFFSET('9. METAS'!$L$20,INT((ROW()-13)/2),0)),"",OFFSET('9. METAS'!$L$20,INT((ROW()-13)/2),0))</f>
        <v/>
      </c>
      <c r="I99" s="822"/>
      <c r="J99" s="149" t="e">
        <f ca="1">IF(MOD(ROW()-13,2)=0,IF(ISBLANK(OFFSET(#REF!,INT((ROW()-13)/2),0)),"",OFFSET(#REF!,INT((ROW()-13)/2),0)),IF(ISBLANK(OFFSET('9. METAS'!$U$20,INT((ROW()-14)/2),0)),"",OFFSET('9. METAS'!$U$20,INT((ROW()-14)/2),0)))</f>
        <v>#REF!</v>
      </c>
      <c r="K99" s="150" t="e">
        <f ca="1">IF(MOD(ROW()-13,2)=0,IF(ISBLANK(OFFSET(#REF!,INT((ROW()-13)/2),0)),"",OFFSET(#REF!,INT((ROW()-13)/2),0)),IF(ISBLANK(OFFSET('9. METAS'!$V$20,INT((ROW()-14)/2),0)),"",OFFSET('9. METAS'!$V$20,INT((ROW()-14)/2),0)))</f>
        <v>#REF!</v>
      </c>
      <c r="L99" s="150" t="e">
        <f ca="1">IF(MOD(ROW()-13,2)=0,IF(ISBLANK(OFFSET(#REF!,INT((ROW()-13)/2),0)),"",OFFSET(#REF!,INT((ROW()-13)/2),0)),IF(ISBLANK(OFFSET('9. METAS'!$W$20,INT((ROW()-14)/2),0)),"",OFFSET('9. METAS'!$W$20,INT((ROW()-14)/2),0)))</f>
        <v>#REF!</v>
      </c>
      <c r="M99" s="151" t="e">
        <f ca="1">IF(MOD(ROW()-13,2)=0,IF(ISBLANK(OFFSET(#REF!,INT((ROW()-13)/2),0)),"",OFFSET(#REF!,INT((ROW()-13)/2),0)),IF(ISBLANK(OFFSET('9. METAS'!$X$20,INT((ROW()-14)/2),0)),"",OFFSET('9. METAS'!$X$20,INT((ROW()-14)/2),0)))</f>
        <v>#REF!</v>
      </c>
      <c r="N99" s="824" t="str">
        <f t="shared" ref="N99" ca="1" si="82">IFERROR(J99/J100,"ND")</f>
        <v>ND</v>
      </c>
      <c r="O99" s="826" t="str">
        <f t="shared" ref="O99" ca="1" si="83">IFERROR(((J99)/H99),"ND")</f>
        <v>ND</v>
      </c>
      <c r="P99" s="913"/>
    </row>
    <row r="100" spans="3:16">
      <c r="C100" s="843"/>
      <c r="D100" s="926"/>
      <c r="E100" s="926"/>
      <c r="F100" s="928"/>
      <c r="G100" s="930"/>
      <c r="H100" s="949"/>
      <c r="I100" s="823"/>
      <c r="J100" s="149" t="str">
        <f ca="1">IF(MOD(ROW()-13,2)=0,IF(ISBLANK(OFFSET(#REF!,INT((ROW()-13)/2),0)),"",OFFSET(#REF!,INT((ROW()-13)/2),0)),IF(ISBLANK(OFFSET('9. METAS'!$U$20,INT((ROW()-14)/2),0)),"",OFFSET('9. METAS'!$U$20,INT((ROW()-14)/2),0)))</f>
        <v/>
      </c>
      <c r="K100" s="150" t="str">
        <f ca="1">IF(MOD(ROW()-13,2)=0,IF(ISBLANK(OFFSET(#REF!,INT((ROW()-13)/2),0)),"",OFFSET(#REF!,INT((ROW()-13)/2),0)),IF(ISBLANK(OFFSET('9. METAS'!$V$20,INT((ROW()-14)/2),0)),"",OFFSET('9. METAS'!$V$20,INT((ROW()-14)/2),0)))</f>
        <v/>
      </c>
      <c r="L100" s="150" t="str">
        <f ca="1">IF(MOD(ROW()-13,2)=0,IF(ISBLANK(OFFSET(#REF!,INT((ROW()-13)/2),0)),"",OFFSET(#REF!,INT((ROW()-13)/2),0)),IF(ISBLANK(OFFSET('9. METAS'!$W$20,INT((ROW()-14)/2),0)),"",OFFSET('9. METAS'!$W$20,INT((ROW()-14)/2),0)))</f>
        <v/>
      </c>
      <c r="M100" s="151" t="str">
        <f ca="1">IF(MOD(ROW()-13,2)=0,IF(ISBLANK(OFFSET(#REF!,INT((ROW()-13)/2),0)),"",OFFSET(#REF!,INT((ROW()-13)/2),0)),IF(ISBLANK(OFFSET('9. METAS'!$X$20,INT((ROW()-14)/2),0)),"",OFFSET('9. METAS'!$X$20,INT((ROW()-14)/2),0)))</f>
        <v/>
      </c>
      <c r="N100" s="825"/>
      <c r="O100" s="827"/>
      <c r="P100" s="914"/>
    </row>
    <row r="101" spans="3:16">
      <c r="C101" s="829" t="str">
        <f ca="1">IF(ISBLANK(OFFSET('5. Pp (3 años)'!$C$46,INT((ROW()-13)/2),0)),"",OFFSET('5. Pp (3 años)'!$C$46,INT((ROW()-13)/2),0))</f>
        <v/>
      </c>
      <c r="D101" s="926" t="str">
        <f ca="1">IF(ISBLANK(OFFSET('5. Pp (3 años)'!$D$46,INT((ROW()-13)/2),0)),"",OFFSET('5. Pp (3 años)'!$D$46,INT((ROW()-13)/2),0))</f>
        <v/>
      </c>
      <c r="E101" s="926" t="str">
        <f ca="1">IF(ISBLANK(OFFSET('5. Pp (3 años)'!$E$46,INT((ROW()-13)/2),0)),"",OFFSET('5. Pp (3 años)'!$E$46,INT((ROW()-13)/2),0))</f>
        <v/>
      </c>
      <c r="F101" s="928" t="str">
        <f ca="1">IF(ISBLANK(OFFSET('5. Pp (3 años)'!$K$46,INT((ROW()-13)/2),0)),"",OFFSET('5. Pp (3 años)'!$K$46,INT((ROW()-13)/2),0))</f>
        <v/>
      </c>
      <c r="G101" s="930" t="str">
        <f ca="1">IF(ISBLANK(OFFSET('5. Pp (3 años)'!$H$46,INT((ROW()-13)/2),0)),"",OFFSET('5. Pp (3 años)'!$H$46,INT((ROW()-13)/2),0))</f>
        <v/>
      </c>
      <c r="H101" s="949" t="str">
        <f ca="1">IF(ISBLANK(OFFSET('9. METAS'!$L$20,INT((ROW()-13)/2),0)),"",OFFSET('9. METAS'!$L$20,INT((ROW()-13)/2),0))</f>
        <v/>
      </c>
      <c r="I101" s="822"/>
      <c r="J101" s="149" t="e">
        <f ca="1">IF(MOD(ROW()-13,2)=0,IF(ISBLANK(OFFSET(#REF!,INT((ROW()-13)/2),0)),"",OFFSET(#REF!,INT((ROW()-13)/2),0)),IF(ISBLANK(OFFSET('9. METAS'!$U$20,INT((ROW()-14)/2),0)),"",OFFSET('9. METAS'!$U$20,INT((ROW()-14)/2),0)))</f>
        <v>#REF!</v>
      </c>
      <c r="K101" s="150" t="e">
        <f ca="1">IF(MOD(ROW()-13,2)=0,IF(ISBLANK(OFFSET(#REF!,INT((ROW()-13)/2),0)),"",OFFSET(#REF!,INT((ROW()-13)/2),0)),IF(ISBLANK(OFFSET('9. METAS'!$V$20,INT((ROW()-14)/2),0)),"",OFFSET('9. METAS'!$V$20,INT((ROW()-14)/2),0)))</f>
        <v>#REF!</v>
      </c>
      <c r="L101" s="150" t="e">
        <f ca="1">IF(MOD(ROW()-13,2)=0,IF(ISBLANK(OFFSET(#REF!,INT((ROW()-13)/2),0)),"",OFFSET(#REF!,INT((ROW()-13)/2),0)),IF(ISBLANK(OFFSET('9. METAS'!$W$20,INT((ROW()-14)/2),0)),"",OFFSET('9. METAS'!$W$20,INT((ROW()-14)/2),0)))</f>
        <v>#REF!</v>
      </c>
      <c r="M101" s="151" t="e">
        <f ca="1">IF(MOD(ROW()-13,2)=0,IF(ISBLANK(OFFSET(#REF!,INT((ROW()-13)/2),0)),"",OFFSET(#REF!,INT((ROW()-13)/2),0)),IF(ISBLANK(OFFSET('9. METAS'!$X$20,INT((ROW()-14)/2),0)),"",OFFSET('9. METAS'!$X$20,INT((ROW()-14)/2),0)))</f>
        <v>#REF!</v>
      </c>
      <c r="N101" s="824" t="str">
        <f t="shared" ref="N101" ca="1" si="84">IFERROR(J101/J102,"ND")</f>
        <v>ND</v>
      </c>
      <c r="O101" s="826" t="str">
        <f t="shared" ref="O101" ca="1" si="85">IFERROR(((J101)/H101),"ND")</f>
        <v>ND</v>
      </c>
      <c r="P101" s="913"/>
    </row>
    <row r="102" spans="3:16">
      <c r="C102" s="843"/>
      <c r="D102" s="926"/>
      <c r="E102" s="926"/>
      <c r="F102" s="928"/>
      <c r="G102" s="930"/>
      <c r="H102" s="949"/>
      <c r="I102" s="823"/>
      <c r="J102" s="149" t="str">
        <f ca="1">IF(MOD(ROW()-13,2)=0,IF(ISBLANK(OFFSET(#REF!,INT((ROW()-13)/2),0)),"",OFFSET(#REF!,INT((ROW()-13)/2),0)),IF(ISBLANK(OFFSET('9. METAS'!$U$20,INT((ROW()-14)/2),0)),"",OFFSET('9. METAS'!$U$20,INT((ROW()-14)/2),0)))</f>
        <v/>
      </c>
      <c r="K102" s="150" t="str">
        <f ca="1">IF(MOD(ROW()-13,2)=0,IF(ISBLANK(OFFSET(#REF!,INT((ROW()-13)/2),0)),"",OFFSET(#REF!,INT((ROW()-13)/2),0)),IF(ISBLANK(OFFSET('9. METAS'!$V$20,INT((ROW()-14)/2),0)),"",OFFSET('9. METAS'!$V$20,INT((ROW()-14)/2),0)))</f>
        <v/>
      </c>
      <c r="L102" s="150" t="str">
        <f ca="1">IF(MOD(ROW()-13,2)=0,IF(ISBLANK(OFFSET(#REF!,INT((ROW()-13)/2),0)),"",OFFSET(#REF!,INT((ROW()-13)/2),0)),IF(ISBLANK(OFFSET('9. METAS'!$W$20,INT((ROW()-14)/2),0)),"",OFFSET('9. METAS'!$W$20,INT((ROW()-14)/2),0)))</f>
        <v/>
      </c>
      <c r="M102" s="151" t="str">
        <f ca="1">IF(MOD(ROW()-13,2)=0,IF(ISBLANK(OFFSET(#REF!,INT((ROW()-13)/2),0)),"",OFFSET(#REF!,INT((ROW()-13)/2),0)),IF(ISBLANK(OFFSET('9. METAS'!$X$20,INT((ROW()-14)/2),0)),"",OFFSET('9. METAS'!$X$20,INT((ROW()-14)/2),0)))</f>
        <v/>
      </c>
      <c r="N102" s="825"/>
      <c r="O102" s="827"/>
      <c r="P102" s="914"/>
    </row>
    <row r="103" spans="3:16">
      <c r="C103" s="829" t="str">
        <f ca="1">IF(ISBLANK(OFFSET('5. Pp (3 años)'!$C$46,INT((ROW()-13)/2),0)),"",OFFSET('5. Pp (3 años)'!$C$46,INT((ROW()-13)/2),0))</f>
        <v/>
      </c>
      <c r="D103" s="926" t="str">
        <f ca="1">IF(ISBLANK(OFFSET('5. Pp (3 años)'!$D$46,INT((ROW()-13)/2),0)),"",OFFSET('5. Pp (3 años)'!$D$46,INT((ROW()-13)/2),0))</f>
        <v/>
      </c>
      <c r="E103" s="926" t="str">
        <f ca="1">IF(ISBLANK(OFFSET('5. Pp (3 años)'!$E$46,INT((ROW()-13)/2),0)),"",OFFSET('5. Pp (3 años)'!$E$46,INT((ROW()-13)/2),0))</f>
        <v/>
      </c>
      <c r="F103" s="928" t="str">
        <f ca="1">IF(ISBLANK(OFFSET('5. Pp (3 años)'!$K$46,INT((ROW()-13)/2),0)),"",OFFSET('5. Pp (3 años)'!$K$46,INT((ROW()-13)/2),0))</f>
        <v/>
      </c>
      <c r="G103" s="930" t="str">
        <f ca="1">IF(ISBLANK(OFFSET('5. Pp (3 años)'!$H$46,INT((ROW()-13)/2),0)),"",OFFSET('5. Pp (3 años)'!$H$46,INT((ROW()-13)/2),0))</f>
        <v/>
      </c>
      <c r="H103" s="949" t="str">
        <f ca="1">IF(ISBLANK(OFFSET('9. METAS'!$L$20,INT((ROW()-13)/2),0)),"",OFFSET('9. METAS'!$L$20,INT((ROW()-13)/2),0))</f>
        <v/>
      </c>
      <c r="I103" s="822"/>
      <c r="J103" s="149" t="e">
        <f ca="1">IF(MOD(ROW()-13,2)=0,IF(ISBLANK(OFFSET(#REF!,INT((ROW()-13)/2),0)),"",OFFSET(#REF!,INT((ROW()-13)/2),0)),IF(ISBLANK(OFFSET('9. METAS'!$U$20,INT((ROW()-14)/2),0)),"",OFFSET('9. METAS'!$U$20,INT((ROW()-14)/2),0)))</f>
        <v>#REF!</v>
      </c>
      <c r="K103" s="150" t="e">
        <f ca="1">IF(MOD(ROW()-13,2)=0,IF(ISBLANK(OFFSET(#REF!,INT((ROW()-13)/2),0)),"",OFFSET(#REF!,INT((ROW()-13)/2),0)),IF(ISBLANK(OFFSET('9. METAS'!$V$20,INT((ROW()-14)/2),0)),"",OFFSET('9. METAS'!$V$20,INT((ROW()-14)/2),0)))</f>
        <v>#REF!</v>
      </c>
      <c r="L103" s="150" t="e">
        <f ca="1">IF(MOD(ROW()-13,2)=0,IF(ISBLANK(OFFSET(#REF!,INT((ROW()-13)/2),0)),"",OFFSET(#REF!,INT((ROW()-13)/2),0)),IF(ISBLANK(OFFSET('9. METAS'!$W$20,INT((ROW()-14)/2),0)),"",OFFSET('9. METAS'!$W$20,INT((ROW()-14)/2),0)))</f>
        <v>#REF!</v>
      </c>
      <c r="M103" s="151" t="e">
        <f ca="1">IF(MOD(ROW()-13,2)=0,IF(ISBLANK(OFFSET(#REF!,INT((ROW()-13)/2),0)),"",OFFSET(#REF!,INT((ROW()-13)/2),0)),IF(ISBLANK(OFFSET('9. METAS'!$X$20,INT((ROW()-14)/2),0)),"",OFFSET('9. METAS'!$X$20,INT((ROW()-14)/2),0)))</f>
        <v>#REF!</v>
      </c>
      <c r="N103" s="824" t="str">
        <f t="shared" ref="N103" ca="1" si="86">IFERROR(J103/J104,"ND")</f>
        <v>ND</v>
      </c>
      <c r="O103" s="826" t="str">
        <f t="shared" ref="O103" ca="1" si="87">IFERROR(((J103)/H103),"ND")</f>
        <v>ND</v>
      </c>
      <c r="P103" s="913"/>
    </row>
    <row r="104" spans="3:16">
      <c r="C104" s="843"/>
      <c r="D104" s="926"/>
      <c r="E104" s="926"/>
      <c r="F104" s="928"/>
      <c r="G104" s="930"/>
      <c r="H104" s="949"/>
      <c r="I104" s="823"/>
      <c r="J104" s="149" t="str">
        <f ca="1">IF(MOD(ROW()-13,2)=0,IF(ISBLANK(OFFSET(#REF!,INT((ROW()-13)/2),0)),"",OFFSET(#REF!,INT((ROW()-13)/2),0)),IF(ISBLANK(OFFSET('9. METAS'!$U$20,INT((ROW()-14)/2),0)),"",OFFSET('9. METAS'!$U$20,INT((ROW()-14)/2),0)))</f>
        <v/>
      </c>
      <c r="K104" s="150" t="str">
        <f ca="1">IF(MOD(ROW()-13,2)=0,IF(ISBLANK(OFFSET(#REF!,INT((ROW()-13)/2),0)),"",OFFSET(#REF!,INT((ROW()-13)/2),0)),IF(ISBLANK(OFFSET('9. METAS'!$V$20,INT((ROW()-14)/2),0)),"",OFFSET('9. METAS'!$V$20,INT((ROW()-14)/2),0)))</f>
        <v/>
      </c>
      <c r="L104" s="150" t="str">
        <f ca="1">IF(MOD(ROW()-13,2)=0,IF(ISBLANK(OFFSET(#REF!,INT((ROW()-13)/2),0)),"",OFFSET(#REF!,INT((ROW()-13)/2),0)),IF(ISBLANK(OFFSET('9. METAS'!$W$20,INT((ROW()-14)/2),0)),"",OFFSET('9. METAS'!$W$20,INT((ROW()-14)/2),0)))</f>
        <v/>
      </c>
      <c r="M104" s="151" t="str">
        <f ca="1">IF(MOD(ROW()-13,2)=0,IF(ISBLANK(OFFSET(#REF!,INT((ROW()-13)/2),0)),"",OFFSET(#REF!,INT((ROW()-13)/2),0)),IF(ISBLANK(OFFSET('9. METAS'!$X$20,INT((ROW()-14)/2),0)),"",OFFSET('9. METAS'!$X$20,INT((ROW()-14)/2),0)))</f>
        <v/>
      </c>
      <c r="N104" s="825"/>
      <c r="O104" s="827"/>
      <c r="P104" s="914"/>
    </row>
    <row r="105" spans="3:16">
      <c r="C105" s="829" t="str">
        <f ca="1">IF(ISBLANK(OFFSET('5. Pp (3 años)'!$C$46,INT((ROW()-13)/2),0)),"",OFFSET('5. Pp (3 años)'!$C$46,INT((ROW()-13)/2),0))</f>
        <v/>
      </c>
      <c r="D105" s="926" t="str">
        <f ca="1">IF(ISBLANK(OFFSET('5. Pp (3 años)'!$D$46,INT((ROW()-13)/2),0)),"",OFFSET('5. Pp (3 años)'!$D$46,INT((ROW()-13)/2),0))</f>
        <v/>
      </c>
      <c r="E105" s="926" t="str">
        <f ca="1">IF(ISBLANK(OFFSET('5. Pp (3 años)'!$E$46,INT((ROW()-13)/2),0)),"",OFFSET('5. Pp (3 años)'!$E$46,INT((ROW()-13)/2),0))</f>
        <v/>
      </c>
      <c r="F105" s="928" t="str">
        <f ca="1">IF(ISBLANK(OFFSET('5. Pp (3 años)'!$K$46,INT((ROW()-13)/2),0)),"",OFFSET('5. Pp (3 años)'!$K$46,INT((ROW()-13)/2),0))</f>
        <v/>
      </c>
      <c r="G105" s="930" t="str">
        <f ca="1">IF(ISBLANK(OFFSET('5. Pp (3 años)'!$H$46,INT((ROW()-13)/2),0)),"",OFFSET('5. Pp (3 años)'!$H$46,INT((ROW()-13)/2),0))</f>
        <v/>
      </c>
      <c r="H105" s="949" t="str">
        <f ca="1">IF(ISBLANK(OFFSET('9. METAS'!$L$20,INT((ROW()-13)/2),0)),"",OFFSET('9. METAS'!$L$20,INT((ROW()-13)/2),0))</f>
        <v/>
      </c>
      <c r="I105" s="822"/>
      <c r="J105" s="149" t="e">
        <f ca="1">IF(MOD(ROW()-13,2)=0,IF(ISBLANK(OFFSET(#REF!,INT((ROW()-13)/2),0)),"",OFFSET(#REF!,INT((ROW()-13)/2),0)),IF(ISBLANK(OFFSET('9. METAS'!$U$20,INT((ROW()-14)/2),0)),"",OFFSET('9. METAS'!$U$20,INT((ROW()-14)/2),0)))</f>
        <v>#REF!</v>
      </c>
      <c r="K105" s="150" t="e">
        <f ca="1">IF(MOD(ROW()-13,2)=0,IF(ISBLANK(OFFSET(#REF!,INT((ROW()-13)/2),0)),"",OFFSET(#REF!,INT((ROW()-13)/2),0)),IF(ISBLANK(OFFSET('9. METAS'!$V$20,INT((ROW()-14)/2),0)),"",OFFSET('9. METAS'!$V$20,INT((ROW()-14)/2),0)))</f>
        <v>#REF!</v>
      </c>
      <c r="L105" s="150" t="e">
        <f ca="1">IF(MOD(ROW()-13,2)=0,IF(ISBLANK(OFFSET(#REF!,INT((ROW()-13)/2),0)),"",OFFSET(#REF!,INT((ROW()-13)/2),0)),IF(ISBLANK(OFFSET('9. METAS'!$W$20,INT((ROW()-14)/2),0)),"",OFFSET('9. METAS'!$W$20,INT((ROW()-14)/2),0)))</f>
        <v>#REF!</v>
      </c>
      <c r="M105" s="151" t="e">
        <f ca="1">IF(MOD(ROW()-13,2)=0,IF(ISBLANK(OFFSET(#REF!,INT((ROW()-13)/2),0)),"",OFFSET(#REF!,INT((ROW()-13)/2),0)),IF(ISBLANK(OFFSET('9. METAS'!$X$20,INT((ROW()-14)/2),0)),"",OFFSET('9. METAS'!$X$20,INT((ROW()-14)/2),0)))</f>
        <v>#REF!</v>
      </c>
      <c r="N105" s="824" t="str">
        <f t="shared" ref="N105" ca="1" si="88">IFERROR(J105/J106,"ND")</f>
        <v>ND</v>
      </c>
      <c r="O105" s="826" t="str">
        <f t="shared" ref="O105" ca="1" si="89">IFERROR(((J105)/H105),"ND")</f>
        <v>ND</v>
      </c>
      <c r="P105" s="913"/>
    </row>
    <row r="106" spans="3:16">
      <c r="C106" s="843"/>
      <c r="D106" s="926"/>
      <c r="E106" s="926"/>
      <c r="F106" s="928"/>
      <c r="G106" s="930"/>
      <c r="H106" s="949"/>
      <c r="I106" s="823"/>
      <c r="J106" s="149" t="str">
        <f ca="1">IF(MOD(ROW()-13,2)=0,IF(ISBLANK(OFFSET(#REF!,INT((ROW()-13)/2),0)),"",OFFSET(#REF!,INT((ROW()-13)/2),0)),IF(ISBLANK(OFFSET('9. METAS'!$U$20,INT((ROW()-14)/2),0)),"",OFFSET('9. METAS'!$U$20,INT((ROW()-14)/2),0)))</f>
        <v/>
      </c>
      <c r="K106" s="150" t="str">
        <f ca="1">IF(MOD(ROW()-13,2)=0,IF(ISBLANK(OFFSET(#REF!,INT((ROW()-13)/2),0)),"",OFFSET(#REF!,INT((ROW()-13)/2),0)),IF(ISBLANK(OFFSET('9. METAS'!$V$20,INT((ROW()-14)/2),0)),"",OFFSET('9. METAS'!$V$20,INT((ROW()-14)/2),0)))</f>
        <v/>
      </c>
      <c r="L106" s="150" t="str">
        <f ca="1">IF(MOD(ROW()-13,2)=0,IF(ISBLANK(OFFSET(#REF!,INT((ROW()-13)/2),0)),"",OFFSET(#REF!,INT((ROW()-13)/2),0)),IF(ISBLANK(OFFSET('9. METAS'!$W$20,INT((ROW()-14)/2),0)),"",OFFSET('9. METAS'!$W$20,INT((ROW()-14)/2),0)))</f>
        <v/>
      </c>
      <c r="M106" s="151" t="str">
        <f ca="1">IF(MOD(ROW()-13,2)=0,IF(ISBLANK(OFFSET(#REF!,INT((ROW()-13)/2),0)),"",OFFSET(#REF!,INT((ROW()-13)/2),0)),IF(ISBLANK(OFFSET('9. METAS'!$X$20,INT((ROW()-14)/2),0)),"",OFFSET('9. METAS'!$X$20,INT((ROW()-14)/2),0)))</f>
        <v/>
      </c>
      <c r="N106" s="825"/>
      <c r="O106" s="827"/>
      <c r="P106" s="914"/>
    </row>
    <row r="107" spans="3:16">
      <c r="C107" s="829" t="str">
        <f ca="1">IF(ISBLANK(OFFSET('5. Pp (3 años)'!$C$46,INT((ROW()-13)/2),0)),"",OFFSET('5. Pp (3 años)'!$C$46,INT((ROW()-13)/2),0))</f>
        <v/>
      </c>
      <c r="D107" s="926" t="str">
        <f ca="1">IF(ISBLANK(OFFSET('5. Pp (3 años)'!$D$46,INT((ROW()-13)/2),0)),"",OFFSET('5. Pp (3 años)'!$D$46,INT((ROW()-13)/2),0))</f>
        <v/>
      </c>
      <c r="E107" s="926" t="str">
        <f ca="1">IF(ISBLANK(OFFSET('5. Pp (3 años)'!$E$46,INT((ROW()-13)/2),0)),"",OFFSET('5. Pp (3 años)'!$E$46,INT((ROW()-13)/2),0))</f>
        <v/>
      </c>
      <c r="F107" s="928" t="str">
        <f ca="1">IF(ISBLANK(OFFSET('5. Pp (3 años)'!$K$46,INT((ROW()-13)/2),0)),"",OFFSET('5. Pp (3 años)'!$K$46,INT((ROW()-13)/2),0))</f>
        <v/>
      </c>
      <c r="G107" s="930" t="str">
        <f ca="1">IF(ISBLANK(OFFSET('5. Pp (3 años)'!$H$46,INT((ROW()-13)/2),0)),"",OFFSET('5. Pp (3 años)'!$H$46,INT((ROW()-13)/2),0))</f>
        <v/>
      </c>
      <c r="H107" s="949" t="str">
        <f ca="1">IF(ISBLANK(OFFSET('9. METAS'!$L$20,INT((ROW()-13)/2),0)),"",OFFSET('9. METAS'!$L$20,INT((ROW()-13)/2),0))</f>
        <v/>
      </c>
      <c r="I107" s="822"/>
      <c r="J107" s="149" t="e">
        <f ca="1">IF(MOD(ROW()-13,2)=0,IF(ISBLANK(OFFSET(#REF!,INT((ROW()-13)/2),0)),"",OFFSET(#REF!,INT((ROW()-13)/2),0)),IF(ISBLANK(OFFSET('9. METAS'!$U$20,INT((ROW()-14)/2),0)),"",OFFSET('9. METAS'!$U$20,INT((ROW()-14)/2),0)))</f>
        <v>#REF!</v>
      </c>
      <c r="K107" s="150" t="e">
        <f ca="1">IF(MOD(ROW()-13,2)=0,IF(ISBLANK(OFFSET(#REF!,INT((ROW()-13)/2),0)),"",OFFSET(#REF!,INT((ROW()-13)/2),0)),IF(ISBLANK(OFFSET('9. METAS'!$V$20,INT((ROW()-14)/2),0)),"",OFFSET('9. METAS'!$V$20,INT((ROW()-14)/2),0)))</f>
        <v>#REF!</v>
      </c>
      <c r="L107" s="150" t="e">
        <f ca="1">IF(MOD(ROW()-13,2)=0,IF(ISBLANK(OFFSET(#REF!,INT((ROW()-13)/2),0)),"",OFFSET(#REF!,INT((ROW()-13)/2),0)),IF(ISBLANK(OFFSET('9. METAS'!$W$20,INT((ROW()-14)/2),0)),"",OFFSET('9. METAS'!$W$20,INT((ROW()-14)/2),0)))</f>
        <v>#REF!</v>
      </c>
      <c r="M107" s="151" t="e">
        <f ca="1">IF(MOD(ROW()-13,2)=0,IF(ISBLANK(OFFSET(#REF!,INT((ROW()-13)/2),0)),"",OFFSET(#REF!,INT((ROW()-13)/2),0)),IF(ISBLANK(OFFSET('9. METAS'!$X$20,INT((ROW()-14)/2),0)),"",OFFSET('9. METAS'!$X$20,INT((ROW()-14)/2),0)))</f>
        <v>#REF!</v>
      </c>
      <c r="N107" s="824" t="str">
        <f t="shared" ref="N107" ca="1" si="90">IFERROR(J107/J108,"ND")</f>
        <v>ND</v>
      </c>
      <c r="O107" s="826" t="str">
        <f t="shared" ref="O107" ca="1" si="91">IFERROR(((J107)/H107),"ND")</f>
        <v>ND</v>
      </c>
      <c r="P107" s="913"/>
    </row>
    <row r="108" spans="3:16">
      <c r="C108" s="843"/>
      <c r="D108" s="926"/>
      <c r="E108" s="926"/>
      <c r="F108" s="928"/>
      <c r="G108" s="930"/>
      <c r="H108" s="949"/>
      <c r="I108" s="823"/>
      <c r="J108" s="149" t="str">
        <f ca="1">IF(MOD(ROW()-13,2)=0,IF(ISBLANK(OFFSET(#REF!,INT((ROW()-13)/2),0)),"",OFFSET(#REF!,INT((ROW()-13)/2),0)),IF(ISBLANK(OFFSET('9. METAS'!$U$20,INT((ROW()-14)/2),0)),"",OFFSET('9. METAS'!$U$20,INT((ROW()-14)/2),0)))</f>
        <v/>
      </c>
      <c r="K108" s="150" t="str">
        <f ca="1">IF(MOD(ROW()-13,2)=0,IF(ISBLANK(OFFSET(#REF!,INT((ROW()-13)/2),0)),"",OFFSET(#REF!,INT((ROW()-13)/2),0)),IF(ISBLANK(OFFSET('9. METAS'!$V$20,INT((ROW()-14)/2),0)),"",OFFSET('9. METAS'!$V$20,INT((ROW()-14)/2),0)))</f>
        <v/>
      </c>
      <c r="L108" s="150" t="str">
        <f ca="1">IF(MOD(ROW()-13,2)=0,IF(ISBLANK(OFFSET(#REF!,INT((ROW()-13)/2),0)),"",OFFSET(#REF!,INT((ROW()-13)/2),0)),IF(ISBLANK(OFFSET('9. METAS'!$W$20,INT((ROW()-14)/2),0)),"",OFFSET('9. METAS'!$W$20,INT((ROW()-14)/2),0)))</f>
        <v/>
      </c>
      <c r="M108" s="151" t="str">
        <f ca="1">IF(MOD(ROW()-13,2)=0,IF(ISBLANK(OFFSET(#REF!,INT((ROW()-13)/2),0)),"",OFFSET(#REF!,INT((ROW()-13)/2),0)),IF(ISBLANK(OFFSET('9. METAS'!$X$20,INT((ROW()-14)/2),0)),"",OFFSET('9. METAS'!$X$20,INT((ROW()-14)/2),0)))</f>
        <v/>
      </c>
      <c r="N108" s="825"/>
      <c r="O108" s="827"/>
      <c r="P108" s="914"/>
    </row>
    <row r="109" spans="3:16">
      <c r="C109" s="829" t="str">
        <f ca="1">IF(ISBLANK(OFFSET('5. Pp (3 años)'!$C$46,INT((ROW()-13)/2),0)),"",OFFSET('5. Pp (3 años)'!$C$46,INT((ROW()-13)/2),0))</f>
        <v/>
      </c>
      <c r="D109" s="926" t="str">
        <f ca="1">IF(ISBLANK(OFFSET('5. Pp (3 años)'!$D$46,INT((ROW()-13)/2),0)),"",OFFSET('5. Pp (3 años)'!$D$46,INT((ROW()-13)/2),0))</f>
        <v/>
      </c>
      <c r="E109" s="926" t="str">
        <f ca="1">IF(ISBLANK(OFFSET('5. Pp (3 años)'!$E$46,INT((ROW()-13)/2),0)),"",OFFSET('5. Pp (3 años)'!$E$46,INT((ROW()-13)/2),0))</f>
        <v/>
      </c>
      <c r="F109" s="928" t="str">
        <f ca="1">IF(ISBLANK(OFFSET('5. Pp (3 años)'!$K$46,INT((ROW()-13)/2),0)),"",OFFSET('5. Pp (3 años)'!$K$46,INT((ROW()-13)/2),0))</f>
        <v/>
      </c>
      <c r="G109" s="930" t="str">
        <f ca="1">IF(ISBLANK(OFFSET('5. Pp (3 años)'!$H$46,INT((ROW()-13)/2),0)),"",OFFSET('5. Pp (3 años)'!$H$46,INT((ROW()-13)/2),0))</f>
        <v/>
      </c>
      <c r="H109" s="949" t="str">
        <f ca="1">IF(ISBLANK(OFFSET('9. METAS'!$L$20,INT((ROW()-13)/2),0)),"",OFFSET('9. METAS'!$L$20,INT((ROW()-13)/2),0))</f>
        <v/>
      </c>
      <c r="I109" s="822"/>
      <c r="J109" s="149" t="e">
        <f ca="1">IF(MOD(ROW()-13,2)=0,IF(ISBLANK(OFFSET(#REF!,INT((ROW()-13)/2),0)),"",OFFSET(#REF!,INT((ROW()-13)/2),0)),IF(ISBLANK(OFFSET('9. METAS'!$U$20,INT((ROW()-14)/2),0)),"",OFFSET('9. METAS'!$U$20,INT((ROW()-14)/2),0)))</f>
        <v>#REF!</v>
      </c>
      <c r="K109" s="150" t="e">
        <f ca="1">IF(MOD(ROW()-13,2)=0,IF(ISBLANK(OFFSET(#REF!,INT((ROW()-13)/2),0)),"",OFFSET(#REF!,INT((ROW()-13)/2),0)),IF(ISBLANK(OFFSET('9. METAS'!$V$20,INT((ROW()-14)/2),0)),"",OFFSET('9. METAS'!$V$20,INT((ROW()-14)/2),0)))</f>
        <v>#REF!</v>
      </c>
      <c r="L109" s="150" t="e">
        <f ca="1">IF(MOD(ROW()-13,2)=0,IF(ISBLANK(OFFSET(#REF!,INT((ROW()-13)/2),0)),"",OFFSET(#REF!,INT((ROW()-13)/2),0)),IF(ISBLANK(OFFSET('9. METAS'!$W$20,INT((ROW()-14)/2),0)),"",OFFSET('9. METAS'!$W$20,INT((ROW()-14)/2),0)))</f>
        <v>#REF!</v>
      </c>
      <c r="M109" s="151" t="e">
        <f ca="1">IF(MOD(ROW()-13,2)=0,IF(ISBLANK(OFFSET(#REF!,INT((ROW()-13)/2),0)),"",OFFSET(#REF!,INT((ROW()-13)/2),0)),IF(ISBLANK(OFFSET('9. METAS'!$X$20,INT((ROW()-14)/2),0)),"",OFFSET('9. METAS'!$X$20,INT((ROW()-14)/2),0)))</f>
        <v>#REF!</v>
      </c>
      <c r="N109" s="824" t="str">
        <f t="shared" ref="N109" ca="1" si="92">IFERROR(J109/J110,"ND")</f>
        <v>ND</v>
      </c>
      <c r="O109" s="826" t="str">
        <f t="shared" ref="O109" ca="1" si="93">IFERROR(((J109)/H109),"ND")</f>
        <v>ND</v>
      </c>
      <c r="P109" s="913"/>
    </row>
    <row r="110" spans="3:16">
      <c r="C110" s="843"/>
      <c r="D110" s="926"/>
      <c r="E110" s="926"/>
      <c r="F110" s="928"/>
      <c r="G110" s="930"/>
      <c r="H110" s="949"/>
      <c r="I110" s="823"/>
      <c r="J110" s="149" t="str">
        <f ca="1">IF(MOD(ROW()-13,2)=0,IF(ISBLANK(OFFSET(#REF!,INT((ROW()-13)/2),0)),"",OFFSET(#REF!,INT((ROW()-13)/2),0)),IF(ISBLANK(OFFSET('9. METAS'!$U$20,INT((ROW()-14)/2),0)),"",OFFSET('9. METAS'!$U$20,INT((ROW()-14)/2),0)))</f>
        <v/>
      </c>
      <c r="K110" s="150" t="str">
        <f ca="1">IF(MOD(ROW()-13,2)=0,IF(ISBLANK(OFFSET(#REF!,INT((ROW()-13)/2),0)),"",OFFSET(#REF!,INT((ROW()-13)/2),0)),IF(ISBLANK(OFFSET('9. METAS'!$V$20,INT((ROW()-14)/2),0)),"",OFFSET('9. METAS'!$V$20,INT((ROW()-14)/2),0)))</f>
        <v/>
      </c>
      <c r="L110" s="150" t="str">
        <f ca="1">IF(MOD(ROW()-13,2)=0,IF(ISBLANK(OFFSET(#REF!,INT((ROW()-13)/2),0)),"",OFFSET(#REF!,INT((ROW()-13)/2),0)),IF(ISBLANK(OFFSET('9. METAS'!$W$20,INT((ROW()-14)/2),0)),"",OFFSET('9. METAS'!$W$20,INT((ROW()-14)/2),0)))</f>
        <v/>
      </c>
      <c r="M110" s="151" t="str">
        <f ca="1">IF(MOD(ROW()-13,2)=0,IF(ISBLANK(OFFSET(#REF!,INT((ROW()-13)/2),0)),"",OFFSET(#REF!,INT((ROW()-13)/2),0)),IF(ISBLANK(OFFSET('9. METAS'!$X$20,INT((ROW()-14)/2),0)),"",OFFSET('9. METAS'!$X$20,INT((ROW()-14)/2),0)))</f>
        <v/>
      </c>
      <c r="N110" s="825"/>
      <c r="O110" s="827"/>
      <c r="P110" s="914"/>
    </row>
    <row r="111" spans="3:16">
      <c r="C111" s="829" t="str">
        <f ca="1">IF(ISBLANK(OFFSET('5. Pp (3 años)'!$C$46,INT((ROW()-13)/2),0)),"",OFFSET('5. Pp (3 años)'!$C$46,INT((ROW()-13)/2),0))</f>
        <v/>
      </c>
      <c r="D111" s="926" t="str">
        <f ca="1">IF(ISBLANK(OFFSET('5. Pp (3 años)'!$D$46,INT((ROW()-13)/2),0)),"",OFFSET('5. Pp (3 años)'!$D$46,INT((ROW()-13)/2),0))</f>
        <v/>
      </c>
      <c r="E111" s="926" t="str">
        <f ca="1">IF(ISBLANK(OFFSET('5. Pp (3 años)'!$E$46,INT((ROW()-13)/2),0)),"",OFFSET('5. Pp (3 años)'!$E$46,INT((ROW()-13)/2),0))</f>
        <v/>
      </c>
      <c r="F111" s="928" t="str">
        <f ca="1">IF(ISBLANK(OFFSET('5. Pp (3 años)'!$K$46,INT((ROW()-13)/2),0)),"",OFFSET('5. Pp (3 años)'!$K$46,INT((ROW()-13)/2),0))</f>
        <v/>
      </c>
      <c r="G111" s="930" t="str">
        <f ca="1">IF(ISBLANK(OFFSET('5. Pp (3 años)'!$H$46,INT((ROW()-13)/2),0)),"",OFFSET('5. Pp (3 años)'!$H$46,INT((ROW()-13)/2),0))</f>
        <v/>
      </c>
      <c r="H111" s="949" t="str">
        <f ca="1">IF(ISBLANK(OFFSET('9. METAS'!$L$20,INT((ROW()-13)/2),0)),"",OFFSET('9. METAS'!$L$20,INT((ROW()-13)/2),0))</f>
        <v/>
      </c>
      <c r="I111" s="822"/>
      <c r="J111" s="149" t="e">
        <f ca="1">IF(MOD(ROW()-13,2)=0,IF(ISBLANK(OFFSET(#REF!,INT((ROW()-13)/2),0)),"",OFFSET(#REF!,INT((ROW()-13)/2),0)),IF(ISBLANK(OFFSET('9. METAS'!$U$20,INT((ROW()-14)/2),0)),"",OFFSET('9. METAS'!$U$20,INT((ROW()-14)/2),0)))</f>
        <v>#REF!</v>
      </c>
      <c r="K111" s="150" t="e">
        <f ca="1">IF(MOD(ROW()-13,2)=0,IF(ISBLANK(OFFSET(#REF!,INT((ROW()-13)/2),0)),"",OFFSET(#REF!,INT((ROW()-13)/2),0)),IF(ISBLANK(OFFSET('9. METAS'!$V$20,INT((ROW()-14)/2),0)),"",OFFSET('9. METAS'!$V$20,INT((ROW()-14)/2),0)))</f>
        <v>#REF!</v>
      </c>
      <c r="L111" s="150" t="e">
        <f ca="1">IF(MOD(ROW()-13,2)=0,IF(ISBLANK(OFFSET(#REF!,INT((ROW()-13)/2),0)),"",OFFSET(#REF!,INT((ROW()-13)/2),0)),IF(ISBLANK(OFFSET('9. METAS'!$W$20,INT((ROW()-14)/2),0)),"",OFFSET('9. METAS'!$W$20,INT((ROW()-14)/2),0)))</f>
        <v>#REF!</v>
      </c>
      <c r="M111" s="151" t="e">
        <f ca="1">IF(MOD(ROW()-13,2)=0,IF(ISBLANK(OFFSET(#REF!,INT((ROW()-13)/2),0)),"",OFFSET(#REF!,INT((ROW()-13)/2),0)),IF(ISBLANK(OFFSET('9. METAS'!$X$20,INT((ROW()-14)/2),0)),"",OFFSET('9. METAS'!$X$20,INT((ROW()-14)/2),0)))</f>
        <v>#REF!</v>
      </c>
      <c r="N111" s="824" t="str">
        <f t="shared" ref="N111" ca="1" si="94">IFERROR(J111/J112,"ND")</f>
        <v>ND</v>
      </c>
      <c r="O111" s="826" t="str">
        <f t="shared" ref="O111" ca="1" si="95">IFERROR(((J111)/H111),"ND")</f>
        <v>ND</v>
      </c>
      <c r="P111" s="913"/>
    </row>
    <row r="112" spans="3:16">
      <c r="C112" s="843"/>
      <c r="D112" s="926"/>
      <c r="E112" s="926"/>
      <c r="F112" s="928"/>
      <c r="G112" s="930"/>
      <c r="H112" s="949"/>
      <c r="I112" s="823"/>
      <c r="J112" s="149" t="str">
        <f ca="1">IF(MOD(ROW()-13,2)=0,IF(ISBLANK(OFFSET(#REF!,INT((ROW()-13)/2),0)),"",OFFSET(#REF!,INT((ROW()-13)/2),0)),IF(ISBLANK(OFFSET('9. METAS'!$U$20,INT((ROW()-14)/2),0)),"",OFFSET('9. METAS'!$U$20,INT((ROW()-14)/2),0)))</f>
        <v/>
      </c>
      <c r="K112" s="150" t="str">
        <f ca="1">IF(MOD(ROW()-13,2)=0,IF(ISBLANK(OFFSET(#REF!,INT((ROW()-13)/2),0)),"",OFFSET(#REF!,INT((ROW()-13)/2),0)),IF(ISBLANK(OFFSET('9. METAS'!$V$20,INT((ROW()-14)/2),0)),"",OFFSET('9. METAS'!$V$20,INT((ROW()-14)/2),0)))</f>
        <v/>
      </c>
      <c r="L112" s="150" t="str">
        <f ca="1">IF(MOD(ROW()-13,2)=0,IF(ISBLANK(OFFSET(#REF!,INT((ROW()-13)/2),0)),"",OFFSET(#REF!,INT((ROW()-13)/2),0)),IF(ISBLANK(OFFSET('9. METAS'!$W$20,INT((ROW()-14)/2),0)),"",OFFSET('9. METAS'!$W$20,INT((ROW()-14)/2),0)))</f>
        <v/>
      </c>
      <c r="M112" s="151" t="str">
        <f ca="1">IF(MOD(ROW()-13,2)=0,IF(ISBLANK(OFFSET(#REF!,INT((ROW()-13)/2),0)),"",OFFSET(#REF!,INT((ROW()-13)/2),0)),IF(ISBLANK(OFFSET('9. METAS'!$X$20,INT((ROW()-14)/2),0)),"",OFFSET('9. METAS'!$X$20,INT((ROW()-14)/2),0)))</f>
        <v/>
      </c>
      <c r="N112" s="825"/>
      <c r="O112" s="827"/>
      <c r="P112" s="914"/>
    </row>
    <row r="113" spans="3:16">
      <c r="C113" s="829" t="str">
        <f ca="1">IF(ISBLANK(OFFSET('5. Pp (3 años)'!$C$46,INT((ROW()-13)/2),0)),"",OFFSET('5. Pp (3 años)'!$C$46,INT((ROW()-13)/2),0))</f>
        <v/>
      </c>
      <c r="D113" s="926" t="str">
        <f ca="1">IF(ISBLANK(OFFSET('5. Pp (3 años)'!$D$46,INT((ROW()-13)/2),0)),"",OFFSET('5. Pp (3 años)'!$D$46,INT((ROW()-13)/2),0))</f>
        <v/>
      </c>
      <c r="E113" s="926" t="str">
        <f ca="1">IF(ISBLANK(OFFSET('5. Pp (3 años)'!$E$46,INT((ROW()-13)/2),0)),"",OFFSET('5. Pp (3 años)'!$E$46,INT((ROW()-13)/2),0))</f>
        <v/>
      </c>
      <c r="F113" s="928" t="str">
        <f ca="1">IF(ISBLANK(OFFSET('5. Pp (3 años)'!$K$46,INT((ROW()-13)/2),0)),"",OFFSET('5. Pp (3 años)'!$K$46,INT((ROW()-13)/2),0))</f>
        <v/>
      </c>
      <c r="G113" s="930" t="str">
        <f ca="1">IF(ISBLANK(OFFSET('5. Pp (3 años)'!$H$46,INT((ROW()-13)/2),0)),"",OFFSET('5. Pp (3 años)'!$H$46,INT((ROW()-13)/2),0))</f>
        <v/>
      </c>
      <c r="H113" s="949" t="str">
        <f ca="1">IF(ISBLANK(OFFSET('9. METAS'!$L$20,INT((ROW()-13)/2),0)),"",OFFSET('9. METAS'!$L$20,INT((ROW()-13)/2),0))</f>
        <v/>
      </c>
      <c r="I113" s="822"/>
      <c r="J113" s="149" t="e">
        <f ca="1">IF(MOD(ROW()-13,2)=0,IF(ISBLANK(OFFSET(#REF!,INT((ROW()-13)/2),0)),"",OFFSET(#REF!,INT((ROW()-13)/2),0)),IF(ISBLANK(OFFSET('9. METAS'!$U$20,INT((ROW()-14)/2),0)),"",OFFSET('9. METAS'!$U$20,INT((ROW()-14)/2),0)))</f>
        <v>#REF!</v>
      </c>
      <c r="K113" s="150" t="e">
        <f ca="1">IF(MOD(ROW()-13,2)=0,IF(ISBLANK(OFFSET(#REF!,INT((ROW()-13)/2),0)),"",OFFSET(#REF!,INT((ROW()-13)/2),0)),IF(ISBLANK(OFFSET('9. METAS'!$V$20,INT((ROW()-14)/2),0)),"",OFFSET('9. METAS'!$V$20,INT((ROW()-14)/2),0)))</f>
        <v>#REF!</v>
      </c>
      <c r="L113" s="150" t="e">
        <f ca="1">IF(MOD(ROW()-13,2)=0,IF(ISBLANK(OFFSET(#REF!,INT((ROW()-13)/2),0)),"",OFFSET(#REF!,INT((ROW()-13)/2),0)),IF(ISBLANK(OFFSET('9. METAS'!$W$20,INT((ROW()-14)/2),0)),"",OFFSET('9. METAS'!$W$20,INT((ROW()-14)/2),0)))</f>
        <v>#REF!</v>
      </c>
      <c r="M113" s="151" t="e">
        <f ca="1">IF(MOD(ROW()-13,2)=0,IF(ISBLANK(OFFSET(#REF!,INT((ROW()-13)/2),0)),"",OFFSET(#REF!,INT((ROW()-13)/2),0)),IF(ISBLANK(OFFSET('9. METAS'!$X$20,INT((ROW()-14)/2),0)),"",OFFSET('9. METAS'!$X$20,INT((ROW()-14)/2),0)))</f>
        <v>#REF!</v>
      </c>
      <c r="N113" s="824" t="str">
        <f t="shared" ref="N113" ca="1" si="96">IFERROR(J113/J114,"ND")</f>
        <v>ND</v>
      </c>
      <c r="O113" s="826" t="str">
        <f t="shared" ref="O113" ca="1" si="97">IFERROR(((J113)/H113),"ND")</f>
        <v>ND</v>
      </c>
      <c r="P113" s="913"/>
    </row>
    <row r="114" spans="3:16">
      <c r="C114" s="843"/>
      <c r="D114" s="926"/>
      <c r="E114" s="926"/>
      <c r="F114" s="928"/>
      <c r="G114" s="930"/>
      <c r="H114" s="949"/>
      <c r="I114" s="823"/>
      <c r="J114" s="149" t="str">
        <f ca="1">IF(MOD(ROW()-13,2)=0,IF(ISBLANK(OFFSET(#REF!,INT((ROW()-13)/2),0)),"",OFFSET(#REF!,INT((ROW()-13)/2),0)),IF(ISBLANK(OFFSET('9. METAS'!$U$20,INT((ROW()-14)/2),0)),"",OFFSET('9. METAS'!$U$20,INT((ROW()-14)/2),0)))</f>
        <v/>
      </c>
      <c r="K114" s="150" t="str">
        <f ca="1">IF(MOD(ROW()-13,2)=0,IF(ISBLANK(OFFSET(#REF!,INT((ROW()-13)/2),0)),"",OFFSET(#REF!,INT((ROW()-13)/2),0)),IF(ISBLANK(OFFSET('9. METAS'!$V$20,INT((ROW()-14)/2),0)),"",OFFSET('9. METAS'!$V$20,INT((ROW()-14)/2),0)))</f>
        <v/>
      </c>
      <c r="L114" s="150" t="str">
        <f ca="1">IF(MOD(ROW()-13,2)=0,IF(ISBLANK(OFFSET(#REF!,INT((ROW()-13)/2),0)),"",OFFSET(#REF!,INT((ROW()-13)/2),0)),IF(ISBLANK(OFFSET('9. METAS'!$W$20,INT((ROW()-14)/2),0)),"",OFFSET('9. METAS'!$W$20,INT((ROW()-14)/2),0)))</f>
        <v/>
      </c>
      <c r="M114" s="151" t="str">
        <f ca="1">IF(MOD(ROW()-13,2)=0,IF(ISBLANK(OFFSET(#REF!,INT((ROW()-13)/2),0)),"",OFFSET(#REF!,INT((ROW()-13)/2),0)),IF(ISBLANK(OFFSET('9. METAS'!$X$20,INT((ROW()-14)/2),0)),"",OFFSET('9. METAS'!$X$20,INT((ROW()-14)/2),0)))</f>
        <v/>
      </c>
      <c r="N114" s="825"/>
      <c r="O114" s="827"/>
      <c r="P114" s="914"/>
    </row>
    <row r="115" spans="3:16">
      <c r="C115" s="829" t="str">
        <f ca="1">IF(ISBLANK(OFFSET('5. Pp (3 años)'!$C$46,INT((ROW()-13)/2),0)),"",OFFSET('5. Pp (3 años)'!$C$46,INT((ROW()-13)/2),0))</f>
        <v/>
      </c>
      <c r="D115" s="926" t="str">
        <f ca="1">IF(ISBLANK(OFFSET('5. Pp (3 años)'!$D$46,INT((ROW()-13)/2),0)),"",OFFSET('5. Pp (3 años)'!$D$46,INT((ROW()-13)/2),0))</f>
        <v/>
      </c>
      <c r="E115" s="926" t="str">
        <f ca="1">IF(ISBLANK(OFFSET('5. Pp (3 años)'!$E$46,INT((ROW()-13)/2),0)),"",OFFSET('5. Pp (3 años)'!$E$46,INT((ROW()-13)/2),0))</f>
        <v/>
      </c>
      <c r="F115" s="928" t="str">
        <f ca="1">IF(ISBLANK(OFFSET('5. Pp (3 años)'!$K$46,INT((ROW()-13)/2),0)),"",OFFSET('5. Pp (3 años)'!$K$46,INT((ROW()-13)/2),0))</f>
        <v/>
      </c>
      <c r="G115" s="930" t="str">
        <f ca="1">IF(ISBLANK(OFFSET('5. Pp (3 años)'!$H$46,INT((ROW()-13)/2),0)),"",OFFSET('5. Pp (3 años)'!$H$46,INT((ROW()-13)/2),0))</f>
        <v/>
      </c>
      <c r="H115" s="949" t="str">
        <f ca="1">IF(ISBLANK(OFFSET('9. METAS'!$L$20,INT((ROW()-13)/2),0)),"",OFFSET('9. METAS'!$L$20,INT((ROW()-13)/2),0))</f>
        <v/>
      </c>
      <c r="I115" s="822"/>
      <c r="J115" s="149" t="e">
        <f ca="1">IF(MOD(ROW()-13,2)=0,IF(ISBLANK(OFFSET(#REF!,INT((ROW()-13)/2),0)),"",OFFSET(#REF!,INT((ROW()-13)/2),0)),IF(ISBLANK(OFFSET('9. METAS'!$U$20,INT((ROW()-14)/2),0)),"",OFFSET('9. METAS'!$U$20,INT((ROW()-14)/2),0)))</f>
        <v>#REF!</v>
      </c>
      <c r="K115" s="150" t="e">
        <f ca="1">IF(MOD(ROW()-13,2)=0,IF(ISBLANK(OFFSET(#REF!,INT((ROW()-13)/2),0)),"",OFFSET(#REF!,INT((ROW()-13)/2),0)),IF(ISBLANK(OFFSET('9. METAS'!$V$20,INT((ROW()-14)/2),0)),"",OFFSET('9. METAS'!$V$20,INT((ROW()-14)/2),0)))</f>
        <v>#REF!</v>
      </c>
      <c r="L115" s="150" t="e">
        <f ca="1">IF(MOD(ROW()-13,2)=0,IF(ISBLANK(OFFSET(#REF!,INT((ROW()-13)/2),0)),"",OFFSET(#REF!,INT((ROW()-13)/2),0)),IF(ISBLANK(OFFSET('9. METAS'!$W$20,INT((ROW()-14)/2),0)),"",OFFSET('9. METAS'!$W$20,INT((ROW()-14)/2),0)))</f>
        <v>#REF!</v>
      </c>
      <c r="M115" s="151" t="e">
        <f ca="1">IF(MOD(ROW()-13,2)=0,IF(ISBLANK(OFFSET(#REF!,INT((ROW()-13)/2),0)),"",OFFSET(#REF!,INT((ROW()-13)/2),0)),IF(ISBLANK(OFFSET('9. METAS'!$X$20,INT((ROW()-14)/2),0)),"",OFFSET('9. METAS'!$X$20,INT((ROW()-14)/2),0)))</f>
        <v>#REF!</v>
      </c>
      <c r="N115" s="824" t="str">
        <f t="shared" ref="N115" ca="1" si="98">IFERROR(J115/J116,"ND")</f>
        <v>ND</v>
      </c>
      <c r="O115" s="826" t="str">
        <f t="shared" ref="O115" ca="1" si="99">IFERROR(((J115)/H115),"ND")</f>
        <v>ND</v>
      </c>
      <c r="P115" s="913"/>
    </row>
    <row r="116" spans="3:16">
      <c r="C116" s="843"/>
      <c r="D116" s="926"/>
      <c r="E116" s="926"/>
      <c r="F116" s="928"/>
      <c r="G116" s="930"/>
      <c r="H116" s="949"/>
      <c r="I116" s="823"/>
      <c r="J116" s="149" t="str">
        <f ca="1">IF(MOD(ROW()-13,2)=0,IF(ISBLANK(OFFSET(#REF!,INT((ROW()-13)/2),0)),"",OFFSET(#REF!,INT((ROW()-13)/2),0)),IF(ISBLANK(OFFSET('9. METAS'!$U$20,INT((ROW()-14)/2),0)),"",OFFSET('9. METAS'!$U$20,INT((ROW()-14)/2),0)))</f>
        <v/>
      </c>
      <c r="K116" s="150" t="str">
        <f ca="1">IF(MOD(ROW()-13,2)=0,IF(ISBLANK(OFFSET(#REF!,INT((ROW()-13)/2),0)),"",OFFSET(#REF!,INT((ROW()-13)/2),0)),IF(ISBLANK(OFFSET('9. METAS'!$V$20,INT((ROW()-14)/2),0)),"",OFFSET('9. METAS'!$V$20,INT((ROW()-14)/2),0)))</f>
        <v/>
      </c>
      <c r="L116" s="150" t="str">
        <f ca="1">IF(MOD(ROW()-13,2)=0,IF(ISBLANK(OFFSET(#REF!,INT((ROW()-13)/2),0)),"",OFFSET(#REF!,INT((ROW()-13)/2),0)),IF(ISBLANK(OFFSET('9. METAS'!$W$20,INT((ROW()-14)/2),0)),"",OFFSET('9. METAS'!$W$20,INT((ROW()-14)/2),0)))</f>
        <v/>
      </c>
      <c r="M116" s="151" t="str">
        <f ca="1">IF(MOD(ROW()-13,2)=0,IF(ISBLANK(OFFSET(#REF!,INT((ROW()-13)/2),0)),"",OFFSET(#REF!,INT((ROW()-13)/2),0)),IF(ISBLANK(OFFSET('9. METAS'!$X$20,INT((ROW()-14)/2),0)),"",OFFSET('9. METAS'!$X$20,INT((ROW()-14)/2),0)))</f>
        <v/>
      </c>
      <c r="N116" s="825"/>
      <c r="O116" s="827"/>
      <c r="P116" s="914"/>
    </row>
    <row r="117" spans="3:16">
      <c r="C117" s="829" t="str">
        <f ca="1">IF(ISBLANK(OFFSET('5. Pp (3 años)'!$C$46,INT((ROW()-13)/2),0)),"",OFFSET('5. Pp (3 años)'!$C$46,INT((ROW()-13)/2),0))</f>
        <v/>
      </c>
      <c r="D117" s="926" t="str">
        <f ca="1">IF(ISBLANK(OFFSET('5. Pp (3 años)'!$D$46,INT((ROW()-13)/2),0)),"",OFFSET('5. Pp (3 años)'!$D$46,INT((ROW()-13)/2),0))</f>
        <v/>
      </c>
      <c r="E117" s="926" t="str">
        <f ca="1">IF(ISBLANK(OFFSET('5. Pp (3 años)'!$E$46,INT((ROW()-13)/2),0)),"",OFFSET('5. Pp (3 años)'!$E$46,INT((ROW()-13)/2),0))</f>
        <v/>
      </c>
      <c r="F117" s="928" t="str">
        <f ca="1">IF(ISBLANK(OFFSET('5. Pp (3 años)'!$K$46,INT((ROW()-13)/2),0)),"",OFFSET('5. Pp (3 años)'!$K$46,INT((ROW()-13)/2),0))</f>
        <v/>
      </c>
      <c r="G117" s="930" t="str">
        <f ca="1">IF(ISBLANK(OFFSET('5. Pp (3 años)'!$H$46,INT((ROW()-13)/2),0)),"",OFFSET('5. Pp (3 años)'!$H$46,INT((ROW()-13)/2),0))</f>
        <v/>
      </c>
      <c r="H117" s="949" t="str">
        <f ca="1">IF(ISBLANK(OFFSET('9. METAS'!$L$20,INT((ROW()-13)/2),0)),"",OFFSET('9. METAS'!$L$20,INT((ROW()-13)/2),0))</f>
        <v/>
      </c>
      <c r="I117" s="822"/>
      <c r="J117" s="149" t="e">
        <f ca="1">IF(MOD(ROW()-13,2)=0,IF(ISBLANK(OFFSET(#REF!,INT((ROW()-13)/2),0)),"",OFFSET(#REF!,INT((ROW()-13)/2),0)),IF(ISBLANK(OFFSET('9. METAS'!$U$20,INT((ROW()-14)/2),0)),"",OFFSET('9. METAS'!$U$20,INT((ROW()-14)/2),0)))</f>
        <v>#REF!</v>
      </c>
      <c r="K117" s="150" t="e">
        <f ca="1">IF(MOD(ROW()-13,2)=0,IF(ISBLANK(OFFSET(#REF!,INT((ROW()-13)/2),0)),"",OFFSET(#REF!,INT((ROW()-13)/2),0)),IF(ISBLANK(OFFSET('9. METAS'!$V$20,INT((ROW()-14)/2),0)),"",OFFSET('9. METAS'!$V$20,INT((ROW()-14)/2),0)))</f>
        <v>#REF!</v>
      </c>
      <c r="L117" s="150" t="e">
        <f ca="1">IF(MOD(ROW()-13,2)=0,IF(ISBLANK(OFFSET(#REF!,INT((ROW()-13)/2),0)),"",OFFSET(#REF!,INT((ROW()-13)/2),0)),IF(ISBLANK(OFFSET('9. METAS'!$W$20,INT((ROW()-14)/2),0)),"",OFFSET('9. METAS'!$W$20,INT((ROW()-14)/2),0)))</f>
        <v>#REF!</v>
      </c>
      <c r="M117" s="151" t="e">
        <f ca="1">IF(MOD(ROW()-13,2)=0,IF(ISBLANK(OFFSET(#REF!,INT((ROW()-13)/2),0)),"",OFFSET(#REF!,INT((ROW()-13)/2),0)),IF(ISBLANK(OFFSET('9. METAS'!$X$20,INT((ROW()-14)/2),0)),"",OFFSET('9. METAS'!$X$20,INT((ROW()-14)/2),0)))</f>
        <v>#REF!</v>
      </c>
      <c r="N117" s="824" t="str">
        <f t="shared" ref="N117" ca="1" si="100">IFERROR(J117/J118,"ND")</f>
        <v>ND</v>
      </c>
      <c r="O117" s="826" t="str">
        <f t="shared" ref="O117" ca="1" si="101">IFERROR(((J117)/H117),"ND")</f>
        <v>ND</v>
      </c>
      <c r="P117" s="913"/>
    </row>
    <row r="118" spans="3:16">
      <c r="C118" s="843"/>
      <c r="D118" s="926"/>
      <c r="E118" s="926"/>
      <c r="F118" s="928"/>
      <c r="G118" s="930"/>
      <c r="H118" s="949"/>
      <c r="I118" s="823"/>
      <c r="J118" s="149" t="str">
        <f ca="1">IF(MOD(ROW()-13,2)=0,IF(ISBLANK(OFFSET(#REF!,INT((ROW()-13)/2),0)),"",OFFSET(#REF!,INT((ROW()-13)/2),0)),IF(ISBLANK(OFFSET('9. METAS'!$U$20,INT((ROW()-14)/2),0)),"",OFFSET('9. METAS'!$U$20,INT((ROW()-14)/2),0)))</f>
        <v/>
      </c>
      <c r="K118" s="150" t="str">
        <f ca="1">IF(MOD(ROW()-13,2)=0,IF(ISBLANK(OFFSET(#REF!,INT((ROW()-13)/2),0)),"",OFFSET(#REF!,INT((ROW()-13)/2),0)),IF(ISBLANK(OFFSET('9. METAS'!$V$20,INT((ROW()-14)/2),0)),"",OFFSET('9. METAS'!$V$20,INT((ROW()-14)/2),0)))</f>
        <v/>
      </c>
      <c r="L118" s="150" t="str">
        <f ca="1">IF(MOD(ROW()-13,2)=0,IF(ISBLANK(OFFSET(#REF!,INT((ROW()-13)/2),0)),"",OFFSET(#REF!,INT((ROW()-13)/2),0)),IF(ISBLANK(OFFSET('9. METAS'!$W$20,INT((ROW()-14)/2),0)),"",OFFSET('9. METAS'!$W$20,INT((ROW()-14)/2),0)))</f>
        <v/>
      </c>
      <c r="M118" s="151" t="str">
        <f ca="1">IF(MOD(ROW()-13,2)=0,IF(ISBLANK(OFFSET(#REF!,INT((ROW()-13)/2),0)),"",OFFSET(#REF!,INT((ROW()-13)/2),0)),IF(ISBLANK(OFFSET('9. METAS'!$X$20,INT((ROW()-14)/2),0)),"",OFFSET('9. METAS'!$X$20,INT((ROW()-14)/2),0)))</f>
        <v/>
      </c>
      <c r="N118" s="825"/>
      <c r="O118" s="827"/>
      <c r="P118" s="914"/>
    </row>
    <row r="119" spans="3:16">
      <c r="C119" s="829" t="str">
        <f ca="1">IF(ISBLANK(OFFSET('5. Pp (3 años)'!$C$46,INT((ROW()-13)/2),0)),"",OFFSET('5. Pp (3 años)'!$C$46,INT((ROW()-13)/2),0))</f>
        <v/>
      </c>
      <c r="D119" s="926" t="str">
        <f ca="1">IF(ISBLANK(OFFSET('5. Pp (3 años)'!$D$46,INT((ROW()-13)/2),0)),"",OFFSET('5. Pp (3 años)'!$D$46,INT((ROW()-13)/2),0))</f>
        <v/>
      </c>
      <c r="E119" s="926" t="str">
        <f ca="1">IF(ISBLANK(OFFSET('5. Pp (3 años)'!$E$46,INT((ROW()-13)/2),0)),"",OFFSET('5. Pp (3 años)'!$E$46,INT((ROW()-13)/2),0))</f>
        <v/>
      </c>
      <c r="F119" s="928" t="str">
        <f ca="1">IF(ISBLANK(OFFSET('5. Pp (3 años)'!$K$46,INT((ROW()-13)/2),0)),"",OFFSET('5. Pp (3 años)'!$K$46,INT((ROW()-13)/2),0))</f>
        <v/>
      </c>
      <c r="G119" s="930" t="str">
        <f ca="1">IF(ISBLANK(OFFSET('5. Pp (3 años)'!$H$46,INT((ROW()-13)/2),0)),"",OFFSET('5. Pp (3 años)'!$H$46,INT((ROW()-13)/2),0))</f>
        <v/>
      </c>
      <c r="H119" s="949" t="str">
        <f ca="1">IF(ISBLANK(OFFSET('9. METAS'!$L$20,INT((ROW()-13)/2),0)),"",OFFSET('9. METAS'!$L$20,INT((ROW()-13)/2),0))</f>
        <v/>
      </c>
      <c r="I119" s="822"/>
      <c r="J119" s="149" t="e">
        <f ca="1">IF(MOD(ROW()-13,2)=0,IF(ISBLANK(OFFSET(#REF!,INT((ROW()-13)/2),0)),"",OFFSET(#REF!,INT((ROW()-13)/2),0)),IF(ISBLANK(OFFSET('9. METAS'!$U$20,INT((ROW()-14)/2),0)),"",OFFSET('9. METAS'!$U$20,INT((ROW()-14)/2),0)))</f>
        <v>#REF!</v>
      </c>
      <c r="K119" s="150" t="e">
        <f ca="1">IF(MOD(ROW()-13,2)=0,IF(ISBLANK(OFFSET(#REF!,INT((ROW()-13)/2),0)),"",OFFSET(#REF!,INT((ROW()-13)/2),0)),IF(ISBLANK(OFFSET('9. METAS'!$V$20,INT((ROW()-14)/2),0)),"",OFFSET('9. METAS'!$V$20,INT((ROW()-14)/2),0)))</f>
        <v>#REF!</v>
      </c>
      <c r="L119" s="150" t="e">
        <f ca="1">IF(MOD(ROW()-13,2)=0,IF(ISBLANK(OFFSET(#REF!,INT((ROW()-13)/2),0)),"",OFFSET(#REF!,INT((ROW()-13)/2),0)),IF(ISBLANK(OFFSET('9. METAS'!$W$20,INT((ROW()-14)/2),0)),"",OFFSET('9. METAS'!$W$20,INT((ROW()-14)/2),0)))</f>
        <v>#REF!</v>
      </c>
      <c r="M119" s="151" t="e">
        <f ca="1">IF(MOD(ROW()-13,2)=0,IF(ISBLANK(OFFSET(#REF!,INT((ROW()-13)/2),0)),"",OFFSET(#REF!,INT((ROW()-13)/2),0)),IF(ISBLANK(OFFSET('9. METAS'!$X$20,INT((ROW()-14)/2),0)),"",OFFSET('9. METAS'!$X$20,INT((ROW()-14)/2),0)))</f>
        <v>#REF!</v>
      </c>
      <c r="N119" s="824" t="str">
        <f t="shared" ref="N119" ca="1" si="102">IFERROR(J119/J120,"ND")</f>
        <v>ND</v>
      </c>
      <c r="O119" s="826" t="str">
        <f t="shared" ref="O119" ca="1" si="103">IFERROR(((J119)/H119),"ND")</f>
        <v>ND</v>
      </c>
      <c r="P119" s="913"/>
    </row>
    <row r="120" spans="3:16">
      <c r="C120" s="843"/>
      <c r="D120" s="926"/>
      <c r="E120" s="926"/>
      <c r="F120" s="928"/>
      <c r="G120" s="930"/>
      <c r="H120" s="949"/>
      <c r="I120" s="823"/>
      <c r="J120" s="149" t="str">
        <f ca="1">IF(MOD(ROW()-13,2)=0,IF(ISBLANK(OFFSET(#REF!,INT((ROW()-13)/2),0)),"",OFFSET(#REF!,INT((ROW()-13)/2),0)),IF(ISBLANK(OFFSET('9. METAS'!$U$20,INT((ROW()-14)/2),0)),"",OFFSET('9. METAS'!$U$20,INT((ROW()-14)/2),0)))</f>
        <v/>
      </c>
      <c r="K120" s="150" t="str">
        <f ca="1">IF(MOD(ROW()-13,2)=0,IF(ISBLANK(OFFSET(#REF!,INT((ROW()-13)/2),0)),"",OFFSET(#REF!,INT((ROW()-13)/2),0)),IF(ISBLANK(OFFSET('9. METAS'!$V$20,INT((ROW()-14)/2),0)),"",OFFSET('9. METAS'!$V$20,INT((ROW()-14)/2),0)))</f>
        <v/>
      </c>
      <c r="L120" s="150" t="str">
        <f ca="1">IF(MOD(ROW()-13,2)=0,IF(ISBLANK(OFFSET(#REF!,INT((ROW()-13)/2),0)),"",OFFSET(#REF!,INT((ROW()-13)/2),0)),IF(ISBLANK(OFFSET('9. METAS'!$W$20,INT((ROW()-14)/2),0)),"",OFFSET('9. METAS'!$W$20,INT((ROW()-14)/2),0)))</f>
        <v/>
      </c>
      <c r="M120" s="151" t="str">
        <f ca="1">IF(MOD(ROW()-13,2)=0,IF(ISBLANK(OFFSET(#REF!,INT((ROW()-13)/2),0)),"",OFFSET(#REF!,INT((ROW()-13)/2),0)),IF(ISBLANK(OFFSET('9. METAS'!$X$20,INT((ROW()-14)/2),0)),"",OFFSET('9. METAS'!$X$20,INT((ROW()-14)/2),0)))</f>
        <v/>
      </c>
      <c r="N120" s="825"/>
      <c r="O120" s="827"/>
      <c r="P120" s="914"/>
    </row>
    <row r="121" spans="3:16">
      <c r="C121" s="829" t="str">
        <f ca="1">IF(ISBLANK(OFFSET('5. Pp (3 años)'!$C$46,INT((ROW()-13)/2),0)),"",OFFSET('5. Pp (3 años)'!$C$46,INT((ROW()-13)/2),0))</f>
        <v/>
      </c>
      <c r="D121" s="926" t="str">
        <f ca="1">IF(ISBLANK(OFFSET('5. Pp (3 años)'!$D$46,INT((ROW()-13)/2),0)),"",OFFSET('5. Pp (3 años)'!$D$46,INT((ROW()-13)/2),0))</f>
        <v/>
      </c>
      <c r="E121" s="926" t="str">
        <f ca="1">IF(ISBLANK(OFFSET('5. Pp (3 años)'!$E$46,INT((ROW()-13)/2),0)),"",OFFSET('5. Pp (3 años)'!$E$46,INT((ROW()-13)/2),0))</f>
        <v/>
      </c>
      <c r="F121" s="928" t="str">
        <f ca="1">IF(ISBLANK(OFFSET('5. Pp (3 años)'!$K$46,INT((ROW()-13)/2),0)),"",OFFSET('5. Pp (3 años)'!$K$46,INT((ROW()-13)/2),0))</f>
        <v/>
      </c>
      <c r="G121" s="930" t="str">
        <f ca="1">IF(ISBLANK(OFFSET('5. Pp (3 años)'!$H$46,INT((ROW()-13)/2),0)),"",OFFSET('5. Pp (3 años)'!$H$46,INT((ROW()-13)/2),0))</f>
        <v/>
      </c>
      <c r="H121" s="949" t="str">
        <f ca="1">IF(ISBLANK(OFFSET('9. METAS'!$L$20,INT((ROW()-13)/2),0)),"",OFFSET('9. METAS'!$L$20,INT((ROW()-13)/2),0))</f>
        <v/>
      </c>
      <c r="I121" s="822"/>
      <c r="J121" s="149" t="e">
        <f ca="1">IF(MOD(ROW()-13,2)=0,IF(ISBLANK(OFFSET(#REF!,INT((ROW()-13)/2),0)),"",OFFSET(#REF!,INT((ROW()-13)/2),0)),IF(ISBLANK(OFFSET('9. METAS'!$U$20,INT((ROW()-14)/2),0)),"",OFFSET('9. METAS'!$U$20,INT((ROW()-14)/2),0)))</f>
        <v>#REF!</v>
      </c>
      <c r="K121" s="150" t="e">
        <f ca="1">IF(MOD(ROW()-13,2)=0,IF(ISBLANK(OFFSET(#REF!,INT((ROW()-13)/2),0)),"",OFFSET(#REF!,INT((ROW()-13)/2),0)),IF(ISBLANK(OFFSET('9. METAS'!$V$20,INT((ROW()-14)/2),0)),"",OFFSET('9. METAS'!$V$20,INT((ROW()-14)/2),0)))</f>
        <v>#REF!</v>
      </c>
      <c r="L121" s="150" t="e">
        <f ca="1">IF(MOD(ROW()-13,2)=0,IF(ISBLANK(OFFSET(#REF!,INT((ROW()-13)/2),0)),"",OFFSET(#REF!,INT((ROW()-13)/2),0)),IF(ISBLANK(OFFSET('9. METAS'!$W$20,INT((ROW()-14)/2),0)),"",OFFSET('9. METAS'!$W$20,INT((ROW()-14)/2),0)))</f>
        <v>#REF!</v>
      </c>
      <c r="M121" s="151" t="e">
        <f ca="1">IF(MOD(ROW()-13,2)=0,IF(ISBLANK(OFFSET(#REF!,INT((ROW()-13)/2),0)),"",OFFSET(#REF!,INT((ROW()-13)/2),0)),IF(ISBLANK(OFFSET('9. METAS'!$X$20,INT((ROW()-14)/2),0)),"",OFFSET('9. METAS'!$X$20,INT((ROW()-14)/2),0)))</f>
        <v>#REF!</v>
      </c>
      <c r="N121" s="824" t="str">
        <f t="shared" ref="N121" ca="1" si="104">IFERROR(J121/J122,"ND")</f>
        <v>ND</v>
      </c>
      <c r="O121" s="826" t="str">
        <f t="shared" ref="O121" ca="1" si="105">IFERROR(((J121)/H121),"ND")</f>
        <v>ND</v>
      </c>
      <c r="P121" s="913"/>
    </row>
    <row r="122" spans="3:16">
      <c r="C122" s="843"/>
      <c r="D122" s="926"/>
      <c r="E122" s="926"/>
      <c r="F122" s="928"/>
      <c r="G122" s="930"/>
      <c r="H122" s="949"/>
      <c r="I122" s="823"/>
      <c r="J122" s="149" t="str">
        <f ca="1">IF(MOD(ROW()-13,2)=0,IF(ISBLANK(OFFSET(#REF!,INT((ROW()-13)/2),0)),"",OFFSET(#REF!,INT((ROW()-13)/2),0)),IF(ISBLANK(OFFSET('9. METAS'!$U$20,INT((ROW()-14)/2),0)),"",OFFSET('9. METAS'!$U$20,INT((ROW()-14)/2),0)))</f>
        <v/>
      </c>
      <c r="K122" s="150" t="str">
        <f ca="1">IF(MOD(ROW()-13,2)=0,IF(ISBLANK(OFFSET(#REF!,INT((ROW()-13)/2),0)),"",OFFSET(#REF!,INT((ROW()-13)/2),0)),IF(ISBLANK(OFFSET('9. METAS'!$V$20,INT((ROW()-14)/2),0)),"",OFFSET('9. METAS'!$V$20,INT((ROW()-14)/2),0)))</f>
        <v/>
      </c>
      <c r="L122" s="150" t="str">
        <f ca="1">IF(MOD(ROW()-13,2)=0,IF(ISBLANK(OFFSET(#REF!,INT((ROW()-13)/2),0)),"",OFFSET(#REF!,INT((ROW()-13)/2),0)),IF(ISBLANK(OFFSET('9. METAS'!$W$20,INT((ROW()-14)/2),0)),"",OFFSET('9. METAS'!$W$20,INT((ROW()-14)/2),0)))</f>
        <v/>
      </c>
      <c r="M122" s="151" t="str">
        <f ca="1">IF(MOD(ROW()-13,2)=0,IF(ISBLANK(OFFSET(#REF!,INT((ROW()-13)/2),0)),"",OFFSET(#REF!,INT((ROW()-13)/2),0)),IF(ISBLANK(OFFSET('9. METAS'!$X$20,INT((ROW()-14)/2),0)),"",OFFSET('9. METAS'!$X$20,INT((ROW()-14)/2),0)))</f>
        <v/>
      </c>
      <c r="N122" s="825"/>
      <c r="O122" s="827"/>
      <c r="P122" s="914"/>
    </row>
    <row r="123" spans="3:16">
      <c r="C123" s="829" t="str">
        <f ca="1">IF(ISBLANK(OFFSET('5. Pp (3 años)'!$C$46,INT((ROW()-13)/2),0)),"",OFFSET('5. Pp (3 años)'!$C$46,INT((ROW()-13)/2),0))</f>
        <v/>
      </c>
      <c r="D123" s="926" t="str">
        <f ca="1">IF(ISBLANK(OFFSET('5. Pp (3 años)'!$D$46,INT((ROW()-13)/2),0)),"",OFFSET('5. Pp (3 años)'!$D$46,INT((ROW()-13)/2),0))</f>
        <v/>
      </c>
      <c r="E123" s="926" t="str">
        <f ca="1">IF(ISBLANK(OFFSET('5. Pp (3 años)'!$E$46,INT((ROW()-13)/2),0)),"",OFFSET('5. Pp (3 años)'!$E$46,INT((ROW()-13)/2),0))</f>
        <v/>
      </c>
      <c r="F123" s="928" t="str">
        <f ca="1">IF(ISBLANK(OFFSET('5. Pp (3 años)'!$K$46,INT((ROW()-13)/2),0)),"",OFFSET('5. Pp (3 años)'!$K$46,INT((ROW()-13)/2),0))</f>
        <v/>
      </c>
      <c r="G123" s="930" t="str">
        <f ca="1">IF(ISBLANK(OFFSET('5. Pp (3 años)'!$H$46,INT((ROW()-13)/2),0)),"",OFFSET('5. Pp (3 años)'!$H$46,INT((ROW()-13)/2),0))</f>
        <v/>
      </c>
      <c r="H123" s="949" t="str">
        <f ca="1">IF(ISBLANK(OFFSET('9. METAS'!$L$20,INT((ROW()-13)/2),0)),"",OFFSET('9. METAS'!$L$20,INT((ROW()-13)/2),0))</f>
        <v/>
      </c>
      <c r="I123" s="822"/>
      <c r="J123" s="149" t="e">
        <f ca="1">IF(MOD(ROW()-13,2)=0,IF(ISBLANK(OFFSET(#REF!,INT((ROW()-13)/2),0)),"",OFFSET(#REF!,INT((ROW()-13)/2),0)),IF(ISBLANK(OFFSET('9. METAS'!$U$20,INT((ROW()-14)/2),0)),"",OFFSET('9. METAS'!$U$20,INT((ROW()-14)/2),0)))</f>
        <v>#REF!</v>
      </c>
      <c r="K123" s="150" t="e">
        <f ca="1">IF(MOD(ROW()-13,2)=0,IF(ISBLANK(OFFSET(#REF!,INT((ROW()-13)/2),0)),"",OFFSET(#REF!,INT((ROW()-13)/2),0)),IF(ISBLANK(OFFSET('9. METAS'!$V$20,INT((ROW()-14)/2),0)),"",OFFSET('9. METAS'!$V$20,INT((ROW()-14)/2),0)))</f>
        <v>#REF!</v>
      </c>
      <c r="L123" s="150" t="e">
        <f ca="1">IF(MOD(ROW()-13,2)=0,IF(ISBLANK(OFFSET(#REF!,INT((ROW()-13)/2),0)),"",OFFSET(#REF!,INT((ROW()-13)/2),0)),IF(ISBLANK(OFFSET('9. METAS'!$W$20,INT((ROW()-14)/2),0)),"",OFFSET('9. METAS'!$W$20,INT((ROW()-14)/2),0)))</f>
        <v>#REF!</v>
      </c>
      <c r="M123" s="151" t="e">
        <f ca="1">IF(MOD(ROW()-13,2)=0,IF(ISBLANK(OFFSET(#REF!,INT((ROW()-13)/2),0)),"",OFFSET(#REF!,INT((ROW()-13)/2),0)),IF(ISBLANK(OFFSET('9. METAS'!$X$20,INT((ROW()-14)/2),0)),"",OFFSET('9. METAS'!$X$20,INT((ROW()-14)/2),0)))</f>
        <v>#REF!</v>
      </c>
      <c r="N123" s="824" t="str">
        <f t="shared" ref="N123" ca="1" si="106">IFERROR(J123/J124,"ND")</f>
        <v>ND</v>
      </c>
      <c r="O123" s="826" t="str">
        <f t="shared" ref="O123" ca="1" si="107">IFERROR(((J123)/H123),"ND")</f>
        <v>ND</v>
      </c>
      <c r="P123" s="913"/>
    </row>
    <row r="124" spans="3:16">
      <c r="C124" s="843"/>
      <c r="D124" s="926"/>
      <c r="E124" s="926"/>
      <c r="F124" s="928"/>
      <c r="G124" s="930"/>
      <c r="H124" s="949"/>
      <c r="I124" s="823"/>
      <c r="J124" s="149" t="str">
        <f ca="1">IF(MOD(ROW()-13,2)=0,IF(ISBLANK(OFFSET(#REF!,INT((ROW()-13)/2),0)),"",OFFSET(#REF!,INT((ROW()-13)/2),0)),IF(ISBLANK(OFFSET('9. METAS'!$U$20,INT((ROW()-14)/2),0)),"",OFFSET('9. METAS'!$U$20,INT((ROW()-14)/2),0)))</f>
        <v/>
      </c>
      <c r="K124" s="150" t="str">
        <f ca="1">IF(MOD(ROW()-13,2)=0,IF(ISBLANK(OFFSET(#REF!,INT((ROW()-13)/2),0)),"",OFFSET(#REF!,INT((ROW()-13)/2),0)),IF(ISBLANK(OFFSET('9. METAS'!$V$20,INT((ROW()-14)/2),0)),"",OFFSET('9. METAS'!$V$20,INT((ROW()-14)/2),0)))</f>
        <v/>
      </c>
      <c r="L124" s="150" t="str">
        <f ca="1">IF(MOD(ROW()-13,2)=0,IF(ISBLANK(OFFSET(#REF!,INT((ROW()-13)/2),0)),"",OFFSET(#REF!,INT((ROW()-13)/2),0)),IF(ISBLANK(OFFSET('9. METAS'!$W$20,INT((ROW()-14)/2),0)),"",OFFSET('9. METAS'!$W$20,INT((ROW()-14)/2),0)))</f>
        <v/>
      </c>
      <c r="M124" s="151" t="str">
        <f ca="1">IF(MOD(ROW()-13,2)=0,IF(ISBLANK(OFFSET(#REF!,INT((ROW()-13)/2),0)),"",OFFSET(#REF!,INT((ROW()-13)/2),0)),IF(ISBLANK(OFFSET('9. METAS'!$X$20,INT((ROW()-14)/2),0)),"",OFFSET('9. METAS'!$X$20,INT((ROW()-14)/2),0)))</f>
        <v/>
      </c>
      <c r="N124" s="825"/>
      <c r="O124" s="827"/>
      <c r="P124" s="914"/>
    </row>
    <row r="125" spans="3:16">
      <c r="C125" s="829" t="str">
        <f ca="1">IF(ISBLANK(OFFSET('5. Pp (3 años)'!$C$46,INT((ROW()-13)/2),0)),"",OFFSET('5. Pp (3 años)'!$C$46,INT((ROW()-13)/2),0))</f>
        <v/>
      </c>
      <c r="D125" s="926" t="str">
        <f ca="1">IF(ISBLANK(OFFSET('5. Pp (3 años)'!$D$46,INT((ROW()-13)/2),0)),"",OFFSET('5. Pp (3 años)'!$D$46,INT((ROW()-13)/2),0))</f>
        <v/>
      </c>
      <c r="E125" s="926" t="str">
        <f ca="1">IF(ISBLANK(OFFSET('5. Pp (3 años)'!$E$46,INT((ROW()-13)/2),0)),"",OFFSET('5. Pp (3 años)'!$E$46,INT((ROW()-13)/2),0))</f>
        <v/>
      </c>
      <c r="F125" s="928" t="str">
        <f ca="1">IF(ISBLANK(OFFSET('5. Pp (3 años)'!$K$46,INT((ROW()-13)/2),0)),"",OFFSET('5. Pp (3 años)'!$K$46,INT((ROW()-13)/2),0))</f>
        <v/>
      </c>
      <c r="G125" s="930" t="str">
        <f ca="1">IF(ISBLANK(OFFSET('5. Pp (3 años)'!$H$46,INT((ROW()-13)/2),0)),"",OFFSET('5. Pp (3 años)'!$H$46,INT((ROW()-13)/2),0))</f>
        <v/>
      </c>
      <c r="H125" s="949" t="str">
        <f ca="1">IF(ISBLANK(OFFSET('9. METAS'!$L$20,INT((ROW()-13)/2),0)),"",OFFSET('9. METAS'!$L$20,INT((ROW()-13)/2),0))</f>
        <v/>
      </c>
      <c r="I125" s="822"/>
      <c r="J125" s="149" t="e">
        <f ca="1">IF(MOD(ROW()-13,2)=0,IF(ISBLANK(OFFSET(#REF!,INT((ROW()-13)/2),0)),"",OFFSET(#REF!,INT((ROW()-13)/2),0)),IF(ISBLANK(OFFSET('9. METAS'!$U$20,INT((ROW()-14)/2),0)),"",OFFSET('9. METAS'!$U$20,INT((ROW()-14)/2),0)))</f>
        <v>#REF!</v>
      </c>
      <c r="K125" s="150" t="e">
        <f ca="1">IF(MOD(ROW()-13,2)=0,IF(ISBLANK(OFFSET(#REF!,INT((ROW()-13)/2),0)),"",OFFSET(#REF!,INT((ROW()-13)/2),0)),IF(ISBLANK(OFFSET('9. METAS'!$V$20,INT((ROW()-14)/2),0)),"",OFFSET('9. METAS'!$V$20,INT((ROW()-14)/2),0)))</f>
        <v>#REF!</v>
      </c>
      <c r="L125" s="150" t="e">
        <f ca="1">IF(MOD(ROW()-13,2)=0,IF(ISBLANK(OFFSET(#REF!,INT((ROW()-13)/2),0)),"",OFFSET(#REF!,INT((ROW()-13)/2),0)),IF(ISBLANK(OFFSET('9. METAS'!$W$20,INT((ROW()-14)/2),0)),"",OFFSET('9. METAS'!$W$20,INT((ROW()-14)/2),0)))</f>
        <v>#REF!</v>
      </c>
      <c r="M125" s="151" t="e">
        <f ca="1">IF(MOD(ROW()-13,2)=0,IF(ISBLANK(OFFSET(#REF!,INT((ROW()-13)/2),0)),"",OFFSET(#REF!,INT((ROW()-13)/2),0)),IF(ISBLANK(OFFSET('9. METAS'!$X$20,INT((ROW()-14)/2),0)),"",OFFSET('9. METAS'!$X$20,INT((ROW()-14)/2),0)))</f>
        <v>#REF!</v>
      </c>
      <c r="N125" s="824" t="str">
        <f t="shared" ref="N125" ca="1" si="108">IFERROR(J125/J126,"ND")</f>
        <v>ND</v>
      </c>
      <c r="O125" s="826" t="str">
        <f t="shared" ref="O125" ca="1" si="109">IFERROR(((J125)/H125),"ND")</f>
        <v>ND</v>
      </c>
      <c r="P125" s="913"/>
    </row>
    <row r="126" spans="3:16">
      <c r="C126" s="843"/>
      <c r="D126" s="926"/>
      <c r="E126" s="926"/>
      <c r="F126" s="928"/>
      <c r="G126" s="930"/>
      <c r="H126" s="949"/>
      <c r="I126" s="823"/>
      <c r="J126" s="149" t="str">
        <f ca="1">IF(MOD(ROW()-13,2)=0,IF(ISBLANK(OFFSET(#REF!,INT((ROW()-13)/2),0)),"",OFFSET(#REF!,INT((ROW()-13)/2),0)),IF(ISBLANK(OFFSET('9. METAS'!$U$20,INT((ROW()-14)/2),0)),"",OFFSET('9. METAS'!$U$20,INT((ROW()-14)/2),0)))</f>
        <v/>
      </c>
      <c r="K126" s="150" t="str">
        <f ca="1">IF(MOD(ROW()-13,2)=0,IF(ISBLANK(OFFSET(#REF!,INT((ROW()-13)/2),0)),"",OFFSET(#REF!,INT((ROW()-13)/2),0)),IF(ISBLANK(OFFSET('9. METAS'!$V$20,INT((ROW()-14)/2),0)),"",OFFSET('9. METAS'!$V$20,INT((ROW()-14)/2),0)))</f>
        <v/>
      </c>
      <c r="L126" s="150" t="str">
        <f ca="1">IF(MOD(ROW()-13,2)=0,IF(ISBLANK(OFFSET(#REF!,INT((ROW()-13)/2),0)),"",OFFSET(#REF!,INT((ROW()-13)/2),0)),IF(ISBLANK(OFFSET('9. METAS'!$W$20,INT((ROW()-14)/2),0)),"",OFFSET('9. METAS'!$W$20,INT((ROW()-14)/2),0)))</f>
        <v/>
      </c>
      <c r="M126" s="151" t="str">
        <f ca="1">IF(MOD(ROW()-13,2)=0,IF(ISBLANK(OFFSET(#REF!,INT((ROW()-13)/2),0)),"",OFFSET(#REF!,INT((ROW()-13)/2),0)),IF(ISBLANK(OFFSET('9. METAS'!$X$20,INT((ROW()-14)/2),0)),"",OFFSET('9. METAS'!$X$20,INT((ROW()-14)/2),0)))</f>
        <v/>
      </c>
      <c r="N126" s="825"/>
      <c r="O126" s="827"/>
      <c r="P126" s="914"/>
    </row>
    <row r="127" spans="3:16">
      <c r="C127" s="829" t="str">
        <f ca="1">IF(ISBLANK(OFFSET('5. Pp (3 años)'!$C$46,INT((ROW()-13)/2),0)),"",OFFSET('5. Pp (3 años)'!$C$46,INT((ROW()-13)/2),0))</f>
        <v/>
      </c>
      <c r="D127" s="926" t="str">
        <f ca="1">IF(ISBLANK(OFFSET('5. Pp (3 años)'!$D$46,INT((ROW()-13)/2),0)),"",OFFSET('5. Pp (3 años)'!$D$46,INT((ROW()-13)/2),0))</f>
        <v/>
      </c>
      <c r="E127" s="926" t="str">
        <f ca="1">IF(ISBLANK(OFFSET('5. Pp (3 años)'!$E$46,INT((ROW()-13)/2),0)),"",OFFSET('5. Pp (3 años)'!$E$46,INT((ROW()-13)/2),0))</f>
        <v/>
      </c>
      <c r="F127" s="928" t="str">
        <f ca="1">IF(ISBLANK(OFFSET('5. Pp (3 años)'!$K$46,INT((ROW()-13)/2),0)),"",OFFSET('5. Pp (3 años)'!$K$46,INT((ROW()-13)/2),0))</f>
        <v/>
      </c>
      <c r="G127" s="930" t="str">
        <f ca="1">IF(ISBLANK(OFFSET('5. Pp (3 años)'!$H$46,INT((ROW()-13)/2),0)),"",OFFSET('5. Pp (3 años)'!$H$46,INT((ROW()-13)/2),0))</f>
        <v/>
      </c>
      <c r="H127" s="949" t="str">
        <f ca="1">IF(ISBLANK(OFFSET('9. METAS'!$L$20,INT((ROW()-13)/2),0)),"",OFFSET('9. METAS'!$L$20,INT((ROW()-13)/2),0))</f>
        <v/>
      </c>
      <c r="I127" s="822"/>
      <c r="J127" s="149" t="e">
        <f ca="1">IF(MOD(ROW()-13,2)=0,IF(ISBLANK(OFFSET(#REF!,INT((ROW()-13)/2),0)),"",OFFSET(#REF!,INT((ROW()-13)/2),0)),IF(ISBLANK(OFFSET('9. METAS'!$U$20,INT((ROW()-14)/2),0)),"",OFFSET('9. METAS'!$U$20,INT((ROW()-14)/2),0)))</f>
        <v>#REF!</v>
      </c>
      <c r="K127" s="150" t="e">
        <f ca="1">IF(MOD(ROW()-13,2)=0,IF(ISBLANK(OFFSET(#REF!,INT((ROW()-13)/2),0)),"",OFFSET(#REF!,INT((ROW()-13)/2),0)),IF(ISBLANK(OFFSET('9. METAS'!$V$20,INT((ROW()-14)/2),0)),"",OFFSET('9. METAS'!$V$20,INT((ROW()-14)/2),0)))</f>
        <v>#REF!</v>
      </c>
      <c r="L127" s="150" t="e">
        <f ca="1">IF(MOD(ROW()-13,2)=0,IF(ISBLANK(OFFSET(#REF!,INT((ROW()-13)/2),0)),"",OFFSET(#REF!,INT((ROW()-13)/2),0)),IF(ISBLANK(OFFSET('9. METAS'!$W$20,INT((ROW()-14)/2),0)),"",OFFSET('9. METAS'!$W$20,INT((ROW()-14)/2),0)))</f>
        <v>#REF!</v>
      </c>
      <c r="M127" s="151" t="e">
        <f ca="1">IF(MOD(ROW()-13,2)=0,IF(ISBLANK(OFFSET(#REF!,INT((ROW()-13)/2),0)),"",OFFSET(#REF!,INT((ROW()-13)/2),0)),IF(ISBLANK(OFFSET('9. METAS'!$X$20,INT((ROW()-14)/2),0)),"",OFFSET('9. METAS'!$X$20,INT((ROW()-14)/2),0)))</f>
        <v>#REF!</v>
      </c>
      <c r="N127" s="824" t="str">
        <f t="shared" ref="N127" ca="1" si="110">IFERROR(J127/J128,"ND")</f>
        <v>ND</v>
      </c>
      <c r="O127" s="826" t="str">
        <f t="shared" ref="O127" ca="1" si="111">IFERROR(((J127)/H127),"ND")</f>
        <v>ND</v>
      </c>
      <c r="P127" s="913"/>
    </row>
    <row r="128" spans="3:16">
      <c r="C128" s="843"/>
      <c r="D128" s="926"/>
      <c r="E128" s="926"/>
      <c r="F128" s="928"/>
      <c r="G128" s="930"/>
      <c r="H128" s="949"/>
      <c r="I128" s="823"/>
      <c r="J128" s="149" t="str">
        <f ca="1">IF(MOD(ROW()-13,2)=0,IF(ISBLANK(OFFSET(#REF!,INT((ROW()-13)/2),0)),"",OFFSET(#REF!,INT((ROW()-13)/2),0)),IF(ISBLANK(OFFSET('9. METAS'!$U$20,INT((ROW()-14)/2),0)),"",OFFSET('9. METAS'!$U$20,INT((ROW()-14)/2),0)))</f>
        <v/>
      </c>
      <c r="K128" s="150" t="str">
        <f ca="1">IF(MOD(ROW()-13,2)=0,IF(ISBLANK(OFFSET(#REF!,INT((ROW()-13)/2),0)),"",OFFSET(#REF!,INT((ROW()-13)/2),0)),IF(ISBLANK(OFFSET('9. METAS'!$V$20,INT((ROW()-14)/2),0)),"",OFFSET('9. METAS'!$V$20,INT((ROW()-14)/2),0)))</f>
        <v/>
      </c>
      <c r="L128" s="150" t="str">
        <f ca="1">IF(MOD(ROW()-13,2)=0,IF(ISBLANK(OFFSET(#REF!,INT((ROW()-13)/2),0)),"",OFFSET(#REF!,INT((ROW()-13)/2),0)),IF(ISBLANK(OFFSET('9. METAS'!$W$20,INT((ROW()-14)/2),0)),"",OFFSET('9. METAS'!$W$20,INT((ROW()-14)/2),0)))</f>
        <v/>
      </c>
      <c r="M128" s="151" t="str">
        <f ca="1">IF(MOD(ROW()-13,2)=0,IF(ISBLANK(OFFSET(#REF!,INT((ROW()-13)/2),0)),"",OFFSET(#REF!,INT((ROW()-13)/2),0)),IF(ISBLANK(OFFSET('9. METAS'!$X$20,INT((ROW()-14)/2),0)),"",OFFSET('9. METAS'!$X$20,INT((ROW()-14)/2),0)))</f>
        <v/>
      </c>
      <c r="N128" s="825"/>
      <c r="O128" s="827"/>
      <c r="P128" s="914"/>
    </row>
    <row r="129" spans="3:16">
      <c r="C129" s="829" t="str">
        <f ca="1">IF(ISBLANK(OFFSET('5. Pp (3 años)'!$C$46,INT((ROW()-13)/2),0)),"",OFFSET('5. Pp (3 años)'!$C$46,INT((ROW()-13)/2),0))</f>
        <v/>
      </c>
      <c r="D129" s="926" t="str">
        <f ca="1">IF(ISBLANK(OFFSET('5. Pp (3 años)'!$D$46,INT((ROW()-13)/2),0)),"",OFFSET('5. Pp (3 años)'!$D$46,INT((ROW()-13)/2),0))</f>
        <v/>
      </c>
      <c r="E129" s="926" t="str">
        <f ca="1">IF(ISBLANK(OFFSET('5. Pp (3 años)'!$E$46,INT((ROW()-13)/2),0)),"",OFFSET('5. Pp (3 años)'!$E$46,INT((ROW()-13)/2),0))</f>
        <v/>
      </c>
      <c r="F129" s="928" t="str">
        <f ca="1">IF(ISBLANK(OFFSET('5. Pp (3 años)'!$K$46,INT((ROW()-13)/2),0)),"",OFFSET('5. Pp (3 años)'!$K$46,INT((ROW()-13)/2),0))</f>
        <v/>
      </c>
      <c r="G129" s="930" t="str">
        <f ca="1">IF(ISBLANK(OFFSET('5. Pp (3 años)'!$H$46,INT((ROW()-13)/2),0)),"",OFFSET('5. Pp (3 años)'!$H$46,INT((ROW()-13)/2),0))</f>
        <v/>
      </c>
      <c r="H129" s="949" t="str">
        <f ca="1">IF(ISBLANK(OFFSET('9. METAS'!$L$20,INT((ROW()-13)/2),0)),"",OFFSET('9. METAS'!$L$20,INT((ROW()-13)/2),0))</f>
        <v/>
      </c>
      <c r="I129" s="822"/>
      <c r="J129" s="149" t="e">
        <f ca="1">IF(MOD(ROW()-13,2)=0,IF(ISBLANK(OFFSET(#REF!,INT((ROW()-13)/2),0)),"",OFFSET(#REF!,INT((ROW()-13)/2),0)),IF(ISBLANK(OFFSET('9. METAS'!$U$20,INT((ROW()-14)/2),0)),"",OFFSET('9. METAS'!$U$20,INT((ROW()-14)/2),0)))</f>
        <v>#REF!</v>
      </c>
      <c r="K129" s="150" t="e">
        <f ca="1">IF(MOD(ROW()-13,2)=0,IF(ISBLANK(OFFSET(#REF!,INT((ROW()-13)/2),0)),"",OFFSET(#REF!,INT((ROW()-13)/2),0)),IF(ISBLANK(OFFSET('9. METAS'!$V$20,INT((ROW()-14)/2),0)),"",OFFSET('9. METAS'!$V$20,INT((ROW()-14)/2),0)))</f>
        <v>#REF!</v>
      </c>
      <c r="L129" s="150" t="e">
        <f ca="1">IF(MOD(ROW()-13,2)=0,IF(ISBLANK(OFFSET(#REF!,INT((ROW()-13)/2),0)),"",OFFSET(#REF!,INT((ROW()-13)/2),0)),IF(ISBLANK(OFFSET('9. METAS'!$W$20,INT((ROW()-14)/2),0)),"",OFFSET('9. METAS'!$W$20,INT((ROW()-14)/2),0)))</f>
        <v>#REF!</v>
      </c>
      <c r="M129" s="151" t="e">
        <f ca="1">IF(MOD(ROW()-13,2)=0,IF(ISBLANK(OFFSET(#REF!,INT((ROW()-13)/2),0)),"",OFFSET(#REF!,INT((ROW()-13)/2),0)),IF(ISBLANK(OFFSET('9. METAS'!$X$20,INT((ROW()-14)/2),0)),"",OFFSET('9. METAS'!$X$20,INT((ROW()-14)/2),0)))</f>
        <v>#REF!</v>
      </c>
      <c r="N129" s="824" t="str">
        <f t="shared" ref="N129" ca="1" si="112">IFERROR(J129/J130,"ND")</f>
        <v>ND</v>
      </c>
      <c r="O129" s="826" t="str">
        <f t="shared" ref="O129" ca="1" si="113">IFERROR(((J129)/H129),"ND")</f>
        <v>ND</v>
      </c>
      <c r="P129" s="913"/>
    </row>
    <row r="130" spans="3:16">
      <c r="C130" s="843"/>
      <c r="D130" s="926"/>
      <c r="E130" s="926"/>
      <c r="F130" s="928"/>
      <c r="G130" s="930"/>
      <c r="H130" s="949"/>
      <c r="I130" s="823"/>
      <c r="J130" s="149" t="str">
        <f ca="1">IF(MOD(ROW()-13,2)=0,IF(ISBLANK(OFFSET(#REF!,INT((ROW()-13)/2),0)),"",OFFSET(#REF!,INT((ROW()-13)/2),0)),IF(ISBLANK(OFFSET('9. METAS'!$U$20,INT((ROW()-14)/2),0)),"",OFFSET('9. METAS'!$U$20,INT((ROW()-14)/2),0)))</f>
        <v/>
      </c>
      <c r="K130" s="150" t="str">
        <f ca="1">IF(MOD(ROW()-13,2)=0,IF(ISBLANK(OFFSET(#REF!,INT((ROW()-13)/2),0)),"",OFFSET(#REF!,INT((ROW()-13)/2),0)),IF(ISBLANK(OFFSET('9. METAS'!$V$20,INT((ROW()-14)/2),0)),"",OFFSET('9. METAS'!$V$20,INT((ROW()-14)/2),0)))</f>
        <v/>
      </c>
      <c r="L130" s="150" t="str">
        <f ca="1">IF(MOD(ROW()-13,2)=0,IF(ISBLANK(OFFSET(#REF!,INT((ROW()-13)/2),0)),"",OFFSET(#REF!,INT((ROW()-13)/2),0)),IF(ISBLANK(OFFSET('9. METAS'!$W$20,INT((ROW()-14)/2),0)),"",OFFSET('9. METAS'!$W$20,INT((ROW()-14)/2),0)))</f>
        <v/>
      </c>
      <c r="M130" s="151" t="str">
        <f ca="1">IF(MOD(ROW()-13,2)=0,IF(ISBLANK(OFFSET(#REF!,INT((ROW()-13)/2),0)),"",OFFSET(#REF!,INT((ROW()-13)/2),0)),IF(ISBLANK(OFFSET('9. METAS'!$X$20,INT((ROW()-14)/2),0)),"",OFFSET('9. METAS'!$X$20,INT((ROW()-14)/2),0)))</f>
        <v/>
      </c>
      <c r="N130" s="825"/>
      <c r="O130" s="827"/>
      <c r="P130" s="914"/>
    </row>
    <row r="131" spans="3:16">
      <c r="C131" s="829" t="str">
        <f ca="1">IF(ISBLANK(OFFSET('5. Pp (3 años)'!$C$46,INT((ROW()-13)/2),0)),"",OFFSET('5. Pp (3 años)'!$C$46,INT((ROW()-13)/2),0))</f>
        <v/>
      </c>
      <c r="D131" s="926" t="str">
        <f ca="1">IF(ISBLANK(OFFSET('5. Pp (3 años)'!$D$46,INT((ROW()-13)/2),0)),"",OFFSET('5. Pp (3 años)'!$D$46,INT((ROW()-13)/2),0))</f>
        <v/>
      </c>
      <c r="E131" s="926" t="str">
        <f ca="1">IF(ISBLANK(OFFSET('5. Pp (3 años)'!$E$46,INT((ROW()-13)/2),0)),"",OFFSET('5. Pp (3 años)'!$E$46,INT((ROW()-13)/2),0))</f>
        <v/>
      </c>
      <c r="F131" s="928" t="str">
        <f ca="1">IF(ISBLANK(OFFSET('5. Pp (3 años)'!$K$46,INT((ROW()-13)/2),0)),"",OFFSET('5. Pp (3 años)'!$K$46,INT((ROW()-13)/2),0))</f>
        <v/>
      </c>
      <c r="G131" s="930" t="str">
        <f ca="1">IF(ISBLANK(OFFSET('5. Pp (3 años)'!$H$46,INT((ROW()-13)/2),0)),"",OFFSET('5. Pp (3 años)'!$H$46,INT((ROW()-13)/2),0))</f>
        <v/>
      </c>
      <c r="H131" s="949" t="str">
        <f ca="1">IF(ISBLANK(OFFSET('9. METAS'!$L$20,INT((ROW()-13)/2),0)),"",OFFSET('9. METAS'!$L$20,INT((ROW()-13)/2),0))</f>
        <v/>
      </c>
      <c r="I131" s="822"/>
      <c r="J131" s="149" t="e">
        <f ca="1">IF(MOD(ROW()-13,2)=0,IF(ISBLANK(OFFSET(#REF!,INT((ROW()-13)/2),0)),"",OFFSET(#REF!,INT((ROW()-13)/2),0)),IF(ISBLANK(OFFSET('9. METAS'!$U$20,INT((ROW()-14)/2),0)),"",OFFSET('9. METAS'!$U$20,INT((ROW()-14)/2),0)))</f>
        <v>#REF!</v>
      </c>
      <c r="K131" s="150" t="e">
        <f ca="1">IF(MOD(ROW()-13,2)=0,IF(ISBLANK(OFFSET(#REF!,INT((ROW()-13)/2),0)),"",OFFSET(#REF!,INT((ROW()-13)/2),0)),IF(ISBLANK(OFFSET('9. METAS'!$V$20,INT((ROW()-14)/2),0)),"",OFFSET('9. METAS'!$V$20,INT((ROW()-14)/2),0)))</f>
        <v>#REF!</v>
      </c>
      <c r="L131" s="150" t="e">
        <f ca="1">IF(MOD(ROW()-13,2)=0,IF(ISBLANK(OFFSET(#REF!,INT((ROW()-13)/2),0)),"",OFFSET(#REF!,INT((ROW()-13)/2),0)),IF(ISBLANK(OFFSET('9. METAS'!$W$20,INT((ROW()-14)/2),0)),"",OFFSET('9. METAS'!$W$20,INT((ROW()-14)/2),0)))</f>
        <v>#REF!</v>
      </c>
      <c r="M131" s="151" t="e">
        <f ca="1">IF(MOD(ROW()-13,2)=0,IF(ISBLANK(OFFSET(#REF!,INT((ROW()-13)/2),0)),"",OFFSET(#REF!,INT((ROW()-13)/2),0)),IF(ISBLANK(OFFSET('9. METAS'!$X$20,INT((ROW()-14)/2),0)),"",OFFSET('9. METAS'!$X$20,INT((ROW()-14)/2),0)))</f>
        <v>#REF!</v>
      </c>
      <c r="N131" s="824" t="str">
        <f t="shared" ref="N131" ca="1" si="114">IFERROR(J131/J132,"ND")</f>
        <v>ND</v>
      </c>
      <c r="O131" s="826" t="str">
        <f t="shared" ref="O131" ca="1" si="115">IFERROR(((J131)/H131),"ND")</f>
        <v>ND</v>
      </c>
      <c r="P131" s="913"/>
    </row>
    <row r="132" spans="3:16">
      <c r="C132" s="843"/>
      <c r="D132" s="926"/>
      <c r="E132" s="926"/>
      <c r="F132" s="928"/>
      <c r="G132" s="930"/>
      <c r="H132" s="949"/>
      <c r="I132" s="823"/>
      <c r="J132" s="149" t="str">
        <f ca="1">IF(MOD(ROW()-13,2)=0,IF(ISBLANK(OFFSET(#REF!,INT((ROW()-13)/2),0)),"",OFFSET(#REF!,INT((ROW()-13)/2),0)),IF(ISBLANK(OFFSET('9. METAS'!$U$20,INT((ROW()-14)/2),0)),"",OFFSET('9. METAS'!$U$20,INT((ROW()-14)/2),0)))</f>
        <v/>
      </c>
      <c r="K132" s="150" t="str">
        <f ca="1">IF(MOD(ROW()-13,2)=0,IF(ISBLANK(OFFSET(#REF!,INT((ROW()-13)/2),0)),"",OFFSET(#REF!,INT((ROW()-13)/2),0)),IF(ISBLANK(OFFSET('9. METAS'!$V$20,INT((ROW()-14)/2),0)),"",OFFSET('9. METAS'!$V$20,INT((ROW()-14)/2),0)))</f>
        <v/>
      </c>
      <c r="L132" s="150" t="str">
        <f ca="1">IF(MOD(ROW()-13,2)=0,IF(ISBLANK(OFFSET(#REF!,INT((ROW()-13)/2),0)),"",OFFSET(#REF!,INT((ROW()-13)/2),0)),IF(ISBLANK(OFFSET('9. METAS'!$W$20,INT((ROW()-14)/2),0)),"",OFFSET('9. METAS'!$W$20,INT((ROW()-14)/2),0)))</f>
        <v/>
      </c>
      <c r="M132" s="151" t="str">
        <f ca="1">IF(MOD(ROW()-13,2)=0,IF(ISBLANK(OFFSET(#REF!,INT((ROW()-13)/2),0)),"",OFFSET(#REF!,INT((ROW()-13)/2),0)),IF(ISBLANK(OFFSET('9. METAS'!$X$20,INT((ROW()-14)/2),0)),"",OFFSET('9. METAS'!$X$20,INT((ROW()-14)/2),0)))</f>
        <v/>
      </c>
      <c r="N132" s="825"/>
      <c r="O132" s="827"/>
      <c r="P132" s="914"/>
    </row>
    <row r="133" spans="3:16">
      <c r="C133" s="829" t="str">
        <f ca="1">IF(ISBLANK(OFFSET('5. Pp (3 años)'!$C$46,INT((ROW()-13)/2),0)),"",OFFSET('5. Pp (3 años)'!$C$46,INT((ROW()-13)/2),0))</f>
        <v/>
      </c>
      <c r="D133" s="926" t="str">
        <f ca="1">IF(ISBLANK(OFFSET('5. Pp (3 años)'!$D$46,INT((ROW()-13)/2),0)),"",OFFSET('5. Pp (3 años)'!$D$46,INT((ROW()-13)/2),0))</f>
        <v/>
      </c>
      <c r="E133" s="926" t="str">
        <f ca="1">IF(ISBLANK(OFFSET('5. Pp (3 años)'!$E$46,INT((ROW()-13)/2),0)),"",OFFSET('5. Pp (3 años)'!$E$46,INT((ROW()-13)/2),0))</f>
        <v/>
      </c>
      <c r="F133" s="928" t="str">
        <f ca="1">IF(ISBLANK(OFFSET('5. Pp (3 años)'!$K$46,INT((ROW()-13)/2),0)),"",OFFSET('5. Pp (3 años)'!$K$46,INT((ROW()-13)/2),0))</f>
        <v/>
      </c>
      <c r="G133" s="930" t="str">
        <f ca="1">IF(ISBLANK(OFFSET('5. Pp (3 años)'!$H$46,INT((ROW()-13)/2),0)),"",OFFSET('5. Pp (3 años)'!$H$46,INT((ROW()-13)/2),0))</f>
        <v/>
      </c>
      <c r="H133" s="949" t="str">
        <f ca="1">IF(ISBLANK(OFFSET('9. METAS'!$L$20,INT((ROW()-13)/2),0)),"",OFFSET('9. METAS'!$L$20,INT((ROW()-13)/2),0))</f>
        <v/>
      </c>
      <c r="I133" s="822"/>
      <c r="J133" s="149" t="e">
        <f ca="1">IF(MOD(ROW()-13,2)=0,IF(ISBLANK(OFFSET(#REF!,INT((ROW()-13)/2),0)),"",OFFSET(#REF!,INT((ROW()-13)/2),0)),IF(ISBLANK(OFFSET('9. METAS'!$U$20,INT((ROW()-14)/2),0)),"",OFFSET('9. METAS'!$U$20,INT((ROW()-14)/2),0)))</f>
        <v>#REF!</v>
      </c>
      <c r="K133" s="150" t="e">
        <f ca="1">IF(MOD(ROW()-13,2)=0,IF(ISBLANK(OFFSET(#REF!,INT((ROW()-13)/2),0)),"",OFFSET(#REF!,INT((ROW()-13)/2),0)),IF(ISBLANK(OFFSET('9. METAS'!$V$20,INT((ROW()-14)/2),0)),"",OFFSET('9. METAS'!$V$20,INT((ROW()-14)/2),0)))</f>
        <v>#REF!</v>
      </c>
      <c r="L133" s="150" t="e">
        <f ca="1">IF(MOD(ROW()-13,2)=0,IF(ISBLANK(OFFSET(#REF!,INT((ROW()-13)/2),0)),"",OFFSET(#REF!,INT((ROW()-13)/2),0)),IF(ISBLANK(OFFSET('9. METAS'!$W$20,INT((ROW()-14)/2),0)),"",OFFSET('9. METAS'!$W$20,INT((ROW()-14)/2),0)))</f>
        <v>#REF!</v>
      </c>
      <c r="M133" s="151" t="e">
        <f ca="1">IF(MOD(ROW()-13,2)=0,IF(ISBLANK(OFFSET(#REF!,INT((ROW()-13)/2),0)),"",OFFSET(#REF!,INT((ROW()-13)/2),0)),IF(ISBLANK(OFFSET('9. METAS'!$X$20,INT((ROW()-14)/2),0)),"",OFFSET('9. METAS'!$X$20,INT((ROW()-14)/2),0)))</f>
        <v>#REF!</v>
      </c>
      <c r="N133" s="824" t="str">
        <f t="shared" ref="N133" ca="1" si="116">IFERROR(J133/J134,"ND")</f>
        <v>ND</v>
      </c>
      <c r="O133" s="826" t="str">
        <f t="shared" ref="O133" ca="1" si="117">IFERROR(((J133)/H133),"ND")</f>
        <v>ND</v>
      </c>
      <c r="P133" s="913"/>
    </row>
    <row r="134" spans="3:16">
      <c r="C134" s="843"/>
      <c r="D134" s="926"/>
      <c r="E134" s="926"/>
      <c r="F134" s="928"/>
      <c r="G134" s="930"/>
      <c r="H134" s="949"/>
      <c r="I134" s="823"/>
      <c r="J134" s="149" t="str">
        <f ca="1">IF(MOD(ROW()-13,2)=0,IF(ISBLANK(OFFSET(#REF!,INT((ROW()-13)/2),0)),"",OFFSET(#REF!,INT((ROW()-13)/2),0)),IF(ISBLANK(OFFSET('9. METAS'!$U$20,INT((ROW()-14)/2),0)),"",OFFSET('9. METAS'!$U$20,INT((ROW()-14)/2),0)))</f>
        <v/>
      </c>
      <c r="K134" s="150" t="str">
        <f ca="1">IF(MOD(ROW()-13,2)=0,IF(ISBLANK(OFFSET(#REF!,INT((ROW()-13)/2),0)),"",OFFSET(#REF!,INT((ROW()-13)/2),0)),IF(ISBLANK(OFFSET('9. METAS'!$V$20,INT((ROW()-14)/2),0)),"",OFFSET('9. METAS'!$V$20,INT((ROW()-14)/2),0)))</f>
        <v/>
      </c>
      <c r="L134" s="150" t="str">
        <f ca="1">IF(MOD(ROW()-13,2)=0,IF(ISBLANK(OFFSET(#REF!,INT((ROW()-13)/2),0)),"",OFFSET(#REF!,INT((ROW()-13)/2),0)),IF(ISBLANK(OFFSET('9. METAS'!$W$20,INT((ROW()-14)/2),0)),"",OFFSET('9. METAS'!$W$20,INT((ROW()-14)/2),0)))</f>
        <v/>
      </c>
      <c r="M134" s="151" t="str">
        <f ca="1">IF(MOD(ROW()-13,2)=0,IF(ISBLANK(OFFSET(#REF!,INT((ROW()-13)/2),0)),"",OFFSET(#REF!,INT((ROW()-13)/2),0)),IF(ISBLANK(OFFSET('9. METAS'!$X$20,INT((ROW()-14)/2),0)),"",OFFSET('9. METAS'!$X$20,INT((ROW()-14)/2),0)))</f>
        <v/>
      </c>
      <c r="N134" s="825"/>
      <c r="O134" s="827"/>
      <c r="P134" s="914"/>
    </row>
    <row r="135" spans="3:16">
      <c r="C135" s="829" t="str">
        <f ca="1">IF(ISBLANK(OFFSET('5. Pp (3 años)'!$C$46,INT((ROW()-13)/2),0)),"",OFFSET('5. Pp (3 años)'!$C$46,INT((ROW()-13)/2),0))</f>
        <v/>
      </c>
      <c r="D135" s="926" t="str">
        <f ca="1">IF(ISBLANK(OFFSET('5. Pp (3 años)'!$D$46,INT((ROW()-13)/2),0)),"",OFFSET('5. Pp (3 años)'!$D$46,INT((ROW()-13)/2),0))</f>
        <v/>
      </c>
      <c r="E135" s="926" t="str">
        <f ca="1">IF(ISBLANK(OFFSET('5. Pp (3 años)'!$E$46,INT((ROW()-13)/2),0)),"",OFFSET('5. Pp (3 años)'!$E$46,INT((ROW()-13)/2),0))</f>
        <v/>
      </c>
      <c r="F135" s="928" t="str">
        <f ca="1">IF(ISBLANK(OFFSET('5. Pp (3 años)'!$K$46,INT((ROW()-13)/2),0)),"",OFFSET('5. Pp (3 años)'!$K$46,INT((ROW()-13)/2),0))</f>
        <v/>
      </c>
      <c r="G135" s="930" t="str">
        <f ca="1">IF(ISBLANK(OFFSET('5. Pp (3 años)'!$H$46,INT((ROW()-13)/2),0)),"",OFFSET('5. Pp (3 años)'!$H$46,INT((ROW()-13)/2),0))</f>
        <v/>
      </c>
      <c r="H135" s="949" t="str">
        <f ca="1">IF(ISBLANK(OFFSET('9. METAS'!$L$20,INT((ROW()-13)/2),0)),"",OFFSET('9. METAS'!$L$20,INT((ROW()-13)/2),0))</f>
        <v/>
      </c>
      <c r="I135" s="822"/>
      <c r="J135" s="149" t="e">
        <f ca="1">IF(MOD(ROW()-13,2)=0,IF(ISBLANK(OFFSET(#REF!,INT((ROW()-13)/2),0)),"",OFFSET(#REF!,INT((ROW()-13)/2),0)),IF(ISBLANK(OFFSET('9. METAS'!$U$20,INT((ROW()-14)/2),0)),"",OFFSET('9. METAS'!$U$20,INT((ROW()-14)/2),0)))</f>
        <v>#REF!</v>
      </c>
      <c r="K135" s="150" t="e">
        <f ca="1">IF(MOD(ROW()-13,2)=0,IF(ISBLANK(OFFSET(#REF!,INT((ROW()-13)/2),0)),"",OFFSET(#REF!,INT((ROW()-13)/2),0)),IF(ISBLANK(OFFSET('9. METAS'!$V$20,INT((ROW()-14)/2),0)),"",OFFSET('9. METAS'!$V$20,INT((ROW()-14)/2),0)))</f>
        <v>#REF!</v>
      </c>
      <c r="L135" s="150" t="e">
        <f ca="1">IF(MOD(ROW()-13,2)=0,IF(ISBLANK(OFFSET(#REF!,INT((ROW()-13)/2),0)),"",OFFSET(#REF!,INT((ROW()-13)/2),0)),IF(ISBLANK(OFFSET('9. METAS'!$W$20,INT((ROW()-14)/2),0)),"",OFFSET('9. METAS'!$W$20,INT((ROW()-14)/2),0)))</f>
        <v>#REF!</v>
      </c>
      <c r="M135" s="151" t="e">
        <f ca="1">IF(MOD(ROW()-13,2)=0,IF(ISBLANK(OFFSET(#REF!,INT((ROW()-13)/2),0)),"",OFFSET(#REF!,INT((ROW()-13)/2),0)),IF(ISBLANK(OFFSET('9. METAS'!$X$20,INT((ROW()-14)/2),0)),"",OFFSET('9. METAS'!$X$20,INT((ROW()-14)/2),0)))</f>
        <v>#REF!</v>
      </c>
      <c r="N135" s="824" t="str">
        <f t="shared" ref="N135" ca="1" si="118">IFERROR(J135/J136,"ND")</f>
        <v>ND</v>
      </c>
      <c r="O135" s="826" t="str">
        <f t="shared" ref="O135" ca="1" si="119">IFERROR(((J135)/H135),"ND")</f>
        <v>ND</v>
      </c>
      <c r="P135" s="913"/>
    </row>
    <row r="136" spans="3:16">
      <c r="C136" s="843"/>
      <c r="D136" s="926"/>
      <c r="E136" s="926"/>
      <c r="F136" s="928"/>
      <c r="G136" s="930"/>
      <c r="H136" s="949"/>
      <c r="I136" s="823"/>
      <c r="J136" s="149" t="str">
        <f ca="1">IF(MOD(ROW()-13,2)=0,IF(ISBLANK(OFFSET(#REF!,INT((ROW()-13)/2),0)),"",OFFSET(#REF!,INT((ROW()-13)/2),0)),IF(ISBLANK(OFFSET('9. METAS'!$U$20,INT((ROW()-14)/2),0)),"",OFFSET('9. METAS'!$U$20,INT((ROW()-14)/2),0)))</f>
        <v/>
      </c>
      <c r="K136" s="150" t="str">
        <f ca="1">IF(MOD(ROW()-13,2)=0,IF(ISBLANK(OFFSET(#REF!,INT((ROW()-13)/2),0)),"",OFFSET(#REF!,INT((ROW()-13)/2),0)),IF(ISBLANK(OFFSET('9. METAS'!$V$20,INT((ROW()-14)/2),0)),"",OFFSET('9. METAS'!$V$20,INT((ROW()-14)/2),0)))</f>
        <v/>
      </c>
      <c r="L136" s="150" t="str">
        <f ca="1">IF(MOD(ROW()-13,2)=0,IF(ISBLANK(OFFSET(#REF!,INT((ROW()-13)/2),0)),"",OFFSET(#REF!,INT((ROW()-13)/2),0)),IF(ISBLANK(OFFSET('9. METAS'!$W$20,INT((ROW()-14)/2),0)),"",OFFSET('9. METAS'!$W$20,INT((ROW()-14)/2),0)))</f>
        <v/>
      </c>
      <c r="M136" s="151" t="str">
        <f ca="1">IF(MOD(ROW()-13,2)=0,IF(ISBLANK(OFFSET(#REF!,INT((ROW()-13)/2),0)),"",OFFSET(#REF!,INT((ROW()-13)/2),0)),IF(ISBLANK(OFFSET('9. METAS'!$X$20,INT((ROW()-14)/2),0)),"",OFFSET('9. METAS'!$X$20,INT((ROW()-14)/2),0)))</f>
        <v/>
      </c>
      <c r="N136" s="825"/>
      <c r="O136" s="827"/>
      <c r="P136" s="914"/>
    </row>
    <row r="137" spans="3:16">
      <c r="C137" s="829" t="str">
        <f ca="1">IF(ISBLANK(OFFSET('5. Pp (3 años)'!$C$46,INT((ROW()-13)/2),0)),"",OFFSET('5. Pp (3 años)'!$C$46,INT((ROW()-13)/2),0))</f>
        <v/>
      </c>
      <c r="D137" s="926" t="str">
        <f ca="1">IF(ISBLANK(OFFSET('5. Pp (3 años)'!$D$46,INT((ROW()-13)/2),0)),"",OFFSET('5. Pp (3 años)'!$D$46,INT((ROW()-13)/2),0))</f>
        <v/>
      </c>
      <c r="E137" s="926" t="str">
        <f ca="1">IF(ISBLANK(OFFSET('5. Pp (3 años)'!$E$46,INT((ROW()-13)/2),0)),"",OFFSET('5. Pp (3 años)'!$E$46,INT((ROW()-13)/2),0))</f>
        <v/>
      </c>
      <c r="F137" s="928" t="str">
        <f ca="1">IF(ISBLANK(OFFSET('5. Pp (3 años)'!$K$46,INT((ROW()-13)/2),0)),"",OFFSET('5. Pp (3 años)'!$K$46,INT((ROW()-13)/2),0))</f>
        <v/>
      </c>
      <c r="G137" s="930" t="str">
        <f ca="1">IF(ISBLANK(OFFSET('5. Pp (3 años)'!$H$46,INT((ROW()-13)/2),0)),"",OFFSET('5. Pp (3 años)'!$H$46,INT((ROW()-13)/2),0))</f>
        <v/>
      </c>
      <c r="H137" s="949" t="str">
        <f ca="1">IF(ISBLANK(OFFSET('9. METAS'!$L$20,INT((ROW()-13)/2),0)),"",OFFSET('9. METAS'!$L$20,INT((ROW()-13)/2),0))</f>
        <v/>
      </c>
      <c r="I137" s="822"/>
      <c r="J137" s="149" t="e">
        <f ca="1">IF(MOD(ROW()-13,2)=0,IF(ISBLANK(OFFSET(#REF!,INT((ROW()-13)/2),0)),"",OFFSET(#REF!,INT((ROW()-13)/2),0)),IF(ISBLANK(OFFSET('9. METAS'!$U$20,INT((ROW()-14)/2),0)),"",OFFSET('9. METAS'!$U$20,INT((ROW()-14)/2),0)))</f>
        <v>#REF!</v>
      </c>
      <c r="K137" s="150" t="e">
        <f ca="1">IF(MOD(ROW()-13,2)=0,IF(ISBLANK(OFFSET(#REF!,INT((ROW()-13)/2),0)),"",OFFSET(#REF!,INT((ROW()-13)/2),0)),IF(ISBLANK(OFFSET('9. METAS'!$V$20,INT((ROW()-14)/2),0)),"",OFFSET('9. METAS'!$V$20,INT((ROW()-14)/2),0)))</f>
        <v>#REF!</v>
      </c>
      <c r="L137" s="150" t="e">
        <f ca="1">IF(MOD(ROW()-13,2)=0,IF(ISBLANK(OFFSET(#REF!,INT((ROW()-13)/2),0)),"",OFFSET(#REF!,INT((ROW()-13)/2),0)),IF(ISBLANK(OFFSET('9. METAS'!$W$20,INT((ROW()-14)/2),0)),"",OFFSET('9. METAS'!$W$20,INT((ROW()-14)/2),0)))</f>
        <v>#REF!</v>
      </c>
      <c r="M137" s="151" t="e">
        <f ca="1">IF(MOD(ROW()-13,2)=0,IF(ISBLANK(OFFSET(#REF!,INT((ROW()-13)/2),0)),"",OFFSET(#REF!,INT((ROW()-13)/2),0)),IF(ISBLANK(OFFSET('9. METAS'!$X$20,INT((ROW()-14)/2),0)),"",OFFSET('9. METAS'!$X$20,INT((ROW()-14)/2),0)))</f>
        <v>#REF!</v>
      </c>
      <c r="N137" s="824" t="str">
        <f t="shared" ref="N137" ca="1" si="120">IFERROR(J137/J138,"ND")</f>
        <v>ND</v>
      </c>
      <c r="O137" s="826" t="str">
        <f t="shared" ref="O137" ca="1" si="121">IFERROR(((J137)/H137),"ND")</f>
        <v>ND</v>
      </c>
      <c r="P137" s="913"/>
    </row>
    <row r="138" spans="3:16">
      <c r="C138" s="843"/>
      <c r="D138" s="926"/>
      <c r="E138" s="926"/>
      <c r="F138" s="928"/>
      <c r="G138" s="930"/>
      <c r="H138" s="949"/>
      <c r="I138" s="823"/>
      <c r="J138" s="149" t="str">
        <f ca="1">IF(MOD(ROW()-13,2)=0,IF(ISBLANK(OFFSET(#REF!,INT((ROW()-13)/2),0)),"",OFFSET(#REF!,INT((ROW()-13)/2),0)),IF(ISBLANK(OFFSET('9. METAS'!$U$20,INT((ROW()-14)/2),0)),"",OFFSET('9. METAS'!$U$20,INT((ROW()-14)/2),0)))</f>
        <v/>
      </c>
      <c r="K138" s="150" t="str">
        <f ca="1">IF(MOD(ROW()-13,2)=0,IF(ISBLANK(OFFSET(#REF!,INT((ROW()-13)/2),0)),"",OFFSET(#REF!,INT((ROW()-13)/2),0)),IF(ISBLANK(OFFSET('9. METAS'!$V$20,INT((ROW()-14)/2),0)),"",OFFSET('9. METAS'!$V$20,INT((ROW()-14)/2),0)))</f>
        <v/>
      </c>
      <c r="L138" s="150" t="str">
        <f ca="1">IF(MOD(ROW()-13,2)=0,IF(ISBLANK(OFFSET(#REF!,INT((ROW()-13)/2),0)),"",OFFSET(#REF!,INT((ROW()-13)/2),0)),IF(ISBLANK(OFFSET('9. METAS'!$W$20,INT((ROW()-14)/2),0)),"",OFFSET('9. METAS'!$W$20,INT((ROW()-14)/2),0)))</f>
        <v/>
      </c>
      <c r="M138" s="151" t="str">
        <f ca="1">IF(MOD(ROW()-13,2)=0,IF(ISBLANK(OFFSET(#REF!,INT((ROW()-13)/2),0)),"",OFFSET(#REF!,INT((ROW()-13)/2),0)),IF(ISBLANK(OFFSET('9. METAS'!$X$20,INT((ROW()-14)/2),0)),"",OFFSET('9. METAS'!$X$20,INT((ROW()-14)/2),0)))</f>
        <v/>
      </c>
      <c r="N138" s="825"/>
      <c r="O138" s="827"/>
      <c r="P138" s="914"/>
    </row>
    <row r="139" spans="3:16">
      <c r="C139" s="829" t="str">
        <f ca="1">IF(ISBLANK(OFFSET('5. Pp (3 años)'!$C$46,INT((ROW()-13)/2),0)),"",OFFSET('5. Pp (3 años)'!$C$46,INT((ROW()-13)/2),0))</f>
        <v/>
      </c>
      <c r="D139" s="926" t="str">
        <f ca="1">IF(ISBLANK(OFFSET('5. Pp (3 años)'!$D$46,INT((ROW()-13)/2),0)),"",OFFSET('5. Pp (3 años)'!$D$46,INT((ROW()-13)/2),0))</f>
        <v/>
      </c>
      <c r="E139" s="926" t="str">
        <f ca="1">IF(ISBLANK(OFFSET('5. Pp (3 años)'!$E$46,INT((ROW()-13)/2),0)),"",OFFSET('5. Pp (3 años)'!$E$46,INT((ROW()-13)/2),0))</f>
        <v/>
      </c>
      <c r="F139" s="928" t="str">
        <f ca="1">IF(ISBLANK(OFFSET('5. Pp (3 años)'!$K$46,INT((ROW()-13)/2),0)),"",OFFSET('5. Pp (3 años)'!$K$46,INT((ROW()-13)/2),0))</f>
        <v/>
      </c>
      <c r="G139" s="930" t="str">
        <f ca="1">IF(ISBLANK(OFFSET('5. Pp (3 años)'!$H$46,INT((ROW()-13)/2),0)),"",OFFSET('5. Pp (3 años)'!$H$46,INT((ROW()-13)/2),0))</f>
        <v/>
      </c>
      <c r="H139" s="949" t="str">
        <f ca="1">IF(ISBLANK(OFFSET('9. METAS'!$L$20,INT((ROW()-13)/2),0)),"",OFFSET('9. METAS'!$L$20,INT((ROW()-13)/2),0))</f>
        <v/>
      </c>
      <c r="I139" s="822"/>
      <c r="J139" s="149" t="e">
        <f ca="1">IF(MOD(ROW()-13,2)=0,IF(ISBLANK(OFFSET(#REF!,INT((ROW()-13)/2),0)),"",OFFSET(#REF!,INT((ROW()-13)/2),0)),IF(ISBLANK(OFFSET('9. METAS'!$U$20,INT((ROW()-14)/2),0)),"",OFFSET('9. METAS'!$U$20,INT((ROW()-14)/2),0)))</f>
        <v>#REF!</v>
      </c>
      <c r="K139" s="150" t="e">
        <f ca="1">IF(MOD(ROW()-13,2)=0,IF(ISBLANK(OFFSET(#REF!,INT((ROW()-13)/2),0)),"",OFFSET(#REF!,INT((ROW()-13)/2),0)),IF(ISBLANK(OFFSET('9. METAS'!$V$20,INT((ROW()-14)/2),0)),"",OFFSET('9. METAS'!$V$20,INT((ROW()-14)/2),0)))</f>
        <v>#REF!</v>
      </c>
      <c r="L139" s="150" t="e">
        <f ca="1">IF(MOD(ROW()-13,2)=0,IF(ISBLANK(OFFSET(#REF!,INT((ROW()-13)/2),0)),"",OFFSET(#REF!,INT((ROW()-13)/2),0)),IF(ISBLANK(OFFSET('9. METAS'!$W$20,INT((ROW()-14)/2),0)),"",OFFSET('9. METAS'!$W$20,INT((ROW()-14)/2),0)))</f>
        <v>#REF!</v>
      </c>
      <c r="M139" s="151" t="e">
        <f ca="1">IF(MOD(ROW()-13,2)=0,IF(ISBLANK(OFFSET(#REF!,INT((ROW()-13)/2),0)),"",OFFSET(#REF!,INT((ROW()-13)/2),0)),IF(ISBLANK(OFFSET('9. METAS'!$X$20,INT((ROW()-14)/2),0)),"",OFFSET('9. METAS'!$X$20,INT((ROW()-14)/2),0)))</f>
        <v>#REF!</v>
      </c>
      <c r="N139" s="824" t="str">
        <f t="shared" ref="N139" ca="1" si="122">IFERROR(J139/J140,"ND")</f>
        <v>ND</v>
      </c>
      <c r="O139" s="826" t="str">
        <f t="shared" ref="O139" ca="1" si="123">IFERROR(((J139)/H139),"ND")</f>
        <v>ND</v>
      </c>
      <c r="P139" s="913"/>
    </row>
    <row r="140" spans="3:16">
      <c r="C140" s="843"/>
      <c r="D140" s="926"/>
      <c r="E140" s="926"/>
      <c r="F140" s="928"/>
      <c r="G140" s="930"/>
      <c r="H140" s="949"/>
      <c r="I140" s="823"/>
      <c r="J140" s="149" t="str">
        <f ca="1">IF(MOD(ROW()-13,2)=0,IF(ISBLANK(OFFSET(#REF!,INT((ROW()-13)/2),0)),"",OFFSET(#REF!,INT((ROW()-13)/2),0)),IF(ISBLANK(OFFSET('9. METAS'!$U$20,INT((ROW()-14)/2),0)),"",OFFSET('9. METAS'!$U$20,INT((ROW()-14)/2),0)))</f>
        <v/>
      </c>
      <c r="K140" s="150" t="str">
        <f ca="1">IF(MOD(ROW()-13,2)=0,IF(ISBLANK(OFFSET(#REF!,INT((ROW()-13)/2),0)),"",OFFSET(#REF!,INT((ROW()-13)/2),0)),IF(ISBLANK(OFFSET('9. METAS'!$V$20,INT((ROW()-14)/2),0)),"",OFFSET('9. METAS'!$V$20,INT((ROW()-14)/2),0)))</f>
        <v/>
      </c>
      <c r="L140" s="150" t="str">
        <f ca="1">IF(MOD(ROW()-13,2)=0,IF(ISBLANK(OFFSET(#REF!,INT((ROW()-13)/2),0)),"",OFFSET(#REF!,INT((ROW()-13)/2),0)),IF(ISBLANK(OFFSET('9. METAS'!$W$20,INT((ROW()-14)/2),0)),"",OFFSET('9. METAS'!$W$20,INT((ROW()-14)/2),0)))</f>
        <v/>
      </c>
      <c r="M140" s="151" t="str">
        <f ca="1">IF(MOD(ROW()-13,2)=0,IF(ISBLANK(OFFSET(#REF!,INT((ROW()-13)/2),0)),"",OFFSET(#REF!,INT((ROW()-13)/2),0)),IF(ISBLANK(OFFSET('9. METAS'!$X$20,INT((ROW()-14)/2),0)),"",OFFSET('9. METAS'!$X$20,INT((ROW()-14)/2),0)))</f>
        <v/>
      </c>
      <c r="N140" s="825"/>
      <c r="O140" s="827"/>
      <c r="P140" s="914"/>
    </row>
    <row r="141" spans="3:16">
      <c r="C141" s="829" t="str">
        <f ca="1">IF(ISBLANK(OFFSET('5. Pp (3 años)'!$C$46,INT((ROW()-13)/2),0)),"",OFFSET('5. Pp (3 años)'!$C$46,INT((ROW()-13)/2),0))</f>
        <v/>
      </c>
      <c r="D141" s="926" t="str">
        <f ca="1">IF(ISBLANK(OFFSET('5. Pp (3 años)'!$D$46,INT((ROW()-13)/2),0)),"",OFFSET('5. Pp (3 años)'!$D$46,INT((ROW()-13)/2),0))</f>
        <v/>
      </c>
      <c r="E141" s="926" t="str">
        <f ca="1">IF(ISBLANK(OFFSET('5. Pp (3 años)'!$E$46,INT((ROW()-13)/2),0)),"",OFFSET('5. Pp (3 años)'!$E$46,INT((ROW()-13)/2),0))</f>
        <v/>
      </c>
      <c r="F141" s="928" t="str">
        <f ca="1">IF(ISBLANK(OFFSET('5. Pp (3 años)'!$K$46,INT((ROW()-13)/2),0)),"",OFFSET('5. Pp (3 años)'!$K$46,INT((ROW()-13)/2),0))</f>
        <v/>
      </c>
      <c r="G141" s="930" t="str">
        <f ca="1">IF(ISBLANK(OFFSET('5. Pp (3 años)'!$H$46,INT((ROW()-13)/2),0)),"",OFFSET('5. Pp (3 años)'!$H$46,INT((ROW()-13)/2),0))</f>
        <v/>
      </c>
      <c r="H141" s="949" t="str">
        <f ca="1">IF(ISBLANK(OFFSET('9. METAS'!$L$20,INT((ROW()-13)/2),0)),"",OFFSET('9. METAS'!$L$20,INT((ROW()-13)/2),0))</f>
        <v/>
      </c>
      <c r="I141" s="822"/>
      <c r="J141" s="149" t="e">
        <f ca="1">IF(MOD(ROW()-13,2)=0,IF(ISBLANK(OFFSET(#REF!,INT((ROW()-13)/2),0)),"",OFFSET(#REF!,INT((ROW()-13)/2),0)),IF(ISBLANK(OFFSET('9. METAS'!$U$20,INT((ROW()-14)/2),0)),"",OFFSET('9. METAS'!$U$20,INT((ROW()-14)/2),0)))</f>
        <v>#REF!</v>
      </c>
      <c r="K141" s="150" t="e">
        <f ca="1">IF(MOD(ROW()-13,2)=0,IF(ISBLANK(OFFSET(#REF!,INT((ROW()-13)/2),0)),"",OFFSET(#REF!,INT((ROW()-13)/2),0)),IF(ISBLANK(OFFSET('9. METAS'!$V$20,INT((ROW()-14)/2),0)),"",OFFSET('9. METAS'!$V$20,INT((ROW()-14)/2),0)))</f>
        <v>#REF!</v>
      </c>
      <c r="L141" s="150" t="e">
        <f ca="1">IF(MOD(ROW()-13,2)=0,IF(ISBLANK(OFFSET(#REF!,INT((ROW()-13)/2),0)),"",OFFSET(#REF!,INT((ROW()-13)/2),0)),IF(ISBLANK(OFFSET('9. METAS'!$W$20,INT((ROW()-14)/2),0)),"",OFFSET('9. METAS'!$W$20,INT((ROW()-14)/2),0)))</f>
        <v>#REF!</v>
      </c>
      <c r="M141" s="151" t="e">
        <f ca="1">IF(MOD(ROW()-13,2)=0,IF(ISBLANK(OFFSET(#REF!,INT((ROW()-13)/2),0)),"",OFFSET(#REF!,INT((ROW()-13)/2),0)),IF(ISBLANK(OFFSET('9. METAS'!$X$20,INT((ROW()-14)/2),0)),"",OFFSET('9. METAS'!$X$20,INT((ROW()-14)/2),0)))</f>
        <v>#REF!</v>
      </c>
      <c r="N141" s="824" t="str">
        <f t="shared" ref="N141" ca="1" si="124">IFERROR(J141/J142,"ND")</f>
        <v>ND</v>
      </c>
      <c r="O141" s="826" t="str">
        <f t="shared" ref="O141" ca="1" si="125">IFERROR(((J141)/H141),"ND")</f>
        <v>ND</v>
      </c>
      <c r="P141" s="913"/>
    </row>
    <row r="142" spans="3:16">
      <c r="C142" s="843"/>
      <c r="D142" s="926"/>
      <c r="E142" s="926"/>
      <c r="F142" s="928"/>
      <c r="G142" s="930"/>
      <c r="H142" s="949"/>
      <c r="I142" s="823"/>
      <c r="J142" s="149" t="str">
        <f ca="1">IF(MOD(ROW()-13,2)=0,IF(ISBLANK(OFFSET(#REF!,INT((ROW()-13)/2),0)),"",OFFSET(#REF!,INT((ROW()-13)/2),0)),IF(ISBLANK(OFFSET('9. METAS'!$U$20,INT((ROW()-14)/2),0)),"",OFFSET('9. METAS'!$U$20,INT((ROW()-14)/2),0)))</f>
        <v/>
      </c>
      <c r="K142" s="150" t="str">
        <f ca="1">IF(MOD(ROW()-13,2)=0,IF(ISBLANK(OFFSET(#REF!,INT((ROW()-13)/2),0)),"",OFFSET(#REF!,INT((ROW()-13)/2),0)),IF(ISBLANK(OFFSET('9. METAS'!$V$20,INT((ROW()-14)/2),0)),"",OFFSET('9. METAS'!$V$20,INT((ROW()-14)/2),0)))</f>
        <v/>
      </c>
      <c r="L142" s="150" t="str">
        <f ca="1">IF(MOD(ROW()-13,2)=0,IF(ISBLANK(OFFSET(#REF!,INT((ROW()-13)/2),0)),"",OFFSET(#REF!,INT((ROW()-13)/2),0)),IF(ISBLANK(OFFSET('9. METAS'!$W$20,INT((ROW()-14)/2),0)),"",OFFSET('9. METAS'!$W$20,INT((ROW()-14)/2),0)))</f>
        <v/>
      </c>
      <c r="M142" s="151" t="str">
        <f ca="1">IF(MOD(ROW()-13,2)=0,IF(ISBLANK(OFFSET(#REF!,INT((ROW()-13)/2),0)),"",OFFSET(#REF!,INT((ROW()-13)/2),0)),IF(ISBLANK(OFFSET('9. METAS'!$X$20,INT((ROW()-14)/2),0)),"",OFFSET('9. METAS'!$X$20,INT((ROW()-14)/2),0)))</f>
        <v/>
      </c>
      <c r="N142" s="825"/>
      <c r="O142" s="827"/>
      <c r="P142" s="914"/>
    </row>
    <row r="143" spans="3:16">
      <c r="C143" s="829" t="str">
        <f ca="1">IF(ISBLANK(OFFSET('5. Pp (3 años)'!$C$46,INT((ROW()-13)/2),0)),"",OFFSET('5. Pp (3 años)'!$C$46,INT((ROW()-13)/2),0))</f>
        <v/>
      </c>
      <c r="D143" s="926" t="str">
        <f ca="1">IF(ISBLANK(OFFSET('5. Pp (3 años)'!$D$46,INT((ROW()-13)/2),0)),"",OFFSET('5. Pp (3 años)'!$D$46,INT((ROW()-13)/2),0))</f>
        <v/>
      </c>
      <c r="E143" s="926" t="str">
        <f ca="1">IF(ISBLANK(OFFSET('5. Pp (3 años)'!$E$46,INT((ROW()-13)/2),0)),"",OFFSET('5. Pp (3 años)'!$E$46,INT((ROW()-13)/2),0))</f>
        <v/>
      </c>
      <c r="F143" s="928" t="str">
        <f ca="1">IF(ISBLANK(OFFSET('5. Pp (3 años)'!$K$46,INT((ROW()-13)/2),0)),"",OFFSET('5. Pp (3 años)'!$K$46,INT((ROW()-13)/2),0))</f>
        <v/>
      </c>
      <c r="G143" s="930" t="str">
        <f ca="1">IF(ISBLANK(OFFSET('5. Pp (3 años)'!$H$46,INT((ROW()-13)/2),0)),"",OFFSET('5. Pp (3 años)'!$H$46,INT((ROW()-13)/2),0))</f>
        <v/>
      </c>
      <c r="H143" s="949" t="str">
        <f ca="1">IF(ISBLANK(OFFSET('9. METAS'!$L$20,INT((ROW()-13)/2),0)),"",OFFSET('9. METAS'!$L$20,INT((ROW()-13)/2),0))</f>
        <v/>
      </c>
      <c r="I143" s="822"/>
      <c r="J143" s="149" t="e">
        <f ca="1">IF(MOD(ROW()-13,2)=0,IF(ISBLANK(OFFSET(#REF!,INT((ROW()-13)/2),0)),"",OFFSET(#REF!,INT((ROW()-13)/2),0)),IF(ISBLANK(OFFSET('9. METAS'!$U$20,INT((ROW()-14)/2),0)),"",OFFSET('9. METAS'!$U$20,INT((ROW()-14)/2),0)))</f>
        <v>#REF!</v>
      </c>
      <c r="K143" s="150" t="e">
        <f ca="1">IF(MOD(ROW()-13,2)=0,IF(ISBLANK(OFFSET(#REF!,INT((ROW()-13)/2),0)),"",OFFSET(#REF!,INT((ROW()-13)/2),0)),IF(ISBLANK(OFFSET('9. METAS'!$V$20,INT((ROW()-14)/2),0)),"",OFFSET('9. METAS'!$V$20,INT((ROW()-14)/2),0)))</f>
        <v>#REF!</v>
      </c>
      <c r="L143" s="150" t="e">
        <f ca="1">IF(MOD(ROW()-13,2)=0,IF(ISBLANK(OFFSET(#REF!,INT((ROW()-13)/2),0)),"",OFFSET(#REF!,INT((ROW()-13)/2),0)),IF(ISBLANK(OFFSET('9. METAS'!$W$20,INT((ROW()-14)/2),0)),"",OFFSET('9. METAS'!$W$20,INT((ROW()-14)/2),0)))</f>
        <v>#REF!</v>
      </c>
      <c r="M143" s="151" t="e">
        <f ca="1">IF(MOD(ROW()-13,2)=0,IF(ISBLANK(OFFSET(#REF!,INT((ROW()-13)/2),0)),"",OFFSET(#REF!,INT((ROW()-13)/2),0)),IF(ISBLANK(OFFSET('9. METAS'!$X$20,INT((ROW()-14)/2),0)),"",OFFSET('9. METAS'!$X$20,INT((ROW()-14)/2),0)))</f>
        <v>#REF!</v>
      </c>
      <c r="N143" s="824" t="str">
        <f t="shared" ref="N143" ca="1" si="126">IFERROR(J143/J144,"ND")</f>
        <v>ND</v>
      </c>
      <c r="O143" s="826" t="str">
        <f t="shared" ref="O143" ca="1" si="127">IFERROR(((J143)/H143),"ND")</f>
        <v>ND</v>
      </c>
      <c r="P143" s="913"/>
    </row>
    <row r="144" spans="3:16">
      <c r="C144" s="843"/>
      <c r="D144" s="926"/>
      <c r="E144" s="926"/>
      <c r="F144" s="928"/>
      <c r="G144" s="930"/>
      <c r="H144" s="949"/>
      <c r="I144" s="823"/>
      <c r="J144" s="149" t="str">
        <f ca="1">IF(MOD(ROW()-13,2)=0,IF(ISBLANK(OFFSET(#REF!,INT((ROW()-13)/2),0)),"",OFFSET(#REF!,INT((ROW()-13)/2),0)),IF(ISBLANK(OFFSET('9. METAS'!$U$20,INT((ROW()-14)/2),0)),"",OFFSET('9. METAS'!$U$20,INT((ROW()-14)/2),0)))</f>
        <v/>
      </c>
      <c r="K144" s="150" t="str">
        <f ca="1">IF(MOD(ROW()-13,2)=0,IF(ISBLANK(OFFSET(#REF!,INT((ROW()-13)/2),0)),"",OFFSET(#REF!,INT((ROW()-13)/2),0)),IF(ISBLANK(OFFSET('9. METAS'!$V$20,INT((ROW()-14)/2),0)),"",OFFSET('9. METAS'!$V$20,INT((ROW()-14)/2),0)))</f>
        <v/>
      </c>
      <c r="L144" s="150" t="str">
        <f ca="1">IF(MOD(ROW()-13,2)=0,IF(ISBLANK(OFFSET(#REF!,INT((ROW()-13)/2),0)),"",OFFSET(#REF!,INT((ROW()-13)/2),0)),IF(ISBLANK(OFFSET('9. METAS'!$W$20,INT((ROW()-14)/2),0)),"",OFFSET('9. METAS'!$W$20,INT((ROW()-14)/2),0)))</f>
        <v/>
      </c>
      <c r="M144" s="151" t="str">
        <f ca="1">IF(MOD(ROW()-13,2)=0,IF(ISBLANK(OFFSET(#REF!,INT((ROW()-13)/2),0)),"",OFFSET(#REF!,INT((ROW()-13)/2),0)),IF(ISBLANK(OFFSET('9. METAS'!$X$20,INT((ROW()-14)/2),0)),"",OFFSET('9. METAS'!$X$20,INT((ROW()-14)/2),0)))</f>
        <v/>
      </c>
      <c r="N144" s="825"/>
      <c r="O144" s="827"/>
      <c r="P144" s="914"/>
    </row>
    <row r="145" spans="3:16">
      <c r="C145" s="829" t="str">
        <f ca="1">IF(ISBLANK(OFFSET('5. Pp (3 años)'!$C$46,INT((ROW()-13)/2),0)),"",OFFSET('5. Pp (3 años)'!$C$46,INT((ROW()-13)/2),0))</f>
        <v/>
      </c>
      <c r="D145" s="926" t="str">
        <f ca="1">IF(ISBLANK(OFFSET('5. Pp (3 años)'!$D$46,INT((ROW()-13)/2),0)),"",OFFSET('5. Pp (3 años)'!$D$46,INT((ROW()-13)/2),0))</f>
        <v/>
      </c>
      <c r="E145" s="926" t="str">
        <f ca="1">IF(ISBLANK(OFFSET('5. Pp (3 años)'!$E$46,INT((ROW()-13)/2),0)),"",OFFSET('5. Pp (3 años)'!$E$46,INT((ROW()-13)/2),0))</f>
        <v/>
      </c>
      <c r="F145" s="928" t="str">
        <f ca="1">IF(ISBLANK(OFFSET('5. Pp (3 años)'!$K$46,INT((ROW()-13)/2),0)),"",OFFSET('5. Pp (3 años)'!$K$46,INT((ROW()-13)/2),0))</f>
        <v/>
      </c>
      <c r="G145" s="930" t="str">
        <f ca="1">IF(ISBLANK(OFFSET('5. Pp (3 años)'!$H$46,INT((ROW()-13)/2),0)),"",OFFSET('5. Pp (3 años)'!$H$46,INT((ROW()-13)/2),0))</f>
        <v/>
      </c>
      <c r="H145" s="949" t="str">
        <f ca="1">IF(ISBLANK(OFFSET('9. METAS'!$L$20,INT((ROW()-13)/2),0)),"",OFFSET('9. METAS'!$L$20,INT((ROW()-13)/2),0))</f>
        <v/>
      </c>
      <c r="I145" s="822"/>
      <c r="J145" s="149" t="e">
        <f ca="1">IF(MOD(ROW()-13,2)=0,IF(ISBLANK(OFFSET(#REF!,INT((ROW()-13)/2),0)),"",OFFSET(#REF!,INT((ROW()-13)/2),0)),IF(ISBLANK(OFFSET('9. METAS'!$U$20,INT((ROW()-14)/2),0)),"",OFFSET('9. METAS'!$U$20,INT((ROW()-14)/2),0)))</f>
        <v>#REF!</v>
      </c>
      <c r="K145" s="150" t="e">
        <f ca="1">IF(MOD(ROW()-13,2)=0,IF(ISBLANK(OFFSET(#REF!,INT((ROW()-13)/2),0)),"",OFFSET(#REF!,INT((ROW()-13)/2),0)),IF(ISBLANK(OFFSET('9. METAS'!$V$20,INT((ROW()-14)/2),0)),"",OFFSET('9. METAS'!$V$20,INT((ROW()-14)/2),0)))</f>
        <v>#REF!</v>
      </c>
      <c r="L145" s="150" t="e">
        <f ca="1">IF(MOD(ROW()-13,2)=0,IF(ISBLANK(OFFSET(#REF!,INT((ROW()-13)/2),0)),"",OFFSET(#REF!,INT((ROW()-13)/2),0)),IF(ISBLANK(OFFSET('9. METAS'!$W$20,INT((ROW()-14)/2),0)),"",OFFSET('9. METAS'!$W$20,INT((ROW()-14)/2),0)))</f>
        <v>#REF!</v>
      </c>
      <c r="M145" s="151" t="e">
        <f ca="1">IF(MOD(ROW()-13,2)=0,IF(ISBLANK(OFFSET(#REF!,INT((ROW()-13)/2),0)),"",OFFSET(#REF!,INT((ROW()-13)/2),0)),IF(ISBLANK(OFFSET('9. METAS'!$X$20,INT((ROW()-14)/2),0)),"",OFFSET('9. METAS'!$X$20,INT((ROW()-14)/2),0)))</f>
        <v>#REF!</v>
      </c>
      <c r="N145" s="824" t="str">
        <f t="shared" ref="N145" ca="1" si="128">IFERROR(J145/J146,"ND")</f>
        <v>ND</v>
      </c>
      <c r="O145" s="826" t="str">
        <f t="shared" ref="O145" ca="1" si="129">IFERROR(((J145)/H145),"ND")</f>
        <v>ND</v>
      </c>
      <c r="P145" s="913"/>
    </row>
    <row r="146" spans="3:16">
      <c r="C146" s="843"/>
      <c r="D146" s="926"/>
      <c r="E146" s="926"/>
      <c r="F146" s="928"/>
      <c r="G146" s="930"/>
      <c r="H146" s="949"/>
      <c r="I146" s="823"/>
      <c r="J146" s="149" t="str">
        <f ca="1">IF(MOD(ROW()-13,2)=0,IF(ISBLANK(OFFSET(#REF!,INT((ROW()-13)/2),0)),"",OFFSET(#REF!,INT((ROW()-13)/2),0)),IF(ISBLANK(OFFSET('9. METAS'!$U$20,INT((ROW()-14)/2),0)),"",OFFSET('9. METAS'!$U$20,INT((ROW()-14)/2),0)))</f>
        <v/>
      </c>
      <c r="K146" s="150" t="str">
        <f ca="1">IF(MOD(ROW()-13,2)=0,IF(ISBLANK(OFFSET(#REF!,INT((ROW()-13)/2),0)),"",OFFSET(#REF!,INT((ROW()-13)/2),0)),IF(ISBLANK(OFFSET('9. METAS'!$V$20,INT((ROW()-14)/2),0)),"",OFFSET('9. METAS'!$V$20,INT((ROW()-14)/2),0)))</f>
        <v/>
      </c>
      <c r="L146" s="150" t="str">
        <f ca="1">IF(MOD(ROW()-13,2)=0,IF(ISBLANK(OFFSET(#REF!,INT((ROW()-13)/2),0)),"",OFFSET(#REF!,INT((ROW()-13)/2),0)),IF(ISBLANK(OFFSET('9. METAS'!$W$20,INT((ROW()-14)/2),0)),"",OFFSET('9. METAS'!$W$20,INT((ROW()-14)/2),0)))</f>
        <v/>
      </c>
      <c r="M146" s="151" t="str">
        <f ca="1">IF(MOD(ROW()-13,2)=0,IF(ISBLANK(OFFSET(#REF!,INT((ROW()-13)/2),0)),"",OFFSET(#REF!,INT((ROW()-13)/2),0)),IF(ISBLANK(OFFSET('9. METAS'!$X$20,INT((ROW()-14)/2),0)),"",OFFSET('9. METAS'!$X$20,INT((ROW()-14)/2),0)))</f>
        <v/>
      </c>
      <c r="N146" s="825"/>
      <c r="O146" s="827"/>
      <c r="P146" s="914"/>
    </row>
    <row r="147" spans="3:16">
      <c r="C147" s="829" t="str">
        <f ca="1">IF(ISBLANK(OFFSET('5. Pp (3 años)'!$C$46,INT((ROW()-13)/2),0)),"",OFFSET('5. Pp (3 años)'!$C$46,INT((ROW()-13)/2),0))</f>
        <v/>
      </c>
      <c r="D147" s="926" t="str">
        <f ca="1">IF(ISBLANK(OFFSET('5. Pp (3 años)'!$D$46,INT((ROW()-13)/2),0)),"",OFFSET('5. Pp (3 años)'!$D$46,INT((ROW()-13)/2),0))</f>
        <v/>
      </c>
      <c r="E147" s="926" t="str">
        <f ca="1">IF(ISBLANK(OFFSET('5. Pp (3 años)'!$E$46,INT((ROW()-13)/2),0)),"",OFFSET('5. Pp (3 años)'!$E$46,INT((ROW()-13)/2),0))</f>
        <v/>
      </c>
      <c r="F147" s="928" t="str">
        <f ca="1">IF(ISBLANK(OFFSET('5. Pp (3 años)'!$K$46,INT((ROW()-13)/2),0)),"",OFFSET('5. Pp (3 años)'!$K$46,INT((ROW()-13)/2),0))</f>
        <v/>
      </c>
      <c r="G147" s="930" t="str">
        <f ca="1">IF(ISBLANK(OFFSET('5. Pp (3 años)'!$H$46,INT((ROW()-13)/2),0)),"",OFFSET('5. Pp (3 años)'!$H$46,INT((ROW()-13)/2),0))</f>
        <v/>
      </c>
      <c r="H147" s="949" t="str">
        <f ca="1">IF(ISBLANK(OFFSET('9. METAS'!$L$20,INT((ROW()-13)/2),0)),"",OFFSET('9. METAS'!$L$20,INT((ROW()-13)/2),0))</f>
        <v/>
      </c>
      <c r="I147" s="822"/>
      <c r="J147" s="149" t="e">
        <f ca="1">IF(MOD(ROW()-13,2)=0,IF(ISBLANK(OFFSET(#REF!,INT((ROW()-13)/2),0)),"",OFFSET(#REF!,INT((ROW()-13)/2),0)),IF(ISBLANK(OFFSET('9. METAS'!$U$20,INT((ROW()-14)/2),0)),"",OFFSET('9. METAS'!$U$20,INT((ROW()-14)/2),0)))</f>
        <v>#REF!</v>
      </c>
      <c r="K147" s="150" t="e">
        <f ca="1">IF(MOD(ROW()-13,2)=0,IF(ISBLANK(OFFSET(#REF!,INT((ROW()-13)/2),0)),"",OFFSET(#REF!,INT((ROW()-13)/2),0)),IF(ISBLANK(OFFSET('9. METAS'!$V$20,INT((ROW()-14)/2),0)),"",OFFSET('9. METAS'!$V$20,INT((ROW()-14)/2),0)))</f>
        <v>#REF!</v>
      </c>
      <c r="L147" s="150" t="e">
        <f ca="1">IF(MOD(ROW()-13,2)=0,IF(ISBLANK(OFFSET(#REF!,INT((ROW()-13)/2),0)),"",OFFSET(#REF!,INT((ROW()-13)/2),0)),IF(ISBLANK(OFFSET('9. METAS'!$W$20,INT((ROW()-14)/2),0)),"",OFFSET('9. METAS'!$W$20,INT((ROW()-14)/2),0)))</f>
        <v>#REF!</v>
      </c>
      <c r="M147" s="151" t="e">
        <f ca="1">IF(MOD(ROW()-13,2)=0,IF(ISBLANK(OFFSET(#REF!,INT((ROW()-13)/2),0)),"",OFFSET(#REF!,INT((ROW()-13)/2),0)),IF(ISBLANK(OFFSET('9. METAS'!$X$20,INT((ROW()-14)/2),0)),"",OFFSET('9. METAS'!$X$20,INT((ROW()-14)/2),0)))</f>
        <v>#REF!</v>
      </c>
      <c r="N147" s="824" t="str">
        <f t="shared" ref="N147" ca="1" si="130">IFERROR(J147/J148,"ND")</f>
        <v>ND</v>
      </c>
      <c r="O147" s="826" t="str">
        <f t="shared" ref="O147" ca="1" si="131">IFERROR(((J147)/H147),"ND")</f>
        <v>ND</v>
      </c>
      <c r="P147" s="913"/>
    </row>
    <row r="148" spans="3:16">
      <c r="C148" s="843"/>
      <c r="D148" s="926"/>
      <c r="E148" s="926"/>
      <c r="F148" s="928"/>
      <c r="G148" s="930"/>
      <c r="H148" s="949"/>
      <c r="I148" s="823"/>
      <c r="J148" s="149" t="str">
        <f ca="1">IF(MOD(ROW()-13,2)=0,IF(ISBLANK(OFFSET(#REF!,INT((ROW()-13)/2),0)),"",OFFSET(#REF!,INT((ROW()-13)/2),0)),IF(ISBLANK(OFFSET('9. METAS'!$U$20,INT((ROW()-14)/2),0)),"",OFFSET('9. METAS'!$U$20,INT((ROW()-14)/2),0)))</f>
        <v/>
      </c>
      <c r="K148" s="150" t="str">
        <f ca="1">IF(MOD(ROW()-13,2)=0,IF(ISBLANK(OFFSET(#REF!,INT((ROW()-13)/2),0)),"",OFFSET(#REF!,INT((ROW()-13)/2),0)),IF(ISBLANK(OFFSET('9. METAS'!$V$20,INT((ROW()-14)/2),0)),"",OFFSET('9. METAS'!$V$20,INT((ROW()-14)/2),0)))</f>
        <v/>
      </c>
      <c r="L148" s="150" t="str">
        <f ca="1">IF(MOD(ROW()-13,2)=0,IF(ISBLANK(OFFSET(#REF!,INT((ROW()-13)/2),0)),"",OFFSET(#REF!,INT((ROW()-13)/2),0)),IF(ISBLANK(OFFSET('9. METAS'!$W$20,INT((ROW()-14)/2),0)),"",OFFSET('9. METAS'!$W$20,INT((ROW()-14)/2),0)))</f>
        <v/>
      </c>
      <c r="M148" s="151" t="str">
        <f ca="1">IF(MOD(ROW()-13,2)=0,IF(ISBLANK(OFFSET(#REF!,INT((ROW()-13)/2),0)),"",OFFSET(#REF!,INT((ROW()-13)/2),0)),IF(ISBLANK(OFFSET('9. METAS'!$X$20,INT((ROW()-14)/2),0)),"",OFFSET('9. METAS'!$X$20,INT((ROW()-14)/2),0)))</f>
        <v/>
      </c>
      <c r="N148" s="825"/>
      <c r="O148" s="827"/>
      <c r="P148" s="914"/>
    </row>
    <row r="149" spans="3:16">
      <c r="C149" s="829" t="str">
        <f ca="1">IF(ISBLANK(OFFSET('5. Pp (3 años)'!$C$46,INT((ROW()-13)/2),0)),"",OFFSET('5. Pp (3 años)'!$C$46,INT((ROW()-13)/2),0))</f>
        <v/>
      </c>
      <c r="D149" s="926" t="str">
        <f ca="1">IF(ISBLANK(OFFSET('5. Pp (3 años)'!$D$46,INT((ROW()-13)/2),0)),"",OFFSET('5. Pp (3 años)'!$D$46,INT((ROW()-13)/2),0))</f>
        <v/>
      </c>
      <c r="E149" s="926" t="str">
        <f ca="1">IF(ISBLANK(OFFSET('5. Pp (3 años)'!$E$46,INT((ROW()-13)/2),0)),"",OFFSET('5. Pp (3 años)'!$E$46,INT((ROW()-13)/2),0))</f>
        <v/>
      </c>
      <c r="F149" s="928" t="str">
        <f ca="1">IF(ISBLANK(OFFSET('5. Pp (3 años)'!$K$46,INT((ROW()-13)/2),0)),"",OFFSET('5. Pp (3 años)'!$K$46,INT((ROW()-13)/2),0))</f>
        <v/>
      </c>
      <c r="G149" s="930" t="str">
        <f ca="1">IF(ISBLANK(OFFSET('5. Pp (3 años)'!$H$46,INT((ROW()-13)/2),0)),"",OFFSET('5. Pp (3 años)'!$H$46,INT((ROW()-13)/2),0))</f>
        <v/>
      </c>
      <c r="H149" s="949" t="str">
        <f ca="1">IF(ISBLANK(OFFSET('9. METAS'!$L$20,INT((ROW()-13)/2),0)),"",OFFSET('9. METAS'!$L$20,INT((ROW()-13)/2),0))</f>
        <v/>
      </c>
      <c r="I149" s="822"/>
      <c r="J149" s="149" t="e">
        <f ca="1">IF(MOD(ROW()-13,2)=0,IF(ISBLANK(OFFSET(#REF!,INT((ROW()-13)/2),0)),"",OFFSET(#REF!,INT((ROW()-13)/2),0)),IF(ISBLANK(OFFSET('9. METAS'!$U$20,INT((ROW()-14)/2),0)),"",OFFSET('9. METAS'!$U$20,INT((ROW()-14)/2),0)))</f>
        <v>#REF!</v>
      </c>
      <c r="K149" s="150" t="e">
        <f ca="1">IF(MOD(ROW()-13,2)=0,IF(ISBLANK(OFFSET(#REF!,INT((ROW()-13)/2),0)),"",OFFSET(#REF!,INT((ROW()-13)/2),0)),IF(ISBLANK(OFFSET('9. METAS'!$V$20,INT((ROW()-14)/2),0)),"",OFFSET('9. METAS'!$V$20,INT((ROW()-14)/2),0)))</f>
        <v>#REF!</v>
      </c>
      <c r="L149" s="150" t="e">
        <f ca="1">IF(MOD(ROW()-13,2)=0,IF(ISBLANK(OFFSET(#REF!,INT((ROW()-13)/2),0)),"",OFFSET(#REF!,INT((ROW()-13)/2),0)),IF(ISBLANK(OFFSET('9. METAS'!$W$20,INT((ROW()-14)/2),0)),"",OFFSET('9. METAS'!$W$20,INT((ROW()-14)/2),0)))</f>
        <v>#REF!</v>
      </c>
      <c r="M149" s="151" t="e">
        <f ca="1">IF(MOD(ROW()-13,2)=0,IF(ISBLANK(OFFSET(#REF!,INT((ROW()-13)/2),0)),"",OFFSET(#REF!,INT((ROW()-13)/2),0)),IF(ISBLANK(OFFSET('9. METAS'!$X$20,INT((ROW()-14)/2),0)),"",OFFSET('9. METAS'!$X$20,INT((ROW()-14)/2),0)))</f>
        <v>#REF!</v>
      </c>
      <c r="N149" s="824" t="str">
        <f t="shared" ref="N149" ca="1" si="132">IFERROR(J149/J150,"ND")</f>
        <v>ND</v>
      </c>
      <c r="O149" s="826" t="str">
        <f t="shared" ref="O149" ca="1" si="133">IFERROR(((J149)/H149),"ND")</f>
        <v>ND</v>
      </c>
      <c r="P149" s="913"/>
    </row>
    <row r="150" spans="3:16">
      <c r="C150" s="843"/>
      <c r="D150" s="926"/>
      <c r="E150" s="926"/>
      <c r="F150" s="928"/>
      <c r="G150" s="930"/>
      <c r="H150" s="949"/>
      <c r="I150" s="823"/>
      <c r="J150" s="149" t="str">
        <f ca="1">IF(MOD(ROW()-13,2)=0,IF(ISBLANK(OFFSET(#REF!,INT((ROW()-13)/2),0)),"",OFFSET(#REF!,INT((ROW()-13)/2),0)),IF(ISBLANK(OFFSET('9. METAS'!$U$20,INT((ROW()-14)/2),0)),"",OFFSET('9. METAS'!$U$20,INT((ROW()-14)/2),0)))</f>
        <v/>
      </c>
      <c r="K150" s="150" t="str">
        <f ca="1">IF(MOD(ROW()-13,2)=0,IF(ISBLANK(OFFSET(#REF!,INT((ROW()-13)/2),0)),"",OFFSET(#REF!,INT((ROW()-13)/2),0)),IF(ISBLANK(OFFSET('9. METAS'!$V$20,INT((ROW()-14)/2),0)),"",OFFSET('9. METAS'!$V$20,INT((ROW()-14)/2),0)))</f>
        <v/>
      </c>
      <c r="L150" s="150" t="str">
        <f ca="1">IF(MOD(ROW()-13,2)=0,IF(ISBLANK(OFFSET(#REF!,INT((ROW()-13)/2),0)),"",OFFSET(#REF!,INT((ROW()-13)/2),0)),IF(ISBLANK(OFFSET('9. METAS'!$W$20,INT((ROW()-14)/2),0)),"",OFFSET('9. METAS'!$W$20,INT((ROW()-14)/2),0)))</f>
        <v/>
      </c>
      <c r="M150" s="151" t="str">
        <f ca="1">IF(MOD(ROW()-13,2)=0,IF(ISBLANK(OFFSET(#REF!,INT((ROW()-13)/2),0)),"",OFFSET(#REF!,INT((ROW()-13)/2),0)),IF(ISBLANK(OFFSET('9. METAS'!$X$20,INT((ROW()-14)/2),0)),"",OFFSET('9. METAS'!$X$20,INT((ROW()-14)/2),0)))</f>
        <v/>
      </c>
      <c r="N150" s="825"/>
      <c r="O150" s="827"/>
      <c r="P150" s="914"/>
    </row>
    <row r="151" spans="3:16">
      <c r="C151" s="829" t="str">
        <f ca="1">IF(ISBLANK(OFFSET('5. Pp (3 años)'!$C$46,INT((ROW()-13)/2),0)),"",OFFSET('5. Pp (3 años)'!$C$46,INT((ROW()-13)/2),0))</f>
        <v/>
      </c>
      <c r="D151" s="926" t="str">
        <f ca="1">IF(ISBLANK(OFFSET('5. Pp (3 años)'!$D$46,INT((ROW()-13)/2),0)),"",OFFSET('5. Pp (3 años)'!$D$46,INT((ROW()-13)/2),0))</f>
        <v/>
      </c>
      <c r="E151" s="926" t="str">
        <f ca="1">IF(ISBLANK(OFFSET('5. Pp (3 años)'!$E$46,INT((ROW()-13)/2),0)),"",OFFSET('5. Pp (3 años)'!$E$46,INT((ROW()-13)/2),0))</f>
        <v/>
      </c>
      <c r="F151" s="928" t="str">
        <f ca="1">IF(ISBLANK(OFFSET('5. Pp (3 años)'!$K$46,INT((ROW()-13)/2),0)),"",OFFSET('5. Pp (3 años)'!$K$46,INT((ROW()-13)/2),0))</f>
        <v/>
      </c>
      <c r="G151" s="930" t="str">
        <f ca="1">IF(ISBLANK(OFFSET('5. Pp (3 años)'!$H$46,INT((ROW()-13)/2),0)),"",OFFSET('5. Pp (3 años)'!$H$46,INT((ROW()-13)/2),0))</f>
        <v/>
      </c>
      <c r="H151" s="949" t="str">
        <f ca="1">IF(ISBLANK(OFFSET('9. METAS'!$L$20,INT((ROW()-13)/2),0)),"",OFFSET('9. METAS'!$L$20,INT((ROW()-13)/2),0))</f>
        <v/>
      </c>
      <c r="I151" s="822"/>
      <c r="J151" s="149" t="e">
        <f ca="1">IF(MOD(ROW()-13,2)=0,IF(ISBLANK(OFFSET(#REF!,INT((ROW()-13)/2),0)),"",OFFSET(#REF!,INT((ROW()-13)/2),0)),IF(ISBLANK(OFFSET('9. METAS'!$U$20,INT((ROW()-14)/2),0)),"",OFFSET('9. METAS'!$U$20,INT((ROW()-14)/2),0)))</f>
        <v>#REF!</v>
      </c>
      <c r="K151" s="150" t="e">
        <f ca="1">IF(MOD(ROW()-13,2)=0,IF(ISBLANK(OFFSET(#REF!,INT((ROW()-13)/2),0)),"",OFFSET(#REF!,INT((ROW()-13)/2),0)),IF(ISBLANK(OFFSET('9. METAS'!$V$20,INT((ROW()-14)/2),0)),"",OFFSET('9. METAS'!$V$20,INT((ROW()-14)/2),0)))</f>
        <v>#REF!</v>
      </c>
      <c r="L151" s="150" t="e">
        <f ca="1">IF(MOD(ROW()-13,2)=0,IF(ISBLANK(OFFSET(#REF!,INT((ROW()-13)/2),0)),"",OFFSET(#REF!,INT((ROW()-13)/2),0)),IF(ISBLANK(OFFSET('9. METAS'!$W$20,INT((ROW()-14)/2),0)),"",OFFSET('9. METAS'!$W$20,INT((ROW()-14)/2),0)))</f>
        <v>#REF!</v>
      </c>
      <c r="M151" s="151" t="e">
        <f ca="1">IF(MOD(ROW()-13,2)=0,IF(ISBLANK(OFFSET(#REF!,INT((ROW()-13)/2),0)),"",OFFSET(#REF!,INT((ROW()-13)/2),0)),IF(ISBLANK(OFFSET('9. METAS'!$X$20,INT((ROW()-14)/2),0)),"",OFFSET('9. METAS'!$X$20,INT((ROW()-14)/2),0)))</f>
        <v>#REF!</v>
      </c>
      <c r="N151" s="824" t="str">
        <f t="shared" ref="N151" ca="1" si="134">IFERROR(J151/J152,"ND")</f>
        <v>ND</v>
      </c>
      <c r="O151" s="826" t="str">
        <f t="shared" ref="O151" ca="1" si="135">IFERROR(((J151)/H151),"ND")</f>
        <v>ND</v>
      </c>
      <c r="P151" s="913"/>
    </row>
    <row r="152" spans="3:16">
      <c r="C152" s="843"/>
      <c r="D152" s="926"/>
      <c r="E152" s="926"/>
      <c r="F152" s="928"/>
      <c r="G152" s="930"/>
      <c r="H152" s="949"/>
      <c r="I152" s="823"/>
      <c r="J152" s="149" t="str">
        <f ca="1">IF(MOD(ROW()-13,2)=0,IF(ISBLANK(OFFSET(#REF!,INT((ROW()-13)/2),0)),"",OFFSET(#REF!,INT((ROW()-13)/2),0)),IF(ISBLANK(OFFSET('9. METAS'!$U$20,INT((ROW()-14)/2),0)),"",OFFSET('9. METAS'!$U$20,INT((ROW()-14)/2),0)))</f>
        <v/>
      </c>
      <c r="K152" s="150" t="str">
        <f ca="1">IF(MOD(ROW()-13,2)=0,IF(ISBLANK(OFFSET(#REF!,INT((ROW()-13)/2),0)),"",OFFSET(#REF!,INT((ROW()-13)/2),0)),IF(ISBLANK(OFFSET('9. METAS'!$V$20,INT((ROW()-14)/2),0)),"",OFFSET('9. METAS'!$V$20,INT((ROW()-14)/2),0)))</f>
        <v/>
      </c>
      <c r="L152" s="150" t="str">
        <f ca="1">IF(MOD(ROW()-13,2)=0,IF(ISBLANK(OFFSET(#REF!,INT((ROW()-13)/2),0)),"",OFFSET(#REF!,INT((ROW()-13)/2),0)),IF(ISBLANK(OFFSET('9. METAS'!$W$20,INT((ROW()-14)/2),0)),"",OFFSET('9. METAS'!$W$20,INT((ROW()-14)/2),0)))</f>
        <v/>
      </c>
      <c r="M152" s="151" t="str">
        <f ca="1">IF(MOD(ROW()-13,2)=0,IF(ISBLANK(OFFSET(#REF!,INT((ROW()-13)/2),0)),"",OFFSET(#REF!,INT((ROW()-13)/2),0)),IF(ISBLANK(OFFSET('9. METAS'!$X$20,INT((ROW()-14)/2),0)),"",OFFSET('9. METAS'!$X$20,INT((ROW()-14)/2),0)))</f>
        <v/>
      </c>
      <c r="N152" s="825"/>
      <c r="O152" s="827"/>
      <c r="P152" s="914"/>
    </row>
    <row r="153" spans="3:16">
      <c r="C153" s="829" t="str">
        <f ca="1">IF(ISBLANK(OFFSET('5. Pp (3 años)'!$C$46,INT((ROW()-13)/2),0)),"",OFFSET('5. Pp (3 años)'!$C$46,INT((ROW()-13)/2),0))</f>
        <v/>
      </c>
      <c r="D153" s="926" t="str">
        <f ca="1">IF(ISBLANK(OFFSET('5. Pp (3 años)'!$D$46,INT((ROW()-13)/2),0)),"",OFFSET('5. Pp (3 años)'!$D$46,INT((ROW()-13)/2),0))</f>
        <v/>
      </c>
      <c r="E153" s="926" t="str">
        <f ca="1">IF(ISBLANK(OFFSET('5. Pp (3 años)'!$E$46,INT((ROW()-13)/2),0)),"",OFFSET('5. Pp (3 años)'!$E$46,INT((ROW()-13)/2),0))</f>
        <v/>
      </c>
      <c r="F153" s="928" t="str">
        <f ca="1">IF(ISBLANK(OFFSET('5. Pp (3 años)'!$K$46,INT((ROW()-13)/2),0)),"",OFFSET('5. Pp (3 años)'!$K$46,INT((ROW()-13)/2),0))</f>
        <v/>
      </c>
      <c r="G153" s="930" t="str">
        <f ca="1">IF(ISBLANK(OFFSET('5. Pp (3 años)'!$H$46,INT((ROW()-13)/2),0)),"",OFFSET('5. Pp (3 años)'!$H$46,INT((ROW()-13)/2),0))</f>
        <v/>
      </c>
      <c r="H153" s="949" t="str">
        <f ca="1">IF(ISBLANK(OFFSET('9. METAS'!$L$20,INT((ROW()-13)/2),0)),"",OFFSET('9. METAS'!$L$20,INT((ROW()-13)/2),0))</f>
        <v/>
      </c>
      <c r="I153" s="822"/>
      <c r="J153" s="149" t="e">
        <f ca="1">IF(MOD(ROW()-13,2)=0,IF(ISBLANK(OFFSET(#REF!,INT((ROW()-13)/2),0)),"",OFFSET(#REF!,INT((ROW()-13)/2),0)),IF(ISBLANK(OFFSET('9. METAS'!$U$20,INT((ROW()-14)/2),0)),"",OFFSET('9. METAS'!$U$20,INT((ROW()-14)/2),0)))</f>
        <v>#REF!</v>
      </c>
      <c r="K153" s="150" t="e">
        <f ca="1">IF(MOD(ROW()-13,2)=0,IF(ISBLANK(OFFSET(#REF!,INT((ROW()-13)/2),0)),"",OFFSET(#REF!,INT((ROW()-13)/2),0)),IF(ISBLANK(OFFSET('9. METAS'!$V$20,INT((ROW()-14)/2),0)),"",OFFSET('9. METAS'!$V$20,INT((ROW()-14)/2),0)))</f>
        <v>#REF!</v>
      </c>
      <c r="L153" s="150" t="e">
        <f ca="1">IF(MOD(ROW()-13,2)=0,IF(ISBLANK(OFFSET(#REF!,INT((ROW()-13)/2),0)),"",OFFSET(#REF!,INT((ROW()-13)/2),0)),IF(ISBLANK(OFFSET('9. METAS'!$W$20,INT((ROW()-14)/2),0)),"",OFFSET('9. METAS'!$W$20,INT((ROW()-14)/2),0)))</f>
        <v>#REF!</v>
      </c>
      <c r="M153" s="151" t="e">
        <f ca="1">IF(MOD(ROW()-13,2)=0,IF(ISBLANK(OFFSET(#REF!,INT((ROW()-13)/2),0)),"",OFFSET(#REF!,INT((ROW()-13)/2),0)),IF(ISBLANK(OFFSET('9. METAS'!$X$20,INT((ROW()-14)/2),0)),"",OFFSET('9. METAS'!$X$20,INT((ROW()-14)/2),0)))</f>
        <v>#REF!</v>
      </c>
      <c r="N153" s="824" t="str">
        <f t="shared" ref="N153" ca="1" si="136">IFERROR(J153/J154,"ND")</f>
        <v>ND</v>
      </c>
      <c r="O153" s="826" t="str">
        <f t="shared" ref="O153" ca="1" si="137">IFERROR(((J153)/H153),"ND")</f>
        <v>ND</v>
      </c>
      <c r="P153" s="913"/>
    </row>
    <row r="154" spans="3:16">
      <c r="C154" s="843"/>
      <c r="D154" s="926"/>
      <c r="E154" s="926"/>
      <c r="F154" s="928"/>
      <c r="G154" s="930"/>
      <c r="H154" s="949"/>
      <c r="I154" s="823"/>
      <c r="J154" s="149" t="str">
        <f ca="1">IF(MOD(ROW()-13,2)=0,IF(ISBLANK(OFFSET(#REF!,INT((ROW()-13)/2),0)),"",OFFSET(#REF!,INT((ROW()-13)/2),0)),IF(ISBLANK(OFFSET('9. METAS'!$U$20,INT((ROW()-14)/2),0)),"",OFFSET('9. METAS'!$U$20,INT((ROW()-14)/2),0)))</f>
        <v/>
      </c>
      <c r="K154" s="150" t="str">
        <f ca="1">IF(MOD(ROW()-13,2)=0,IF(ISBLANK(OFFSET(#REF!,INT((ROW()-13)/2),0)),"",OFFSET(#REF!,INT((ROW()-13)/2),0)),IF(ISBLANK(OFFSET('9. METAS'!$V$20,INT((ROW()-14)/2),0)),"",OFFSET('9. METAS'!$V$20,INT((ROW()-14)/2),0)))</f>
        <v/>
      </c>
      <c r="L154" s="150" t="str">
        <f ca="1">IF(MOD(ROW()-13,2)=0,IF(ISBLANK(OFFSET(#REF!,INT((ROW()-13)/2),0)),"",OFFSET(#REF!,INT((ROW()-13)/2),0)),IF(ISBLANK(OFFSET('9. METAS'!$W$20,INT((ROW()-14)/2),0)),"",OFFSET('9. METAS'!$W$20,INT((ROW()-14)/2),0)))</f>
        <v/>
      </c>
      <c r="M154" s="151" t="str">
        <f ca="1">IF(MOD(ROW()-13,2)=0,IF(ISBLANK(OFFSET(#REF!,INT((ROW()-13)/2),0)),"",OFFSET(#REF!,INT((ROW()-13)/2),0)),IF(ISBLANK(OFFSET('9. METAS'!$X$20,INT((ROW()-14)/2),0)),"",OFFSET('9. METAS'!$X$20,INT((ROW()-14)/2),0)))</f>
        <v/>
      </c>
      <c r="N154" s="825"/>
      <c r="O154" s="827"/>
      <c r="P154" s="914"/>
    </row>
    <row r="155" spans="3:16">
      <c r="C155" s="829" t="str">
        <f ca="1">IF(ISBLANK(OFFSET('5. Pp (3 años)'!$C$46,INT((ROW()-13)/2),0)),"",OFFSET('5. Pp (3 años)'!$C$46,INT((ROW()-13)/2),0))</f>
        <v/>
      </c>
      <c r="D155" s="926" t="str">
        <f ca="1">IF(ISBLANK(OFFSET('5. Pp (3 años)'!$D$46,INT((ROW()-13)/2),0)),"",OFFSET('5. Pp (3 años)'!$D$46,INT((ROW()-13)/2),0))</f>
        <v/>
      </c>
      <c r="E155" s="926" t="str">
        <f ca="1">IF(ISBLANK(OFFSET('5. Pp (3 años)'!$E$46,INT((ROW()-13)/2),0)),"",OFFSET('5. Pp (3 años)'!$E$46,INT((ROW()-13)/2),0))</f>
        <v/>
      </c>
      <c r="F155" s="928" t="str">
        <f ca="1">IF(ISBLANK(OFFSET('5. Pp (3 años)'!$K$46,INT((ROW()-13)/2),0)),"",OFFSET('5. Pp (3 años)'!$K$46,INT((ROW()-13)/2),0))</f>
        <v/>
      </c>
      <c r="G155" s="930" t="str">
        <f ca="1">IF(ISBLANK(OFFSET('5. Pp (3 años)'!$H$46,INT((ROW()-13)/2),0)),"",OFFSET('5. Pp (3 años)'!$H$46,INT((ROW()-13)/2),0))</f>
        <v/>
      </c>
      <c r="H155" s="949" t="str">
        <f ca="1">IF(ISBLANK(OFFSET('9. METAS'!$L$20,INT((ROW()-13)/2),0)),"",OFFSET('9. METAS'!$L$20,INT((ROW()-13)/2),0))</f>
        <v/>
      </c>
      <c r="I155" s="822"/>
      <c r="J155" s="149" t="e">
        <f ca="1">IF(MOD(ROW()-13,2)=0,IF(ISBLANK(OFFSET(#REF!,INT((ROW()-13)/2),0)),"",OFFSET(#REF!,INT((ROW()-13)/2),0)),IF(ISBLANK(OFFSET('9. METAS'!$U$20,INT((ROW()-14)/2),0)),"",OFFSET('9. METAS'!$U$20,INT((ROW()-14)/2),0)))</f>
        <v>#REF!</v>
      </c>
      <c r="K155" s="150" t="e">
        <f ca="1">IF(MOD(ROW()-13,2)=0,IF(ISBLANK(OFFSET(#REF!,INT((ROW()-13)/2),0)),"",OFFSET(#REF!,INT((ROW()-13)/2),0)),IF(ISBLANK(OFFSET('9. METAS'!$V$20,INT((ROW()-14)/2),0)),"",OFFSET('9. METAS'!$V$20,INT((ROW()-14)/2),0)))</f>
        <v>#REF!</v>
      </c>
      <c r="L155" s="150" t="e">
        <f ca="1">IF(MOD(ROW()-13,2)=0,IF(ISBLANK(OFFSET(#REF!,INT((ROW()-13)/2),0)),"",OFFSET(#REF!,INT((ROW()-13)/2),0)),IF(ISBLANK(OFFSET('9. METAS'!$W$20,INT((ROW()-14)/2),0)),"",OFFSET('9. METAS'!$W$20,INT((ROW()-14)/2),0)))</f>
        <v>#REF!</v>
      </c>
      <c r="M155" s="151" t="e">
        <f ca="1">IF(MOD(ROW()-13,2)=0,IF(ISBLANK(OFFSET(#REF!,INT((ROW()-13)/2),0)),"",OFFSET(#REF!,INT((ROW()-13)/2),0)),IF(ISBLANK(OFFSET('9. METAS'!$X$20,INT((ROW()-14)/2),0)),"",OFFSET('9. METAS'!$X$20,INT((ROW()-14)/2),0)))</f>
        <v>#REF!</v>
      </c>
      <c r="N155" s="824" t="str">
        <f t="shared" ref="N155" ca="1" si="138">IFERROR(J155/J156,"ND")</f>
        <v>ND</v>
      </c>
      <c r="O155" s="826" t="str">
        <f t="shared" ref="O155" ca="1" si="139">IFERROR(((J155)/H155),"ND")</f>
        <v>ND</v>
      </c>
      <c r="P155" s="913"/>
    </row>
    <row r="156" spans="3:16">
      <c r="C156" s="843"/>
      <c r="D156" s="926"/>
      <c r="E156" s="926"/>
      <c r="F156" s="928"/>
      <c r="G156" s="930"/>
      <c r="H156" s="949"/>
      <c r="I156" s="823"/>
      <c r="J156" s="149" t="str">
        <f ca="1">IF(MOD(ROW()-13,2)=0,IF(ISBLANK(OFFSET(#REF!,INT((ROW()-13)/2),0)),"",OFFSET(#REF!,INT((ROW()-13)/2),0)),IF(ISBLANK(OFFSET('9. METAS'!$U$20,INT((ROW()-14)/2),0)),"",OFFSET('9. METAS'!$U$20,INT((ROW()-14)/2),0)))</f>
        <v/>
      </c>
      <c r="K156" s="150" t="str">
        <f ca="1">IF(MOD(ROW()-13,2)=0,IF(ISBLANK(OFFSET(#REF!,INT((ROW()-13)/2),0)),"",OFFSET(#REF!,INT((ROW()-13)/2),0)),IF(ISBLANK(OFFSET('9. METAS'!$V$20,INT((ROW()-14)/2),0)),"",OFFSET('9. METAS'!$V$20,INT((ROW()-14)/2),0)))</f>
        <v/>
      </c>
      <c r="L156" s="150" t="str">
        <f ca="1">IF(MOD(ROW()-13,2)=0,IF(ISBLANK(OFFSET(#REF!,INT((ROW()-13)/2),0)),"",OFFSET(#REF!,INT((ROW()-13)/2),0)),IF(ISBLANK(OFFSET('9. METAS'!$W$20,INT((ROW()-14)/2),0)),"",OFFSET('9. METAS'!$W$20,INT((ROW()-14)/2),0)))</f>
        <v/>
      </c>
      <c r="M156" s="151" t="str">
        <f ca="1">IF(MOD(ROW()-13,2)=0,IF(ISBLANK(OFFSET(#REF!,INT((ROW()-13)/2),0)),"",OFFSET(#REF!,INT((ROW()-13)/2),0)),IF(ISBLANK(OFFSET('9. METAS'!$X$20,INT((ROW()-14)/2),0)),"",OFFSET('9. METAS'!$X$20,INT((ROW()-14)/2),0)))</f>
        <v/>
      </c>
      <c r="N156" s="825"/>
      <c r="O156" s="827"/>
      <c r="P156" s="914"/>
    </row>
    <row r="157" spans="3:16">
      <c r="C157" s="829" t="str">
        <f ca="1">IF(ISBLANK(OFFSET('5. Pp (3 años)'!$C$46,INT((ROW()-13)/2),0)),"",OFFSET('5. Pp (3 años)'!$C$46,INT((ROW()-13)/2),0))</f>
        <v/>
      </c>
      <c r="D157" s="926" t="str">
        <f ca="1">IF(ISBLANK(OFFSET('5. Pp (3 años)'!$D$46,INT((ROW()-13)/2),0)),"",OFFSET('5. Pp (3 años)'!$D$46,INT((ROW()-13)/2),0))</f>
        <v/>
      </c>
      <c r="E157" s="926" t="str">
        <f ca="1">IF(ISBLANK(OFFSET('5. Pp (3 años)'!$E$46,INT((ROW()-13)/2),0)),"",OFFSET('5. Pp (3 años)'!$E$46,INT((ROW()-13)/2),0))</f>
        <v/>
      </c>
      <c r="F157" s="928" t="str">
        <f ca="1">IF(ISBLANK(OFFSET('5. Pp (3 años)'!$K$46,INT((ROW()-13)/2),0)),"",OFFSET('5. Pp (3 años)'!$K$46,INT((ROW()-13)/2),0))</f>
        <v/>
      </c>
      <c r="G157" s="930" t="str">
        <f ca="1">IF(ISBLANK(OFFSET('5. Pp (3 años)'!$H$46,INT((ROW()-13)/2),0)),"",OFFSET('5. Pp (3 años)'!$H$46,INT((ROW()-13)/2),0))</f>
        <v/>
      </c>
      <c r="H157" s="949" t="str">
        <f ca="1">IF(ISBLANK(OFFSET('9. METAS'!$L$20,INT((ROW()-13)/2),0)),"",OFFSET('9. METAS'!$L$20,INT((ROW()-13)/2),0))</f>
        <v/>
      </c>
      <c r="I157" s="822"/>
      <c r="J157" s="149" t="e">
        <f ca="1">IF(MOD(ROW()-13,2)=0,IF(ISBLANK(OFFSET(#REF!,INT((ROW()-13)/2),0)),"",OFFSET(#REF!,INT((ROW()-13)/2),0)),IF(ISBLANK(OFFSET('9. METAS'!$U$20,INT((ROW()-14)/2),0)),"",OFFSET('9. METAS'!$U$20,INT((ROW()-14)/2),0)))</f>
        <v>#REF!</v>
      </c>
      <c r="K157" s="150" t="e">
        <f ca="1">IF(MOD(ROW()-13,2)=0,IF(ISBLANK(OFFSET(#REF!,INT((ROW()-13)/2),0)),"",OFFSET(#REF!,INT((ROW()-13)/2),0)),IF(ISBLANK(OFFSET('9. METAS'!$V$20,INT((ROW()-14)/2),0)),"",OFFSET('9. METAS'!$V$20,INT((ROW()-14)/2),0)))</f>
        <v>#REF!</v>
      </c>
      <c r="L157" s="150" t="e">
        <f ca="1">IF(MOD(ROW()-13,2)=0,IF(ISBLANK(OFFSET(#REF!,INT((ROW()-13)/2),0)),"",OFFSET(#REF!,INT((ROW()-13)/2),0)),IF(ISBLANK(OFFSET('9. METAS'!$W$20,INT((ROW()-14)/2),0)),"",OFFSET('9. METAS'!$W$20,INT((ROW()-14)/2),0)))</f>
        <v>#REF!</v>
      </c>
      <c r="M157" s="151" t="e">
        <f ca="1">IF(MOD(ROW()-13,2)=0,IF(ISBLANK(OFFSET(#REF!,INT((ROW()-13)/2),0)),"",OFFSET(#REF!,INT((ROW()-13)/2),0)),IF(ISBLANK(OFFSET('9. METAS'!$X$20,INT((ROW()-14)/2),0)),"",OFFSET('9. METAS'!$X$20,INT((ROW()-14)/2),0)))</f>
        <v>#REF!</v>
      </c>
      <c r="N157" s="824" t="str">
        <f t="shared" ref="N157" ca="1" si="140">IFERROR(J157/J158,"ND")</f>
        <v>ND</v>
      </c>
      <c r="O157" s="826" t="str">
        <f t="shared" ref="O157" ca="1" si="141">IFERROR(((J157)/H157),"ND")</f>
        <v>ND</v>
      </c>
      <c r="P157" s="913"/>
    </row>
    <row r="158" spans="3:16">
      <c r="C158" s="843"/>
      <c r="D158" s="926"/>
      <c r="E158" s="926"/>
      <c r="F158" s="928"/>
      <c r="G158" s="930"/>
      <c r="H158" s="949"/>
      <c r="I158" s="823"/>
      <c r="J158" s="149" t="str">
        <f ca="1">IF(MOD(ROW()-13,2)=0,IF(ISBLANK(OFFSET(#REF!,INT((ROW()-13)/2),0)),"",OFFSET(#REF!,INT((ROW()-13)/2),0)),IF(ISBLANK(OFFSET('9. METAS'!$U$20,INT((ROW()-14)/2),0)),"",OFFSET('9. METAS'!$U$20,INT((ROW()-14)/2),0)))</f>
        <v/>
      </c>
      <c r="K158" s="150" t="str">
        <f ca="1">IF(MOD(ROW()-13,2)=0,IF(ISBLANK(OFFSET(#REF!,INT((ROW()-13)/2),0)),"",OFFSET(#REF!,INT((ROW()-13)/2),0)),IF(ISBLANK(OFFSET('9. METAS'!$V$20,INT((ROW()-14)/2),0)),"",OFFSET('9. METAS'!$V$20,INT((ROW()-14)/2),0)))</f>
        <v/>
      </c>
      <c r="L158" s="150" t="str">
        <f ca="1">IF(MOD(ROW()-13,2)=0,IF(ISBLANK(OFFSET(#REF!,INT((ROW()-13)/2),0)),"",OFFSET(#REF!,INT((ROW()-13)/2),0)),IF(ISBLANK(OFFSET('9. METAS'!$W$20,INT((ROW()-14)/2),0)),"",OFFSET('9. METAS'!$W$20,INT((ROW()-14)/2),0)))</f>
        <v/>
      </c>
      <c r="M158" s="151" t="str">
        <f ca="1">IF(MOD(ROW()-13,2)=0,IF(ISBLANK(OFFSET(#REF!,INT((ROW()-13)/2),0)),"",OFFSET(#REF!,INT((ROW()-13)/2),0)),IF(ISBLANK(OFFSET('9. METAS'!$X$20,INT((ROW()-14)/2),0)),"",OFFSET('9. METAS'!$X$20,INT((ROW()-14)/2),0)))</f>
        <v/>
      </c>
      <c r="N158" s="825"/>
      <c r="O158" s="827"/>
      <c r="P158" s="914"/>
    </row>
    <row r="159" spans="3:16">
      <c r="C159" s="829" t="str">
        <f ca="1">IF(ISBLANK(OFFSET('5. Pp (3 años)'!$C$46,INT((ROW()-13)/2),0)),"",OFFSET('5. Pp (3 años)'!$C$46,INT((ROW()-13)/2),0))</f>
        <v/>
      </c>
      <c r="D159" s="926" t="str">
        <f ca="1">IF(ISBLANK(OFFSET('5. Pp (3 años)'!$D$46,INT((ROW()-13)/2),0)),"",OFFSET('5. Pp (3 años)'!$D$46,INT((ROW()-13)/2),0))</f>
        <v/>
      </c>
      <c r="E159" s="926" t="str">
        <f ca="1">IF(ISBLANK(OFFSET('5. Pp (3 años)'!$E$46,INT((ROW()-13)/2),0)),"",OFFSET('5. Pp (3 años)'!$E$46,INT((ROW()-13)/2),0))</f>
        <v/>
      </c>
      <c r="F159" s="928" t="str">
        <f ca="1">IF(ISBLANK(OFFSET('5. Pp (3 años)'!$K$46,INT((ROW()-13)/2),0)),"",OFFSET('5. Pp (3 años)'!$K$46,INT((ROW()-13)/2),0))</f>
        <v/>
      </c>
      <c r="G159" s="930" t="str">
        <f ca="1">IF(ISBLANK(OFFSET('5. Pp (3 años)'!$H$46,INT((ROW()-13)/2),0)),"",OFFSET('5. Pp (3 años)'!$H$46,INT((ROW()-13)/2),0))</f>
        <v/>
      </c>
      <c r="H159" s="949" t="str">
        <f ca="1">IF(ISBLANK(OFFSET('9. METAS'!$L$20,INT((ROW()-13)/2),0)),"",OFFSET('9. METAS'!$L$20,INT((ROW()-13)/2),0))</f>
        <v/>
      </c>
      <c r="I159" s="822"/>
      <c r="J159" s="149" t="e">
        <f ca="1">IF(MOD(ROW()-13,2)=0,IF(ISBLANK(OFFSET(#REF!,INT((ROW()-13)/2),0)),"",OFFSET(#REF!,INT((ROW()-13)/2),0)),IF(ISBLANK(OFFSET('9. METAS'!$U$20,INT((ROW()-14)/2),0)),"",OFFSET('9. METAS'!$U$20,INT((ROW()-14)/2),0)))</f>
        <v>#REF!</v>
      </c>
      <c r="K159" s="150" t="e">
        <f ca="1">IF(MOD(ROW()-13,2)=0,IF(ISBLANK(OFFSET(#REF!,INT((ROW()-13)/2),0)),"",OFFSET(#REF!,INT((ROW()-13)/2),0)),IF(ISBLANK(OFFSET('9. METAS'!$V$20,INT((ROW()-14)/2),0)),"",OFFSET('9. METAS'!$V$20,INT((ROW()-14)/2),0)))</f>
        <v>#REF!</v>
      </c>
      <c r="L159" s="150" t="e">
        <f ca="1">IF(MOD(ROW()-13,2)=0,IF(ISBLANK(OFFSET(#REF!,INT((ROW()-13)/2),0)),"",OFFSET(#REF!,INT((ROW()-13)/2),0)),IF(ISBLANK(OFFSET('9. METAS'!$W$20,INT((ROW()-14)/2),0)),"",OFFSET('9. METAS'!$W$20,INT((ROW()-14)/2),0)))</f>
        <v>#REF!</v>
      </c>
      <c r="M159" s="151" t="e">
        <f ca="1">IF(MOD(ROW()-13,2)=0,IF(ISBLANK(OFFSET(#REF!,INT((ROW()-13)/2),0)),"",OFFSET(#REF!,INT((ROW()-13)/2),0)),IF(ISBLANK(OFFSET('9. METAS'!$X$20,INT((ROW()-14)/2),0)),"",OFFSET('9. METAS'!$X$20,INT((ROW()-14)/2),0)))</f>
        <v>#REF!</v>
      </c>
      <c r="N159" s="824" t="str">
        <f t="shared" ref="N159" ca="1" si="142">IFERROR(J159/J160,"ND")</f>
        <v>ND</v>
      </c>
      <c r="O159" s="826" t="str">
        <f t="shared" ref="O159" ca="1" si="143">IFERROR(((J159)/H159),"ND")</f>
        <v>ND</v>
      </c>
      <c r="P159" s="913"/>
    </row>
    <row r="160" spans="3:16">
      <c r="C160" s="843"/>
      <c r="D160" s="926"/>
      <c r="E160" s="926"/>
      <c r="F160" s="928"/>
      <c r="G160" s="930"/>
      <c r="H160" s="949"/>
      <c r="I160" s="823"/>
      <c r="J160" s="149" t="str">
        <f ca="1">IF(MOD(ROW()-13,2)=0,IF(ISBLANK(OFFSET(#REF!,INT((ROW()-13)/2),0)),"",OFFSET(#REF!,INT((ROW()-13)/2),0)),IF(ISBLANK(OFFSET('9. METAS'!$U$20,INT((ROW()-14)/2),0)),"",OFFSET('9. METAS'!$U$20,INT((ROW()-14)/2),0)))</f>
        <v/>
      </c>
      <c r="K160" s="150" t="str">
        <f ca="1">IF(MOD(ROW()-13,2)=0,IF(ISBLANK(OFFSET(#REF!,INT((ROW()-13)/2),0)),"",OFFSET(#REF!,INT((ROW()-13)/2),0)),IF(ISBLANK(OFFSET('9. METAS'!$V$20,INT((ROW()-14)/2),0)),"",OFFSET('9. METAS'!$V$20,INT((ROW()-14)/2),0)))</f>
        <v/>
      </c>
      <c r="L160" s="150" t="str">
        <f ca="1">IF(MOD(ROW()-13,2)=0,IF(ISBLANK(OFFSET(#REF!,INT((ROW()-13)/2),0)),"",OFFSET(#REF!,INT((ROW()-13)/2),0)),IF(ISBLANK(OFFSET('9. METAS'!$W$20,INT((ROW()-14)/2),0)),"",OFFSET('9. METAS'!$W$20,INT((ROW()-14)/2),0)))</f>
        <v/>
      </c>
      <c r="M160" s="151" t="str">
        <f ca="1">IF(MOD(ROW()-13,2)=0,IF(ISBLANK(OFFSET(#REF!,INT((ROW()-13)/2),0)),"",OFFSET(#REF!,INT((ROW()-13)/2),0)),IF(ISBLANK(OFFSET('9. METAS'!$X$20,INT((ROW()-14)/2),0)),"",OFFSET('9. METAS'!$X$20,INT((ROW()-14)/2),0)))</f>
        <v/>
      </c>
      <c r="N160" s="825"/>
      <c r="O160" s="827"/>
      <c r="P160" s="914"/>
    </row>
    <row r="161" spans="3:16">
      <c r="C161" s="829" t="str">
        <f ca="1">IF(ISBLANK(OFFSET('5. Pp (3 años)'!$C$46,INT((ROW()-13)/2),0)),"",OFFSET('5. Pp (3 años)'!$C$46,INT((ROW()-13)/2),0))</f>
        <v/>
      </c>
      <c r="D161" s="926" t="str">
        <f ca="1">IF(ISBLANK(OFFSET('5. Pp (3 años)'!$D$46,INT((ROW()-13)/2),0)),"",OFFSET('5. Pp (3 años)'!$D$46,INT((ROW()-13)/2),0))</f>
        <v/>
      </c>
      <c r="E161" s="926" t="str">
        <f ca="1">IF(ISBLANK(OFFSET('5. Pp (3 años)'!$E$46,INT((ROW()-13)/2),0)),"",OFFSET('5. Pp (3 años)'!$E$46,INT((ROW()-13)/2),0))</f>
        <v/>
      </c>
      <c r="F161" s="928" t="str">
        <f ca="1">IF(ISBLANK(OFFSET('5. Pp (3 años)'!$K$46,INT((ROW()-13)/2),0)),"",OFFSET('5. Pp (3 años)'!$K$46,INT((ROW()-13)/2),0))</f>
        <v/>
      </c>
      <c r="G161" s="930" t="str">
        <f ca="1">IF(ISBLANK(OFFSET('5. Pp (3 años)'!$H$46,INT((ROW()-13)/2),0)),"",OFFSET('5. Pp (3 años)'!$H$46,INT((ROW()-13)/2),0))</f>
        <v/>
      </c>
      <c r="H161" s="949" t="str">
        <f ca="1">IF(ISBLANK(OFFSET('9. METAS'!$L$20,INT((ROW()-13)/2),0)),"",OFFSET('9. METAS'!$L$20,INT((ROW()-13)/2),0))</f>
        <v/>
      </c>
      <c r="I161" s="822"/>
      <c r="J161" s="149" t="e">
        <f ca="1">IF(MOD(ROW()-13,2)=0,IF(ISBLANK(OFFSET(#REF!,INT((ROW()-13)/2),0)),"",OFFSET(#REF!,INT((ROW()-13)/2),0)),IF(ISBLANK(OFFSET('9. METAS'!$U$20,INT((ROW()-14)/2),0)),"",OFFSET('9. METAS'!$U$20,INT((ROW()-14)/2),0)))</f>
        <v>#REF!</v>
      </c>
      <c r="K161" s="150" t="e">
        <f ca="1">IF(MOD(ROW()-13,2)=0,IF(ISBLANK(OFFSET(#REF!,INT((ROW()-13)/2),0)),"",OFFSET(#REF!,INT((ROW()-13)/2),0)),IF(ISBLANK(OFFSET('9. METAS'!$V$20,INT((ROW()-14)/2),0)),"",OFFSET('9. METAS'!$V$20,INT((ROW()-14)/2),0)))</f>
        <v>#REF!</v>
      </c>
      <c r="L161" s="150" t="e">
        <f ca="1">IF(MOD(ROW()-13,2)=0,IF(ISBLANK(OFFSET(#REF!,INT((ROW()-13)/2),0)),"",OFFSET(#REF!,INT((ROW()-13)/2),0)),IF(ISBLANK(OFFSET('9. METAS'!$W$20,INT((ROW()-14)/2),0)),"",OFFSET('9. METAS'!$W$20,INT((ROW()-14)/2),0)))</f>
        <v>#REF!</v>
      </c>
      <c r="M161" s="151" t="e">
        <f ca="1">IF(MOD(ROW()-13,2)=0,IF(ISBLANK(OFFSET(#REF!,INT((ROW()-13)/2),0)),"",OFFSET(#REF!,INT((ROW()-13)/2),0)),IF(ISBLANK(OFFSET('9. METAS'!$X$20,INT((ROW()-14)/2),0)),"",OFFSET('9. METAS'!$X$20,INT((ROW()-14)/2),0)))</f>
        <v>#REF!</v>
      </c>
      <c r="N161" s="824" t="str">
        <f t="shared" ref="N161" ca="1" si="144">IFERROR(J161/J162,"ND")</f>
        <v>ND</v>
      </c>
      <c r="O161" s="826" t="str">
        <f t="shared" ref="O161" ca="1" si="145">IFERROR(((J161)/H161),"ND")</f>
        <v>ND</v>
      </c>
      <c r="P161" s="913"/>
    </row>
    <row r="162" spans="3:16">
      <c r="C162" s="843"/>
      <c r="D162" s="926"/>
      <c r="E162" s="926"/>
      <c r="F162" s="928"/>
      <c r="G162" s="930"/>
      <c r="H162" s="949"/>
      <c r="I162" s="823"/>
      <c r="J162" s="149" t="str">
        <f ca="1">IF(MOD(ROW()-13,2)=0,IF(ISBLANK(OFFSET(#REF!,INT((ROW()-13)/2),0)),"",OFFSET(#REF!,INT((ROW()-13)/2),0)),IF(ISBLANK(OFFSET('9. METAS'!$U$20,INT((ROW()-14)/2),0)),"",OFFSET('9. METAS'!$U$20,INT((ROW()-14)/2),0)))</f>
        <v/>
      </c>
      <c r="K162" s="150" t="str">
        <f ca="1">IF(MOD(ROW()-13,2)=0,IF(ISBLANK(OFFSET(#REF!,INT((ROW()-13)/2),0)),"",OFFSET(#REF!,INT((ROW()-13)/2),0)),IF(ISBLANK(OFFSET('9. METAS'!$V$20,INT((ROW()-14)/2),0)),"",OFFSET('9. METAS'!$V$20,INT((ROW()-14)/2),0)))</f>
        <v/>
      </c>
      <c r="L162" s="150" t="str">
        <f ca="1">IF(MOD(ROW()-13,2)=0,IF(ISBLANK(OFFSET(#REF!,INT((ROW()-13)/2),0)),"",OFFSET(#REF!,INT((ROW()-13)/2),0)),IF(ISBLANK(OFFSET('9. METAS'!$W$20,INT((ROW()-14)/2),0)),"",OFFSET('9. METAS'!$W$20,INT((ROW()-14)/2),0)))</f>
        <v/>
      </c>
      <c r="M162" s="151" t="str">
        <f ca="1">IF(MOD(ROW()-13,2)=0,IF(ISBLANK(OFFSET(#REF!,INT((ROW()-13)/2),0)),"",OFFSET(#REF!,INT((ROW()-13)/2),0)),IF(ISBLANK(OFFSET('9. METAS'!$X$20,INT((ROW()-14)/2),0)),"",OFFSET('9. METAS'!$X$20,INT((ROW()-14)/2),0)))</f>
        <v/>
      </c>
      <c r="N162" s="825"/>
      <c r="O162" s="827"/>
      <c r="P162" s="914"/>
    </row>
    <row r="163" spans="3:16">
      <c r="C163" s="829" t="str">
        <f ca="1">IF(ISBLANK(OFFSET('5. Pp (3 años)'!$C$46,INT((ROW()-13)/2),0)),"",OFFSET('5. Pp (3 años)'!$C$46,INT((ROW()-13)/2),0))</f>
        <v/>
      </c>
      <c r="D163" s="926" t="str">
        <f ca="1">IF(ISBLANK(OFFSET('5. Pp (3 años)'!$D$46,INT((ROW()-13)/2),0)),"",OFFSET('5. Pp (3 años)'!$D$46,INT((ROW()-13)/2),0))</f>
        <v/>
      </c>
      <c r="E163" s="926" t="str">
        <f ca="1">IF(ISBLANK(OFFSET('5. Pp (3 años)'!$E$46,INT((ROW()-13)/2),0)),"",OFFSET('5. Pp (3 años)'!$E$46,INT((ROW()-13)/2),0))</f>
        <v/>
      </c>
      <c r="F163" s="928" t="str">
        <f ca="1">IF(ISBLANK(OFFSET('5. Pp (3 años)'!$K$46,INT((ROW()-13)/2),0)),"",OFFSET('5. Pp (3 años)'!$K$46,INT((ROW()-13)/2),0))</f>
        <v/>
      </c>
      <c r="G163" s="930" t="str">
        <f ca="1">IF(ISBLANK(OFFSET('5. Pp (3 años)'!$H$46,INT((ROW()-13)/2),0)),"",OFFSET('5. Pp (3 años)'!$H$46,INT((ROW()-13)/2),0))</f>
        <v/>
      </c>
      <c r="H163" s="949" t="str">
        <f ca="1">IF(ISBLANK(OFFSET('9. METAS'!$L$20,INT((ROW()-13)/2),0)),"",OFFSET('9. METAS'!$L$20,INT((ROW()-13)/2),0))</f>
        <v/>
      </c>
      <c r="I163" s="822"/>
      <c r="J163" s="149" t="e">
        <f ca="1">IF(MOD(ROW()-13,2)=0,IF(ISBLANK(OFFSET(#REF!,INT((ROW()-13)/2),0)),"",OFFSET(#REF!,INT((ROW()-13)/2),0)),IF(ISBLANK(OFFSET('9. METAS'!$U$20,INT((ROW()-14)/2),0)),"",OFFSET('9. METAS'!$U$20,INT((ROW()-14)/2),0)))</f>
        <v>#REF!</v>
      </c>
      <c r="K163" s="150" t="e">
        <f ca="1">IF(MOD(ROW()-13,2)=0,IF(ISBLANK(OFFSET(#REF!,INT((ROW()-13)/2),0)),"",OFFSET(#REF!,INT((ROW()-13)/2),0)),IF(ISBLANK(OFFSET('9. METAS'!$V$20,INT((ROW()-14)/2),0)),"",OFFSET('9. METAS'!$V$20,INT((ROW()-14)/2),0)))</f>
        <v>#REF!</v>
      </c>
      <c r="L163" s="150" t="e">
        <f ca="1">IF(MOD(ROW()-13,2)=0,IF(ISBLANK(OFFSET(#REF!,INT((ROW()-13)/2),0)),"",OFFSET(#REF!,INT((ROW()-13)/2),0)),IF(ISBLANK(OFFSET('9. METAS'!$W$20,INT((ROW()-14)/2),0)),"",OFFSET('9. METAS'!$W$20,INT((ROW()-14)/2),0)))</f>
        <v>#REF!</v>
      </c>
      <c r="M163" s="151" t="e">
        <f ca="1">IF(MOD(ROW()-13,2)=0,IF(ISBLANK(OFFSET(#REF!,INT((ROW()-13)/2),0)),"",OFFSET(#REF!,INT((ROW()-13)/2),0)),IF(ISBLANK(OFFSET('9. METAS'!$X$20,INT((ROW()-14)/2),0)),"",OFFSET('9. METAS'!$X$20,INT((ROW()-14)/2),0)))</f>
        <v>#REF!</v>
      </c>
      <c r="N163" s="824" t="str">
        <f t="shared" ref="N163" ca="1" si="146">IFERROR(J163/J164,"ND")</f>
        <v>ND</v>
      </c>
      <c r="O163" s="826" t="str">
        <f t="shared" ref="O163" ca="1" si="147">IFERROR(((J163)/H163),"ND")</f>
        <v>ND</v>
      </c>
      <c r="P163" s="913"/>
    </row>
    <row r="164" spans="3:16">
      <c r="C164" s="843"/>
      <c r="D164" s="926"/>
      <c r="E164" s="926"/>
      <c r="F164" s="928"/>
      <c r="G164" s="930"/>
      <c r="H164" s="949"/>
      <c r="I164" s="823"/>
      <c r="J164" s="149" t="str">
        <f ca="1">IF(MOD(ROW()-13,2)=0,IF(ISBLANK(OFFSET(#REF!,INT((ROW()-13)/2),0)),"",OFFSET(#REF!,INT((ROW()-13)/2),0)),IF(ISBLANK(OFFSET('9. METAS'!$U$20,INT((ROW()-14)/2),0)),"",OFFSET('9. METAS'!$U$20,INT((ROW()-14)/2),0)))</f>
        <v/>
      </c>
      <c r="K164" s="150" t="str">
        <f ca="1">IF(MOD(ROW()-13,2)=0,IF(ISBLANK(OFFSET(#REF!,INT((ROW()-13)/2),0)),"",OFFSET(#REF!,INT((ROW()-13)/2),0)),IF(ISBLANK(OFFSET('9. METAS'!$V$20,INT((ROW()-14)/2),0)),"",OFFSET('9. METAS'!$V$20,INT((ROW()-14)/2),0)))</f>
        <v/>
      </c>
      <c r="L164" s="150" t="str">
        <f ca="1">IF(MOD(ROW()-13,2)=0,IF(ISBLANK(OFFSET(#REF!,INT((ROW()-13)/2),0)),"",OFFSET(#REF!,INT((ROW()-13)/2),0)),IF(ISBLANK(OFFSET('9. METAS'!$W$20,INT((ROW()-14)/2),0)),"",OFFSET('9. METAS'!$W$20,INT((ROW()-14)/2),0)))</f>
        <v/>
      </c>
      <c r="M164" s="151" t="str">
        <f ca="1">IF(MOD(ROW()-13,2)=0,IF(ISBLANK(OFFSET(#REF!,INT((ROW()-13)/2),0)),"",OFFSET(#REF!,INT((ROW()-13)/2),0)),IF(ISBLANK(OFFSET('9. METAS'!$X$20,INT((ROW()-14)/2),0)),"",OFFSET('9. METAS'!$X$20,INT((ROW()-14)/2),0)))</f>
        <v/>
      </c>
      <c r="N164" s="825"/>
      <c r="O164" s="827"/>
      <c r="P164" s="914"/>
    </row>
    <row r="165" spans="3:16">
      <c r="C165" s="829" t="str">
        <f ca="1">IF(ISBLANK(OFFSET('5. Pp (3 años)'!$C$46,INT((ROW()-13)/2),0)),"",OFFSET('5. Pp (3 años)'!$C$46,INT((ROW()-13)/2),0))</f>
        <v/>
      </c>
      <c r="D165" s="926" t="str">
        <f ca="1">IF(ISBLANK(OFFSET('5. Pp (3 años)'!$D$46,INT((ROW()-13)/2),0)),"",OFFSET('5. Pp (3 años)'!$D$46,INT((ROW()-13)/2),0))</f>
        <v/>
      </c>
      <c r="E165" s="926" t="str">
        <f ca="1">IF(ISBLANK(OFFSET('5. Pp (3 años)'!$E$46,INT((ROW()-13)/2),0)),"",OFFSET('5. Pp (3 años)'!$E$46,INT((ROW()-13)/2),0))</f>
        <v/>
      </c>
      <c r="F165" s="928" t="str">
        <f ca="1">IF(ISBLANK(OFFSET('5. Pp (3 años)'!$K$46,INT((ROW()-13)/2),0)),"",OFFSET('5. Pp (3 años)'!$K$46,INT((ROW()-13)/2),0))</f>
        <v/>
      </c>
      <c r="G165" s="930" t="str">
        <f ca="1">IF(ISBLANK(OFFSET('5. Pp (3 años)'!$H$46,INT((ROW()-13)/2),0)),"",OFFSET('5. Pp (3 años)'!$H$46,INT((ROW()-13)/2),0))</f>
        <v/>
      </c>
      <c r="H165" s="949" t="str">
        <f ca="1">IF(ISBLANK(OFFSET('9. METAS'!$L$20,INT((ROW()-13)/2),0)),"",OFFSET('9. METAS'!$L$20,INT((ROW()-13)/2),0))</f>
        <v/>
      </c>
      <c r="I165" s="822"/>
      <c r="J165" s="149" t="e">
        <f ca="1">IF(MOD(ROW()-13,2)=0,IF(ISBLANK(OFFSET(#REF!,INT((ROW()-13)/2),0)),"",OFFSET(#REF!,INT((ROW()-13)/2),0)),IF(ISBLANK(OFFSET('9. METAS'!$U$20,INT((ROW()-14)/2),0)),"",OFFSET('9. METAS'!$U$20,INT((ROW()-14)/2),0)))</f>
        <v>#REF!</v>
      </c>
      <c r="K165" s="150" t="e">
        <f ca="1">IF(MOD(ROW()-13,2)=0,IF(ISBLANK(OFFSET(#REF!,INT((ROW()-13)/2),0)),"",OFFSET(#REF!,INT((ROW()-13)/2),0)),IF(ISBLANK(OFFSET('9. METAS'!$V$20,INT((ROW()-14)/2),0)),"",OFFSET('9. METAS'!$V$20,INT((ROW()-14)/2),0)))</f>
        <v>#REF!</v>
      </c>
      <c r="L165" s="150" t="e">
        <f ca="1">IF(MOD(ROW()-13,2)=0,IF(ISBLANK(OFFSET(#REF!,INT((ROW()-13)/2),0)),"",OFFSET(#REF!,INT((ROW()-13)/2),0)),IF(ISBLANK(OFFSET('9. METAS'!$W$20,INT((ROW()-14)/2),0)),"",OFFSET('9. METAS'!$W$20,INT((ROW()-14)/2),0)))</f>
        <v>#REF!</v>
      </c>
      <c r="M165" s="151" t="e">
        <f ca="1">IF(MOD(ROW()-13,2)=0,IF(ISBLANK(OFFSET(#REF!,INT((ROW()-13)/2),0)),"",OFFSET(#REF!,INT((ROW()-13)/2),0)),IF(ISBLANK(OFFSET('9. METAS'!$X$20,INT((ROW()-14)/2),0)),"",OFFSET('9. METAS'!$X$20,INT((ROW()-14)/2),0)))</f>
        <v>#REF!</v>
      </c>
      <c r="N165" s="824" t="str">
        <f t="shared" ref="N165" ca="1" si="148">IFERROR(J165/J166,"ND")</f>
        <v>ND</v>
      </c>
      <c r="O165" s="826" t="str">
        <f t="shared" ref="O165" ca="1" si="149">IFERROR(((J165)/H165),"ND")</f>
        <v>ND</v>
      </c>
      <c r="P165" s="913"/>
    </row>
    <row r="166" spans="3:16">
      <c r="C166" s="843"/>
      <c r="D166" s="926"/>
      <c r="E166" s="926"/>
      <c r="F166" s="928"/>
      <c r="G166" s="930"/>
      <c r="H166" s="949"/>
      <c r="I166" s="823"/>
      <c r="J166" s="149" t="str">
        <f ca="1">IF(MOD(ROW()-13,2)=0,IF(ISBLANK(OFFSET(#REF!,INT((ROW()-13)/2),0)),"",OFFSET(#REF!,INT((ROW()-13)/2),0)),IF(ISBLANK(OFFSET('9. METAS'!$U$20,INT((ROW()-14)/2),0)),"",OFFSET('9. METAS'!$U$20,INT((ROW()-14)/2),0)))</f>
        <v/>
      </c>
      <c r="K166" s="150" t="str">
        <f ca="1">IF(MOD(ROW()-13,2)=0,IF(ISBLANK(OFFSET(#REF!,INT((ROW()-13)/2),0)),"",OFFSET(#REF!,INT((ROW()-13)/2),0)),IF(ISBLANK(OFFSET('9. METAS'!$V$20,INT((ROW()-14)/2),0)),"",OFFSET('9. METAS'!$V$20,INT((ROW()-14)/2),0)))</f>
        <v/>
      </c>
      <c r="L166" s="150" t="str">
        <f ca="1">IF(MOD(ROW()-13,2)=0,IF(ISBLANK(OFFSET(#REF!,INT((ROW()-13)/2),0)),"",OFFSET(#REF!,INT((ROW()-13)/2),0)),IF(ISBLANK(OFFSET('9. METAS'!$W$20,INT((ROW()-14)/2),0)),"",OFFSET('9. METAS'!$W$20,INT((ROW()-14)/2),0)))</f>
        <v/>
      </c>
      <c r="M166" s="151" t="str">
        <f ca="1">IF(MOD(ROW()-13,2)=0,IF(ISBLANK(OFFSET(#REF!,INT((ROW()-13)/2),0)),"",OFFSET(#REF!,INT((ROW()-13)/2),0)),IF(ISBLANK(OFFSET('9. METAS'!$X$20,INT((ROW()-14)/2),0)),"",OFFSET('9. METAS'!$X$20,INT((ROW()-14)/2),0)))</f>
        <v/>
      </c>
      <c r="N166" s="825"/>
      <c r="O166" s="827"/>
      <c r="P166" s="914"/>
    </row>
    <row r="167" spans="3:16">
      <c r="C167" s="829" t="str">
        <f ca="1">IF(ISBLANK(OFFSET('5. Pp (3 años)'!$C$46,INT((ROW()-13)/2),0)),"",OFFSET('5. Pp (3 años)'!$C$46,INT((ROW()-13)/2),0))</f>
        <v/>
      </c>
      <c r="D167" s="926" t="str">
        <f ca="1">IF(ISBLANK(OFFSET('5. Pp (3 años)'!$D$46,INT((ROW()-13)/2),0)),"",OFFSET('5. Pp (3 años)'!$D$46,INT((ROW()-13)/2),0))</f>
        <v/>
      </c>
      <c r="E167" s="926" t="str">
        <f ca="1">IF(ISBLANK(OFFSET('5. Pp (3 años)'!$E$46,INT((ROW()-13)/2),0)),"",OFFSET('5. Pp (3 años)'!$E$46,INT((ROW()-13)/2),0))</f>
        <v/>
      </c>
      <c r="F167" s="928" t="str">
        <f ca="1">IF(ISBLANK(OFFSET('5. Pp (3 años)'!$K$46,INT((ROW()-13)/2),0)),"",OFFSET('5. Pp (3 años)'!$K$46,INT((ROW()-13)/2),0))</f>
        <v/>
      </c>
      <c r="G167" s="930" t="str">
        <f ca="1">IF(ISBLANK(OFFSET('5. Pp (3 años)'!$H$46,INT((ROW()-13)/2),0)),"",OFFSET('5. Pp (3 años)'!$H$46,INT((ROW()-13)/2),0))</f>
        <v/>
      </c>
      <c r="H167" s="949" t="str">
        <f ca="1">IF(ISBLANK(OFFSET('9. METAS'!$L$20,INT((ROW()-13)/2),0)),"",OFFSET('9. METAS'!$L$20,INT((ROW()-13)/2),0))</f>
        <v/>
      </c>
      <c r="I167" s="822"/>
      <c r="J167" s="149" t="e">
        <f ca="1">IF(MOD(ROW()-13,2)=0,IF(ISBLANK(OFFSET(#REF!,INT((ROW()-13)/2),0)),"",OFFSET(#REF!,INT((ROW()-13)/2),0)),IF(ISBLANK(OFFSET('9. METAS'!$U$20,INT((ROW()-14)/2),0)),"",OFFSET('9. METAS'!$U$20,INT((ROW()-14)/2),0)))</f>
        <v>#REF!</v>
      </c>
      <c r="K167" s="150" t="e">
        <f ca="1">IF(MOD(ROW()-13,2)=0,IF(ISBLANK(OFFSET(#REF!,INT((ROW()-13)/2),0)),"",OFFSET(#REF!,INT((ROW()-13)/2),0)),IF(ISBLANK(OFFSET('9. METAS'!$V$20,INT((ROW()-14)/2),0)),"",OFFSET('9. METAS'!$V$20,INT((ROW()-14)/2),0)))</f>
        <v>#REF!</v>
      </c>
      <c r="L167" s="150" t="e">
        <f ca="1">IF(MOD(ROW()-13,2)=0,IF(ISBLANK(OFFSET(#REF!,INT((ROW()-13)/2),0)),"",OFFSET(#REF!,INT((ROW()-13)/2),0)),IF(ISBLANK(OFFSET('9. METAS'!$W$20,INT((ROW()-14)/2),0)),"",OFFSET('9. METAS'!$W$20,INT((ROW()-14)/2),0)))</f>
        <v>#REF!</v>
      </c>
      <c r="M167" s="151" t="e">
        <f ca="1">IF(MOD(ROW()-13,2)=0,IF(ISBLANK(OFFSET(#REF!,INT((ROW()-13)/2),0)),"",OFFSET(#REF!,INT((ROW()-13)/2),0)),IF(ISBLANK(OFFSET('9. METAS'!$X$20,INT((ROW()-14)/2),0)),"",OFFSET('9. METAS'!$X$20,INT((ROW()-14)/2),0)))</f>
        <v>#REF!</v>
      </c>
      <c r="N167" s="824" t="str">
        <f t="shared" ref="N167" ca="1" si="150">IFERROR(J167/J168,"ND")</f>
        <v>ND</v>
      </c>
      <c r="O167" s="826" t="str">
        <f t="shared" ref="O167" ca="1" si="151">IFERROR(((J167)/H167),"ND")</f>
        <v>ND</v>
      </c>
      <c r="P167" s="913"/>
    </row>
    <row r="168" spans="3:16">
      <c r="C168" s="843"/>
      <c r="D168" s="926"/>
      <c r="E168" s="926"/>
      <c r="F168" s="928"/>
      <c r="G168" s="930"/>
      <c r="H168" s="949"/>
      <c r="I168" s="823"/>
      <c r="J168" s="149" t="str">
        <f ca="1">IF(MOD(ROW()-13,2)=0,IF(ISBLANK(OFFSET(#REF!,INT((ROW()-13)/2),0)),"",OFFSET(#REF!,INT((ROW()-13)/2),0)),IF(ISBLANK(OFFSET('9. METAS'!$U$20,INT((ROW()-14)/2),0)),"",OFFSET('9. METAS'!$U$20,INT((ROW()-14)/2),0)))</f>
        <v/>
      </c>
      <c r="K168" s="150" t="str">
        <f ca="1">IF(MOD(ROW()-13,2)=0,IF(ISBLANK(OFFSET(#REF!,INT((ROW()-13)/2),0)),"",OFFSET(#REF!,INT((ROW()-13)/2),0)),IF(ISBLANK(OFFSET('9. METAS'!$V$20,INT((ROW()-14)/2),0)),"",OFFSET('9. METAS'!$V$20,INT((ROW()-14)/2),0)))</f>
        <v/>
      </c>
      <c r="L168" s="150" t="str">
        <f ca="1">IF(MOD(ROW()-13,2)=0,IF(ISBLANK(OFFSET(#REF!,INT((ROW()-13)/2),0)),"",OFFSET(#REF!,INT((ROW()-13)/2),0)),IF(ISBLANK(OFFSET('9. METAS'!$W$20,INT((ROW()-14)/2),0)),"",OFFSET('9. METAS'!$W$20,INT((ROW()-14)/2),0)))</f>
        <v/>
      </c>
      <c r="M168" s="151" t="str">
        <f ca="1">IF(MOD(ROW()-13,2)=0,IF(ISBLANK(OFFSET(#REF!,INT((ROW()-13)/2),0)),"",OFFSET(#REF!,INT((ROW()-13)/2),0)),IF(ISBLANK(OFFSET('9. METAS'!$X$20,INT((ROW()-14)/2),0)),"",OFFSET('9. METAS'!$X$20,INT((ROW()-14)/2),0)))</f>
        <v/>
      </c>
      <c r="N168" s="825"/>
      <c r="O168" s="827"/>
      <c r="P168" s="914"/>
    </row>
    <row r="169" spans="3:16">
      <c r="C169" s="829" t="str">
        <f ca="1">IF(ISBLANK(OFFSET('5. Pp (3 años)'!$C$46,INT((ROW()-13)/2),0)),"",OFFSET('5. Pp (3 años)'!$C$46,INT((ROW()-13)/2),0))</f>
        <v/>
      </c>
      <c r="D169" s="926" t="str">
        <f ca="1">IF(ISBLANK(OFFSET('5. Pp (3 años)'!$D$46,INT((ROW()-13)/2),0)),"",OFFSET('5. Pp (3 años)'!$D$46,INT((ROW()-13)/2),0))</f>
        <v/>
      </c>
      <c r="E169" s="926" t="str">
        <f ca="1">IF(ISBLANK(OFFSET('5. Pp (3 años)'!$E$46,INT((ROW()-13)/2),0)),"",OFFSET('5. Pp (3 años)'!$E$46,INT((ROW()-13)/2),0))</f>
        <v/>
      </c>
      <c r="F169" s="928" t="str">
        <f ca="1">IF(ISBLANK(OFFSET('5. Pp (3 años)'!$K$46,INT((ROW()-13)/2),0)),"",OFFSET('5. Pp (3 años)'!$K$46,INT((ROW()-13)/2),0))</f>
        <v/>
      </c>
      <c r="G169" s="930" t="str">
        <f ca="1">IF(ISBLANK(OFFSET('5. Pp (3 años)'!$H$46,INT((ROW()-13)/2),0)),"",OFFSET('5. Pp (3 años)'!$H$46,INT((ROW()-13)/2),0))</f>
        <v/>
      </c>
      <c r="H169" s="949" t="str">
        <f ca="1">IF(ISBLANK(OFFSET('9. METAS'!$L$20,INT((ROW()-13)/2),0)),"",OFFSET('9. METAS'!$L$20,INT((ROW()-13)/2),0))</f>
        <v/>
      </c>
      <c r="I169" s="822"/>
      <c r="J169" s="149" t="e">
        <f ca="1">IF(MOD(ROW()-13,2)=0,IF(ISBLANK(OFFSET(#REF!,INT((ROW()-13)/2),0)),"",OFFSET(#REF!,INT((ROW()-13)/2),0)),IF(ISBLANK(OFFSET('9. METAS'!$U$20,INT((ROW()-14)/2),0)),"",OFFSET('9. METAS'!$U$20,INT((ROW()-14)/2),0)))</f>
        <v>#REF!</v>
      </c>
      <c r="K169" s="150" t="e">
        <f ca="1">IF(MOD(ROW()-13,2)=0,IF(ISBLANK(OFFSET(#REF!,INT((ROW()-13)/2),0)),"",OFFSET(#REF!,INT((ROW()-13)/2),0)),IF(ISBLANK(OFFSET('9. METAS'!$V$20,INT((ROW()-14)/2),0)),"",OFFSET('9. METAS'!$V$20,INT((ROW()-14)/2),0)))</f>
        <v>#REF!</v>
      </c>
      <c r="L169" s="150" t="e">
        <f ca="1">IF(MOD(ROW()-13,2)=0,IF(ISBLANK(OFFSET(#REF!,INT((ROW()-13)/2),0)),"",OFFSET(#REF!,INT((ROW()-13)/2),0)),IF(ISBLANK(OFFSET('9. METAS'!$W$20,INT((ROW()-14)/2),0)),"",OFFSET('9. METAS'!$W$20,INT((ROW()-14)/2),0)))</f>
        <v>#REF!</v>
      </c>
      <c r="M169" s="151" t="e">
        <f ca="1">IF(MOD(ROW()-13,2)=0,IF(ISBLANK(OFFSET(#REF!,INT((ROW()-13)/2),0)),"",OFFSET(#REF!,INT((ROW()-13)/2),0)),IF(ISBLANK(OFFSET('9. METAS'!$X$20,INT((ROW()-14)/2),0)),"",OFFSET('9. METAS'!$X$20,INT((ROW()-14)/2),0)))</f>
        <v>#REF!</v>
      </c>
      <c r="N169" s="824" t="str">
        <f t="shared" ref="N169" ca="1" si="152">IFERROR(J169/J170,"ND")</f>
        <v>ND</v>
      </c>
      <c r="O169" s="826" t="str">
        <f t="shared" ref="O169" ca="1" si="153">IFERROR(((J169)/H169),"ND")</f>
        <v>ND</v>
      </c>
      <c r="P169" s="913"/>
    </row>
    <row r="170" spans="3:16">
      <c r="C170" s="843"/>
      <c r="D170" s="926"/>
      <c r="E170" s="926"/>
      <c r="F170" s="928"/>
      <c r="G170" s="930"/>
      <c r="H170" s="949"/>
      <c r="I170" s="823"/>
      <c r="J170" s="149" t="str">
        <f ca="1">IF(MOD(ROW()-13,2)=0,IF(ISBLANK(OFFSET(#REF!,INT((ROW()-13)/2),0)),"",OFFSET(#REF!,INT((ROW()-13)/2),0)),IF(ISBLANK(OFFSET('9. METAS'!$U$20,INT((ROW()-14)/2),0)),"",OFFSET('9. METAS'!$U$20,INT((ROW()-14)/2),0)))</f>
        <v/>
      </c>
      <c r="K170" s="150" t="str">
        <f ca="1">IF(MOD(ROW()-13,2)=0,IF(ISBLANK(OFFSET(#REF!,INT((ROW()-13)/2),0)),"",OFFSET(#REF!,INT((ROW()-13)/2),0)),IF(ISBLANK(OFFSET('9. METAS'!$V$20,INT((ROW()-14)/2),0)),"",OFFSET('9. METAS'!$V$20,INT((ROW()-14)/2),0)))</f>
        <v/>
      </c>
      <c r="L170" s="150" t="str">
        <f ca="1">IF(MOD(ROW()-13,2)=0,IF(ISBLANK(OFFSET(#REF!,INT((ROW()-13)/2),0)),"",OFFSET(#REF!,INT((ROW()-13)/2),0)),IF(ISBLANK(OFFSET('9. METAS'!$W$20,INT((ROW()-14)/2),0)),"",OFFSET('9. METAS'!$W$20,INT((ROW()-14)/2),0)))</f>
        <v/>
      </c>
      <c r="M170" s="151" t="str">
        <f ca="1">IF(MOD(ROW()-13,2)=0,IF(ISBLANK(OFFSET(#REF!,INT((ROW()-13)/2),0)),"",OFFSET(#REF!,INT((ROW()-13)/2),0)),IF(ISBLANK(OFFSET('9. METAS'!$X$20,INT((ROW()-14)/2),0)),"",OFFSET('9. METAS'!$X$20,INT((ROW()-14)/2),0)))</f>
        <v/>
      </c>
      <c r="N170" s="825"/>
      <c r="O170" s="827"/>
      <c r="P170" s="914"/>
    </row>
    <row r="171" spans="3:16">
      <c r="C171" s="829" t="str">
        <f ca="1">IF(ISBLANK(OFFSET('5. Pp (3 años)'!$C$46,INT((ROW()-13)/2),0)),"",OFFSET('5. Pp (3 años)'!$C$46,INT((ROW()-13)/2),0))</f>
        <v/>
      </c>
      <c r="D171" s="926" t="str">
        <f ca="1">IF(ISBLANK(OFFSET('5. Pp (3 años)'!$D$46,INT((ROW()-13)/2),0)),"",OFFSET('5. Pp (3 años)'!$D$46,INT((ROW()-13)/2),0))</f>
        <v/>
      </c>
      <c r="E171" s="926" t="str">
        <f ca="1">IF(ISBLANK(OFFSET('5. Pp (3 años)'!$E$46,INT((ROW()-13)/2),0)),"",OFFSET('5. Pp (3 años)'!$E$46,INT((ROW()-13)/2),0))</f>
        <v/>
      </c>
      <c r="F171" s="928" t="str">
        <f ca="1">IF(ISBLANK(OFFSET('5. Pp (3 años)'!$K$46,INT((ROW()-13)/2),0)),"",OFFSET('5. Pp (3 años)'!$K$46,INT((ROW()-13)/2),0))</f>
        <v/>
      </c>
      <c r="G171" s="930" t="str">
        <f ca="1">IF(ISBLANK(OFFSET('5. Pp (3 años)'!$H$46,INT((ROW()-13)/2),0)),"",OFFSET('5. Pp (3 años)'!$H$46,INT((ROW()-13)/2),0))</f>
        <v/>
      </c>
      <c r="H171" s="949" t="str">
        <f ca="1">IF(ISBLANK(OFFSET('9. METAS'!$L$20,INT((ROW()-13)/2),0)),"",OFFSET('9. METAS'!$L$20,INT((ROW()-13)/2),0))</f>
        <v/>
      </c>
      <c r="I171" s="822"/>
      <c r="J171" s="149" t="e">
        <f ca="1">IF(MOD(ROW()-13,2)=0,IF(ISBLANK(OFFSET(#REF!,INT((ROW()-13)/2),0)),"",OFFSET(#REF!,INT((ROW()-13)/2),0)),IF(ISBLANK(OFFSET('9. METAS'!$U$20,INT((ROW()-14)/2),0)),"",OFFSET('9. METAS'!$U$20,INT((ROW()-14)/2),0)))</f>
        <v>#REF!</v>
      </c>
      <c r="K171" s="150" t="e">
        <f ca="1">IF(MOD(ROW()-13,2)=0,IF(ISBLANK(OFFSET(#REF!,INT((ROW()-13)/2),0)),"",OFFSET(#REF!,INT((ROW()-13)/2),0)),IF(ISBLANK(OFFSET('9. METAS'!$V$20,INT((ROW()-14)/2),0)),"",OFFSET('9. METAS'!$V$20,INT((ROW()-14)/2),0)))</f>
        <v>#REF!</v>
      </c>
      <c r="L171" s="150" t="e">
        <f ca="1">IF(MOD(ROW()-13,2)=0,IF(ISBLANK(OFFSET(#REF!,INT((ROW()-13)/2),0)),"",OFFSET(#REF!,INT((ROW()-13)/2),0)),IF(ISBLANK(OFFSET('9. METAS'!$W$20,INT((ROW()-14)/2),0)),"",OFFSET('9. METAS'!$W$20,INT((ROW()-14)/2),0)))</f>
        <v>#REF!</v>
      </c>
      <c r="M171" s="151" t="e">
        <f ca="1">IF(MOD(ROW()-13,2)=0,IF(ISBLANK(OFFSET(#REF!,INT((ROW()-13)/2),0)),"",OFFSET(#REF!,INT((ROW()-13)/2),0)),IF(ISBLANK(OFFSET('9. METAS'!$X$20,INT((ROW()-14)/2),0)),"",OFFSET('9. METAS'!$X$20,INT((ROW()-14)/2),0)))</f>
        <v>#REF!</v>
      </c>
      <c r="N171" s="824" t="str">
        <f t="shared" ref="N171" ca="1" si="154">IFERROR(J171/J172,"ND")</f>
        <v>ND</v>
      </c>
      <c r="O171" s="826" t="str">
        <f t="shared" ref="O171" ca="1" si="155">IFERROR(((J171)/H171),"ND")</f>
        <v>ND</v>
      </c>
      <c r="P171" s="913"/>
    </row>
    <row r="172" spans="3:16">
      <c r="C172" s="843"/>
      <c r="D172" s="926"/>
      <c r="E172" s="926"/>
      <c r="F172" s="928"/>
      <c r="G172" s="930"/>
      <c r="H172" s="949"/>
      <c r="I172" s="823"/>
      <c r="J172" s="149" t="str">
        <f ca="1">IF(MOD(ROW()-13,2)=0,IF(ISBLANK(OFFSET(#REF!,INT((ROW()-13)/2),0)),"",OFFSET(#REF!,INT((ROW()-13)/2),0)),IF(ISBLANK(OFFSET('9. METAS'!$U$20,INT((ROW()-14)/2),0)),"",OFFSET('9. METAS'!$U$20,INT((ROW()-14)/2),0)))</f>
        <v/>
      </c>
      <c r="K172" s="150" t="str">
        <f ca="1">IF(MOD(ROW()-13,2)=0,IF(ISBLANK(OFFSET(#REF!,INT((ROW()-13)/2),0)),"",OFFSET(#REF!,INT((ROW()-13)/2),0)),IF(ISBLANK(OFFSET('9. METAS'!$V$20,INT((ROW()-14)/2),0)),"",OFFSET('9. METAS'!$V$20,INT((ROW()-14)/2),0)))</f>
        <v/>
      </c>
      <c r="L172" s="150" t="str">
        <f ca="1">IF(MOD(ROW()-13,2)=0,IF(ISBLANK(OFFSET(#REF!,INT((ROW()-13)/2),0)),"",OFFSET(#REF!,INT((ROW()-13)/2),0)),IF(ISBLANK(OFFSET('9. METAS'!$W$20,INT((ROW()-14)/2),0)),"",OFFSET('9. METAS'!$W$20,INT((ROW()-14)/2),0)))</f>
        <v/>
      </c>
      <c r="M172" s="151" t="str">
        <f ca="1">IF(MOD(ROW()-13,2)=0,IF(ISBLANK(OFFSET(#REF!,INT((ROW()-13)/2),0)),"",OFFSET(#REF!,INT((ROW()-13)/2),0)),IF(ISBLANK(OFFSET('9. METAS'!$X$20,INT((ROW()-14)/2),0)),"",OFFSET('9. METAS'!$X$20,INT((ROW()-14)/2),0)))</f>
        <v/>
      </c>
      <c r="N172" s="825"/>
      <c r="O172" s="827"/>
      <c r="P172" s="914"/>
    </row>
    <row r="173" spans="3:16">
      <c r="C173" s="829" t="str">
        <f ca="1">IF(ISBLANK(OFFSET('5. Pp (3 años)'!$C$46,INT((ROW()-13)/2),0)),"",OFFSET('5. Pp (3 años)'!$C$46,INT((ROW()-13)/2),0))</f>
        <v/>
      </c>
      <c r="D173" s="926" t="str">
        <f ca="1">IF(ISBLANK(OFFSET('5. Pp (3 años)'!$D$46,INT((ROW()-13)/2),0)),"",OFFSET('5. Pp (3 años)'!$D$46,INT((ROW()-13)/2),0))</f>
        <v/>
      </c>
      <c r="E173" s="926" t="str">
        <f ca="1">IF(ISBLANK(OFFSET('5. Pp (3 años)'!$E$46,INT((ROW()-13)/2),0)),"",OFFSET('5. Pp (3 años)'!$E$46,INT((ROW()-13)/2),0))</f>
        <v/>
      </c>
      <c r="F173" s="928" t="str">
        <f ca="1">IF(ISBLANK(OFFSET('5. Pp (3 años)'!$K$46,INT((ROW()-13)/2),0)),"",OFFSET('5. Pp (3 años)'!$K$46,INT((ROW()-13)/2),0))</f>
        <v/>
      </c>
      <c r="G173" s="930" t="str">
        <f ca="1">IF(ISBLANK(OFFSET('5. Pp (3 años)'!$H$46,INT((ROW()-13)/2),0)),"",OFFSET('5. Pp (3 años)'!$H$46,INT((ROW()-13)/2),0))</f>
        <v/>
      </c>
      <c r="H173" s="949" t="str">
        <f ca="1">IF(ISBLANK(OFFSET('9. METAS'!$L$20,INT((ROW()-13)/2),0)),"",OFFSET('9. METAS'!$L$20,INT((ROW()-13)/2),0))</f>
        <v/>
      </c>
      <c r="I173" s="822"/>
      <c r="J173" s="149" t="e">
        <f ca="1">IF(MOD(ROW()-13,2)=0,IF(ISBLANK(OFFSET(#REF!,INT((ROW()-13)/2),0)),"",OFFSET(#REF!,INT((ROW()-13)/2),0)),IF(ISBLANK(OFFSET('9. METAS'!$U$20,INT((ROW()-14)/2),0)),"",OFFSET('9. METAS'!$U$20,INT((ROW()-14)/2),0)))</f>
        <v>#REF!</v>
      </c>
      <c r="K173" s="150" t="e">
        <f ca="1">IF(MOD(ROW()-13,2)=0,IF(ISBLANK(OFFSET(#REF!,INT((ROW()-13)/2),0)),"",OFFSET(#REF!,INT((ROW()-13)/2),0)),IF(ISBLANK(OFFSET('9. METAS'!$V$20,INT((ROW()-14)/2),0)),"",OFFSET('9. METAS'!$V$20,INT((ROW()-14)/2),0)))</f>
        <v>#REF!</v>
      </c>
      <c r="L173" s="150" t="e">
        <f ca="1">IF(MOD(ROW()-13,2)=0,IF(ISBLANK(OFFSET(#REF!,INT((ROW()-13)/2),0)),"",OFFSET(#REF!,INT((ROW()-13)/2),0)),IF(ISBLANK(OFFSET('9. METAS'!$W$20,INT((ROW()-14)/2),0)),"",OFFSET('9. METAS'!$W$20,INT((ROW()-14)/2),0)))</f>
        <v>#REF!</v>
      </c>
      <c r="M173" s="151" t="e">
        <f ca="1">IF(MOD(ROW()-13,2)=0,IF(ISBLANK(OFFSET(#REF!,INT((ROW()-13)/2),0)),"",OFFSET(#REF!,INT((ROW()-13)/2),0)),IF(ISBLANK(OFFSET('9. METAS'!$X$20,INT((ROW()-14)/2),0)),"",OFFSET('9. METAS'!$X$20,INT((ROW()-14)/2),0)))</f>
        <v>#REF!</v>
      </c>
      <c r="N173" s="824" t="str">
        <f t="shared" ref="N173" ca="1" si="156">IFERROR(J173/J174,"ND")</f>
        <v>ND</v>
      </c>
      <c r="O173" s="826" t="str">
        <f t="shared" ref="O173" ca="1" si="157">IFERROR(((J173)/H173),"ND")</f>
        <v>ND</v>
      </c>
      <c r="P173" s="913"/>
    </row>
    <row r="174" spans="3:16">
      <c r="C174" s="843"/>
      <c r="D174" s="926"/>
      <c r="E174" s="926"/>
      <c r="F174" s="928"/>
      <c r="G174" s="930"/>
      <c r="H174" s="949"/>
      <c r="I174" s="823"/>
      <c r="J174" s="149" t="str">
        <f ca="1">IF(MOD(ROW()-13,2)=0,IF(ISBLANK(OFFSET(#REF!,INT((ROW()-13)/2),0)),"",OFFSET(#REF!,INT((ROW()-13)/2),0)),IF(ISBLANK(OFFSET('9. METAS'!$U$20,INT((ROW()-14)/2),0)),"",OFFSET('9. METAS'!$U$20,INT((ROW()-14)/2),0)))</f>
        <v/>
      </c>
      <c r="K174" s="150" t="str">
        <f ca="1">IF(MOD(ROW()-13,2)=0,IF(ISBLANK(OFFSET(#REF!,INT((ROW()-13)/2),0)),"",OFFSET(#REF!,INT((ROW()-13)/2),0)),IF(ISBLANK(OFFSET('9. METAS'!$V$20,INT((ROW()-14)/2),0)),"",OFFSET('9. METAS'!$V$20,INT((ROW()-14)/2),0)))</f>
        <v/>
      </c>
      <c r="L174" s="150" t="str">
        <f ca="1">IF(MOD(ROW()-13,2)=0,IF(ISBLANK(OFFSET(#REF!,INT((ROW()-13)/2),0)),"",OFFSET(#REF!,INT((ROW()-13)/2),0)),IF(ISBLANK(OFFSET('9. METAS'!$W$20,INT((ROW()-14)/2),0)),"",OFFSET('9. METAS'!$W$20,INT((ROW()-14)/2),0)))</f>
        <v/>
      </c>
      <c r="M174" s="151" t="str">
        <f ca="1">IF(MOD(ROW()-13,2)=0,IF(ISBLANK(OFFSET(#REF!,INT((ROW()-13)/2),0)),"",OFFSET(#REF!,INT((ROW()-13)/2),0)),IF(ISBLANK(OFFSET('9. METAS'!$X$20,INT((ROW()-14)/2),0)),"",OFFSET('9. METAS'!$X$20,INT((ROW()-14)/2),0)))</f>
        <v/>
      </c>
      <c r="N174" s="825"/>
      <c r="O174" s="827"/>
      <c r="P174" s="914"/>
    </row>
    <row r="175" spans="3:16">
      <c r="C175" s="829" t="str">
        <f ca="1">IF(ISBLANK(OFFSET('5. Pp (3 años)'!$C$46,INT((ROW()-13)/2),0)),"",OFFSET('5. Pp (3 años)'!$C$46,INT((ROW()-13)/2),0))</f>
        <v/>
      </c>
      <c r="D175" s="926" t="str">
        <f ca="1">IF(ISBLANK(OFFSET('5. Pp (3 años)'!$D$46,INT((ROW()-13)/2),0)),"",OFFSET('5. Pp (3 años)'!$D$46,INT((ROW()-13)/2),0))</f>
        <v/>
      </c>
      <c r="E175" s="926" t="str">
        <f ca="1">IF(ISBLANK(OFFSET('5. Pp (3 años)'!$E$46,INT((ROW()-13)/2),0)),"",OFFSET('5. Pp (3 años)'!$E$46,INT((ROW()-13)/2),0))</f>
        <v/>
      </c>
      <c r="F175" s="928" t="str">
        <f ca="1">IF(ISBLANK(OFFSET('5. Pp (3 años)'!$K$46,INT((ROW()-13)/2),0)),"",OFFSET('5. Pp (3 años)'!$K$46,INT((ROW()-13)/2),0))</f>
        <v/>
      </c>
      <c r="G175" s="930" t="str">
        <f ca="1">IF(ISBLANK(OFFSET('5. Pp (3 años)'!$H$46,INT((ROW()-13)/2),0)),"",OFFSET('5. Pp (3 años)'!$H$46,INT((ROW()-13)/2),0))</f>
        <v/>
      </c>
      <c r="H175" s="949" t="str">
        <f ca="1">IF(ISBLANK(OFFSET('9. METAS'!$L$20,INT((ROW()-13)/2),0)),"",OFFSET('9. METAS'!$L$20,INT((ROW()-13)/2),0))</f>
        <v/>
      </c>
      <c r="I175" s="822"/>
      <c r="J175" s="149" t="e">
        <f ca="1">IF(MOD(ROW()-13,2)=0,IF(ISBLANK(OFFSET(#REF!,INT((ROW()-13)/2),0)),"",OFFSET(#REF!,INT((ROW()-13)/2),0)),IF(ISBLANK(OFFSET('9. METAS'!$U$20,INT((ROW()-14)/2),0)),"",OFFSET('9. METAS'!$U$20,INT((ROW()-14)/2),0)))</f>
        <v>#REF!</v>
      </c>
      <c r="K175" s="150" t="e">
        <f ca="1">IF(MOD(ROW()-13,2)=0,IF(ISBLANK(OFFSET(#REF!,INT((ROW()-13)/2),0)),"",OFFSET(#REF!,INT((ROW()-13)/2),0)),IF(ISBLANK(OFFSET('9. METAS'!$V$20,INT((ROW()-14)/2),0)),"",OFFSET('9. METAS'!$V$20,INT((ROW()-14)/2),0)))</f>
        <v>#REF!</v>
      </c>
      <c r="L175" s="150" t="e">
        <f ca="1">IF(MOD(ROW()-13,2)=0,IF(ISBLANK(OFFSET(#REF!,INT((ROW()-13)/2),0)),"",OFFSET(#REF!,INT((ROW()-13)/2),0)),IF(ISBLANK(OFFSET('9. METAS'!$W$20,INT((ROW()-14)/2),0)),"",OFFSET('9. METAS'!$W$20,INT((ROW()-14)/2),0)))</f>
        <v>#REF!</v>
      </c>
      <c r="M175" s="151" t="e">
        <f ca="1">IF(MOD(ROW()-13,2)=0,IF(ISBLANK(OFFSET(#REF!,INT((ROW()-13)/2),0)),"",OFFSET(#REF!,INT((ROW()-13)/2),0)),IF(ISBLANK(OFFSET('9. METAS'!$X$20,INT((ROW()-14)/2),0)),"",OFFSET('9. METAS'!$X$20,INT((ROW()-14)/2),0)))</f>
        <v>#REF!</v>
      </c>
      <c r="N175" s="824" t="str">
        <f t="shared" ref="N175" ca="1" si="158">IFERROR(J175/J176,"ND")</f>
        <v>ND</v>
      </c>
      <c r="O175" s="826" t="str">
        <f t="shared" ref="O175" ca="1" si="159">IFERROR(((J175)/H175),"ND")</f>
        <v>ND</v>
      </c>
      <c r="P175" s="913"/>
    </row>
    <row r="176" spans="3:16">
      <c r="C176" s="843"/>
      <c r="D176" s="926"/>
      <c r="E176" s="926"/>
      <c r="F176" s="928"/>
      <c r="G176" s="930"/>
      <c r="H176" s="949"/>
      <c r="I176" s="823"/>
      <c r="J176" s="149" t="str">
        <f ca="1">IF(MOD(ROW()-13,2)=0,IF(ISBLANK(OFFSET(#REF!,INT((ROW()-13)/2),0)),"",OFFSET(#REF!,INT((ROW()-13)/2),0)),IF(ISBLANK(OFFSET('9. METAS'!$U$20,INT((ROW()-14)/2),0)),"",OFFSET('9. METAS'!$U$20,INT((ROW()-14)/2),0)))</f>
        <v/>
      </c>
      <c r="K176" s="150" t="str">
        <f ca="1">IF(MOD(ROW()-13,2)=0,IF(ISBLANK(OFFSET(#REF!,INT((ROW()-13)/2),0)),"",OFFSET(#REF!,INT((ROW()-13)/2),0)),IF(ISBLANK(OFFSET('9. METAS'!$V$20,INT((ROW()-14)/2),0)),"",OFFSET('9. METAS'!$V$20,INT((ROW()-14)/2),0)))</f>
        <v/>
      </c>
      <c r="L176" s="150" t="str">
        <f ca="1">IF(MOD(ROW()-13,2)=0,IF(ISBLANK(OFFSET(#REF!,INT((ROW()-13)/2),0)),"",OFFSET(#REF!,INT((ROW()-13)/2),0)),IF(ISBLANK(OFFSET('9. METAS'!$W$20,INT((ROW()-14)/2),0)),"",OFFSET('9. METAS'!$W$20,INT((ROW()-14)/2),0)))</f>
        <v/>
      </c>
      <c r="M176" s="151" t="str">
        <f ca="1">IF(MOD(ROW()-13,2)=0,IF(ISBLANK(OFFSET(#REF!,INT((ROW()-13)/2),0)),"",OFFSET(#REF!,INT((ROW()-13)/2),0)),IF(ISBLANK(OFFSET('9. METAS'!$X$20,INT((ROW()-14)/2),0)),"",OFFSET('9. METAS'!$X$20,INT((ROW()-14)/2),0)))</f>
        <v/>
      </c>
      <c r="N176" s="825"/>
      <c r="O176" s="827"/>
      <c r="P176" s="914"/>
    </row>
    <row r="177" spans="3:16">
      <c r="C177" s="829" t="str">
        <f ca="1">IF(ISBLANK(OFFSET('5. Pp (3 años)'!$C$46,INT((ROW()-13)/2),0)),"",OFFSET('5. Pp (3 años)'!$C$46,INT((ROW()-13)/2),0))</f>
        <v/>
      </c>
      <c r="D177" s="926" t="str">
        <f ca="1">IF(ISBLANK(OFFSET('5. Pp (3 años)'!$D$46,INT((ROW()-13)/2),0)),"",OFFSET('5. Pp (3 años)'!$D$46,INT((ROW()-13)/2),0))</f>
        <v/>
      </c>
      <c r="E177" s="926" t="str">
        <f ca="1">IF(ISBLANK(OFFSET('5. Pp (3 años)'!$E$46,INT((ROW()-13)/2),0)),"",OFFSET('5. Pp (3 años)'!$E$46,INT((ROW()-13)/2),0))</f>
        <v/>
      </c>
      <c r="F177" s="928" t="str">
        <f ca="1">IF(ISBLANK(OFFSET('5. Pp (3 años)'!$K$46,INT((ROW()-13)/2),0)),"",OFFSET('5. Pp (3 años)'!$K$46,INT((ROW()-13)/2),0))</f>
        <v/>
      </c>
      <c r="G177" s="930" t="str">
        <f ca="1">IF(ISBLANK(OFFSET('5. Pp (3 años)'!$H$46,INT((ROW()-13)/2),0)),"",OFFSET('5. Pp (3 años)'!$H$46,INT((ROW()-13)/2),0))</f>
        <v/>
      </c>
      <c r="H177" s="949" t="str">
        <f ca="1">IF(ISBLANK(OFFSET('9. METAS'!$L$20,INT((ROW()-13)/2),0)),"",OFFSET('9. METAS'!$L$20,INT((ROW()-13)/2),0))</f>
        <v/>
      </c>
      <c r="I177" s="822"/>
      <c r="J177" s="149" t="e">
        <f ca="1">IF(MOD(ROW()-13,2)=0,IF(ISBLANK(OFFSET(#REF!,INT((ROW()-13)/2),0)),"",OFFSET(#REF!,INT((ROW()-13)/2),0)),IF(ISBLANK(OFFSET('9. METAS'!$U$20,INT((ROW()-14)/2),0)),"",OFFSET('9. METAS'!$U$20,INT((ROW()-14)/2),0)))</f>
        <v>#REF!</v>
      </c>
      <c r="K177" s="150" t="e">
        <f ca="1">IF(MOD(ROW()-13,2)=0,IF(ISBLANK(OFFSET(#REF!,INT((ROW()-13)/2),0)),"",OFFSET(#REF!,INT((ROW()-13)/2),0)),IF(ISBLANK(OFFSET('9. METAS'!$V$20,INT((ROW()-14)/2),0)),"",OFFSET('9. METAS'!$V$20,INT((ROW()-14)/2),0)))</f>
        <v>#REF!</v>
      </c>
      <c r="L177" s="150" t="e">
        <f ca="1">IF(MOD(ROW()-13,2)=0,IF(ISBLANK(OFFSET(#REF!,INT((ROW()-13)/2),0)),"",OFFSET(#REF!,INT((ROW()-13)/2),0)),IF(ISBLANK(OFFSET('9. METAS'!$W$20,INT((ROW()-14)/2),0)),"",OFFSET('9. METAS'!$W$20,INT((ROW()-14)/2),0)))</f>
        <v>#REF!</v>
      </c>
      <c r="M177" s="151" t="e">
        <f ca="1">IF(MOD(ROW()-13,2)=0,IF(ISBLANK(OFFSET(#REF!,INT((ROW()-13)/2),0)),"",OFFSET(#REF!,INT((ROW()-13)/2),0)),IF(ISBLANK(OFFSET('9. METAS'!$X$20,INT((ROW()-14)/2),0)),"",OFFSET('9. METAS'!$X$20,INT((ROW()-14)/2),0)))</f>
        <v>#REF!</v>
      </c>
      <c r="N177" s="824" t="str">
        <f t="shared" ref="N177" ca="1" si="160">IFERROR(J177/J178,"ND")</f>
        <v>ND</v>
      </c>
      <c r="O177" s="826" t="str">
        <f t="shared" ref="O177" ca="1" si="161">IFERROR(((J177)/H177),"ND")</f>
        <v>ND</v>
      </c>
      <c r="P177" s="913"/>
    </row>
    <row r="178" spans="3:16">
      <c r="C178" s="843"/>
      <c r="D178" s="926"/>
      <c r="E178" s="926"/>
      <c r="F178" s="928"/>
      <c r="G178" s="930"/>
      <c r="H178" s="949"/>
      <c r="I178" s="823"/>
      <c r="J178" s="149" t="str">
        <f ca="1">IF(MOD(ROW()-13,2)=0,IF(ISBLANK(OFFSET(#REF!,INT((ROW()-13)/2),0)),"",OFFSET(#REF!,INT((ROW()-13)/2),0)),IF(ISBLANK(OFFSET('9. METAS'!$U$20,INT((ROW()-14)/2),0)),"",OFFSET('9. METAS'!$U$20,INT((ROW()-14)/2),0)))</f>
        <v/>
      </c>
      <c r="K178" s="150" t="str">
        <f ca="1">IF(MOD(ROW()-13,2)=0,IF(ISBLANK(OFFSET(#REF!,INT((ROW()-13)/2),0)),"",OFFSET(#REF!,INT((ROW()-13)/2),0)),IF(ISBLANK(OFFSET('9. METAS'!$V$20,INT((ROW()-14)/2),0)),"",OFFSET('9. METAS'!$V$20,INT((ROW()-14)/2),0)))</f>
        <v/>
      </c>
      <c r="L178" s="150" t="str">
        <f ca="1">IF(MOD(ROW()-13,2)=0,IF(ISBLANK(OFFSET(#REF!,INT((ROW()-13)/2),0)),"",OFFSET(#REF!,INT((ROW()-13)/2),0)),IF(ISBLANK(OFFSET('9. METAS'!$W$20,INT((ROW()-14)/2),0)),"",OFFSET('9. METAS'!$W$20,INT((ROW()-14)/2),0)))</f>
        <v/>
      </c>
      <c r="M178" s="151" t="str">
        <f ca="1">IF(MOD(ROW()-13,2)=0,IF(ISBLANK(OFFSET(#REF!,INT((ROW()-13)/2),0)),"",OFFSET(#REF!,INT((ROW()-13)/2),0)),IF(ISBLANK(OFFSET('9. METAS'!$X$20,INT((ROW()-14)/2),0)),"",OFFSET('9. METAS'!$X$20,INT((ROW()-14)/2),0)))</f>
        <v/>
      </c>
      <c r="N178" s="825"/>
      <c r="O178" s="827"/>
      <c r="P178" s="914"/>
    </row>
    <row r="179" spans="3:16">
      <c r="C179" s="829" t="str">
        <f ca="1">IF(ISBLANK(OFFSET('5. Pp (3 años)'!$C$46,INT((ROW()-13)/2),0)),"",OFFSET('5. Pp (3 años)'!$C$46,INT((ROW()-13)/2),0))</f>
        <v/>
      </c>
      <c r="D179" s="926" t="str">
        <f ca="1">IF(ISBLANK(OFFSET('5. Pp (3 años)'!$D$46,INT((ROW()-13)/2),0)),"",OFFSET('5. Pp (3 años)'!$D$46,INT((ROW()-13)/2),0))</f>
        <v/>
      </c>
      <c r="E179" s="926" t="str">
        <f ca="1">IF(ISBLANK(OFFSET('5. Pp (3 años)'!$E$46,INT((ROW()-13)/2),0)),"",OFFSET('5. Pp (3 años)'!$E$46,INT((ROW()-13)/2),0))</f>
        <v/>
      </c>
      <c r="F179" s="928" t="str">
        <f ca="1">IF(ISBLANK(OFFSET('5. Pp (3 años)'!$K$46,INT((ROW()-13)/2),0)),"",OFFSET('5. Pp (3 años)'!$K$46,INT((ROW()-13)/2),0))</f>
        <v/>
      </c>
      <c r="G179" s="930" t="str">
        <f ca="1">IF(ISBLANK(OFFSET('5. Pp (3 años)'!$H$46,INT((ROW()-13)/2),0)),"",OFFSET('5. Pp (3 años)'!$H$46,INT((ROW()-13)/2),0))</f>
        <v/>
      </c>
      <c r="H179" s="949" t="str">
        <f ca="1">IF(ISBLANK(OFFSET('9. METAS'!$L$20,INT((ROW()-13)/2),0)),"",OFFSET('9. METAS'!$L$20,INT((ROW()-13)/2),0))</f>
        <v/>
      </c>
      <c r="I179" s="822"/>
      <c r="J179" s="149" t="e">
        <f ca="1">IF(MOD(ROW()-13,2)=0,IF(ISBLANK(OFFSET(#REF!,INT((ROW()-13)/2),0)),"",OFFSET(#REF!,INT((ROW()-13)/2),0)),IF(ISBLANK(OFFSET('9. METAS'!$U$20,INT((ROW()-14)/2),0)),"",OFFSET('9. METAS'!$U$20,INT((ROW()-14)/2),0)))</f>
        <v>#REF!</v>
      </c>
      <c r="K179" s="150" t="e">
        <f ca="1">IF(MOD(ROW()-13,2)=0,IF(ISBLANK(OFFSET(#REF!,INT((ROW()-13)/2),0)),"",OFFSET(#REF!,INT((ROW()-13)/2),0)),IF(ISBLANK(OFFSET('9. METAS'!$V$20,INT((ROW()-14)/2),0)),"",OFFSET('9. METAS'!$V$20,INT((ROW()-14)/2),0)))</f>
        <v>#REF!</v>
      </c>
      <c r="L179" s="150" t="e">
        <f ca="1">IF(MOD(ROW()-13,2)=0,IF(ISBLANK(OFFSET(#REF!,INT((ROW()-13)/2),0)),"",OFFSET(#REF!,INT((ROW()-13)/2),0)),IF(ISBLANK(OFFSET('9. METAS'!$W$20,INT((ROW()-14)/2),0)),"",OFFSET('9. METAS'!$W$20,INT((ROW()-14)/2),0)))</f>
        <v>#REF!</v>
      </c>
      <c r="M179" s="151" t="e">
        <f ca="1">IF(MOD(ROW()-13,2)=0,IF(ISBLANK(OFFSET(#REF!,INT((ROW()-13)/2),0)),"",OFFSET(#REF!,INT((ROW()-13)/2),0)),IF(ISBLANK(OFFSET('9. METAS'!$X$20,INT((ROW()-14)/2),0)),"",OFFSET('9. METAS'!$X$20,INT((ROW()-14)/2),0)))</f>
        <v>#REF!</v>
      </c>
      <c r="N179" s="824" t="str">
        <f t="shared" ref="N179" ca="1" si="162">IFERROR(J179/J180,"ND")</f>
        <v>ND</v>
      </c>
      <c r="O179" s="826" t="str">
        <f t="shared" ref="O179" ca="1" si="163">IFERROR(((J179)/H179),"ND")</f>
        <v>ND</v>
      </c>
      <c r="P179" s="913"/>
    </row>
    <row r="180" spans="3:16">
      <c r="C180" s="843"/>
      <c r="D180" s="926"/>
      <c r="E180" s="926"/>
      <c r="F180" s="928"/>
      <c r="G180" s="930"/>
      <c r="H180" s="949"/>
      <c r="I180" s="823"/>
      <c r="J180" s="149" t="str">
        <f ca="1">IF(MOD(ROW()-13,2)=0,IF(ISBLANK(OFFSET(#REF!,INT((ROW()-13)/2),0)),"",OFFSET(#REF!,INT((ROW()-13)/2),0)),IF(ISBLANK(OFFSET('9. METAS'!$U$20,INT((ROW()-14)/2),0)),"",OFFSET('9. METAS'!$U$20,INT((ROW()-14)/2),0)))</f>
        <v/>
      </c>
      <c r="K180" s="150" t="str">
        <f ca="1">IF(MOD(ROW()-13,2)=0,IF(ISBLANK(OFFSET(#REF!,INT((ROW()-13)/2),0)),"",OFFSET(#REF!,INT((ROW()-13)/2),0)),IF(ISBLANK(OFFSET('9. METAS'!$V$20,INT((ROW()-14)/2),0)),"",OFFSET('9. METAS'!$V$20,INT((ROW()-14)/2),0)))</f>
        <v/>
      </c>
      <c r="L180" s="150" t="str">
        <f ca="1">IF(MOD(ROW()-13,2)=0,IF(ISBLANK(OFFSET(#REF!,INT((ROW()-13)/2),0)),"",OFFSET(#REF!,INT((ROW()-13)/2),0)),IF(ISBLANK(OFFSET('9. METAS'!$W$20,INT((ROW()-14)/2),0)),"",OFFSET('9. METAS'!$W$20,INT((ROW()-14)/2),0)))</f>
        <v/>
      </c>
      <c r="M180" s="151" t="str">
        <f ca="1">IF(MOD(ROW()-13,2)=0,IF(ISBLANK(OFFSET(#REF!,INT((ROW()-13)/2),0)),"",OFFSET(#REF!,INT((ROW()-13)/2),0)),IF(ISBLANK(OFFSET('9. METAS'!$X$20,INT((ROW()-14)/2),0)),"",OFFSET('9. METAS'!$X$20,INT((ROW()-14)/2),0)))</f>
        <v/>
      </c>
      <c r="N180" s="825"/>
      <c r="O180" s="827"/>
      <c r="P180" s="914"/>
    </row>
    <row r="181" spans="3:16">
      <c r="C181" s="829" t="str">
        <f ca="1">IF(ISBLANK(OFFSET('5. Pp (3 años)'!$C$46,INT((ROW()-13)/2),0)),"",OFFSET('5. Pp (3 años)'!$C$46,INT((ROW()-13)/2),0))</f>
        <v/>
      </c>
      <c r="D181" s="926" t="str">
        <f ca="1">IF(ISBLANK(OFFSET('5. Pp (3 años)'!$D$46,INT((ROW()-13)/2),0)),"",OFFSET('5. Pp (3 años)'!$D$46,INT((ROW()-13)/2),0))</f>
        <v/>
      </c>
      <c r="E181" s="926" t="str">
        <f ca="1">IF(ISBLANK(OFFSET('5. Pp (3 años)'!$E$46,INT((ROW()-13)/2),0)),"",OFFSET('5. Pp (3 años)'!$E$46,INT((ROW()-13)/2),0))</f>
        <v/>
      </c>
      <c r="F181" s="928" t="str">
        <f ca="1">IF(ISBLANK(OFFSET('5. Pp (3 años)'!$K$46,INT((ROW()-13)/2),0)),"",OFFSET('5. Pp (3 años)'!$K$46,INT((ROW()-13)/2),0))</f>
        <v/>
      </c>
      <c r="G181" s="930" t="str">
        <f ca="1">IF(ISBLANK(OFFSET('5. Pp (3 años)'!$H$46,INT((ROW()-13)/2),0)),"",OFFSET('5. Pp (3 años)'!$H$46,INT((ROW()-13)/2),0))</f>
        <v/>
      </c>
      <c r="H181" s="949" t="str">
        <f ca="1">IF(ISBLANK(OFFSET('9. METAS'!$L$20,INT((ROW()-13)/2),0)),"",OFFSET('9. METAS'!$L$20,INT((ROW()-13)/2),0))</f>
        <v/>
      </c>
      <c r="I181" s="822"/>
      <c r="J181" s="149" t="e">
        <f ca="1">IF(MOD(ROW()-13,2)=0,IF(ISBLANK(OFFSET(#REF!,INT((ROW()-13)/2),0)),"",OFFSET(#REF!,INT((ROW()-13)/2),0)),IF(ISBLANK(OFFSET('9. METAS'!$U$20,INT((ROW()-14)/2),0)),"",OFFSET('9. METAS'!$U$20,INT((ROW()-14)/2),0)))</f>
        <v>#REF!</v>
      </c>
      <c r="K181" s="150" t="e">
        <f ca="1">IF(MOD(ROW()-13,2)=0,IF(ISBLANK(OFFSET(#REF!,INT((ROW()-13)/2),0)),"",OFFSET(#REF!,INT((ROW()-13)/2),0)),IF(ISBLANK(OFFSET('9. METAS'!$V$20,INT((ROW()-14)/2),0)),"",OFFSET('9. METAS'!$V$20,INT((ROW()-14)/2),0)))</f>
        <v>#REF!</v>
      </c>
      <c r="L181" s="150" t="e">
        <f ca="1">IF(MOD(ROW()-13,2)=0,IF(ISBLANK(OFFSET(#REF!,INT((ROW()-13)/2),0)),"",OFFSET(#REF!,INT((ROW()-13)/2),0)),IF(ISBLANK(OFFSET('9. METAS'!$W$20,INT((ROW()-14)/2),0)),"",OFFSET('9. METAS'!$W$20,INT((ROW()-14)/2),0)))</f>
        <v>#REF!</v>
      </c>
      <c r="M181" s="151" t="e">
        <f ca="1">IF(MOD(ROW()-13,2)=0,IF(ISBLANK(OFFSET(#REF!,INT((ROW()-13)/2),0)),"",OFFSET(#REF!,INT((ROW()-13)/2),0)),IF(ISBLANK(OFFSET('9. METAS'!$X$20,INT((ROW()-14)/2),0)),"",OFFSET('9. METAS'!$X$20,INT((ROW()-14)/2),0)))</f>
        <v>#REF!</v>
      </c>
      <c r="N181" s="824" t="str">
        <f t="shared" ref="N181" ca="1" si="164">IFERROR(J181/J182,"ND")</f>
        <v>ND</v>
      </c>
      <c r="O181" s="826" t="str">
        <f t="shared" ref="O181" ca="1" si="165">IFERROR(((J181)/H181),"ND")</f>
        <v>ND</v>
      </c>
      <c r="P181" s="913"/>
    </row>
    <row r="182" spans="3:16">
      <c r="C182" s="843"/>
      <c r="D182" s="926"/>
      <c r="E182" s="926"/>
      <c r="F182" s="928"/>
      <c r="G182" s="930"/>
      <c r="H182" s="949"/>
      <c r="I182" s="823"/>
      <c r="J182" s="149" t="str">
        <f ca="1">IF(MOD(ROW()-13,2)=0,IF(ISBLANK(OFFSET(#REF!,INT((ROW()-13)/2),0)),"",OFFSET(#REF!,INT((ROW()-13)/2),0)),IF(ISBLANK(OFFSET('9. METAS'!$U$20,INT((ROW()-14)/2),0)),"",OFFSET('9. METAS'!$U$20,INT((ROW()-14)/2),0)))</f>
        <v/>
      </c>
      <c r="K182" s="150" t="str">
        <f ca="1">IF(MOD(ROW()-13,2)=0,IF(ISBLANK(OFFSET(#REF!,INT((ROW()-13)/2),0)),"",OFFSET(#REF!,INT((ROW()-13)/2),0)),IF(ISBLANK(OFFSET('9. METAS'!$V$20,INT((ROW()-14)/2),0)),"",OFFSET('9. METAS'!$V$20,INT((ROW()-14)/2),0)))</f>
        <v/>
      </c>
      <c r="L182" s="150" t="str">
        <f ca="1">IF(MOD(ROW()-13,2)=0,IF(ISBLANK(OFFSET(#REF!,INT((ROW()-13)/2),0)),"",OFFSET(#REF!,INT((ROW()-13)/2),0)),IF(ISBLANK(OFFSET('9. METAS'!$W$20,INT((ROW()-14)/2),0)),"",OFFSET('9. METAS'!$W$20,INT((ROW()-14)/2),0)))</f>
        <v/>
      </c>
      <c r="M182" s="151" t="str">
        <f ca="1">IF(MOD(ROW()-13,2)=0,IF(ISBLANK(OFFSET(#REF!,INT((ROW()-13)/2),0)),"",OFFSET(#REF!,INT((ROW()-13)/2),0)),IF(ISBLANK(OFFSET('9. METAS'!$X$20,INT((ROW()-14)/2),0)),"",OFFSET('9. METAS'!$X$20,INT((ROW()-14)/2),0)))</f>
        <v/>
      </c>
      <c r="N182" s="825"/>
      <c r="O182" s="827"/>
      <c r="P182" s="914"/>
    </row>
    <row r="183" spans="3:16">
      <c r="C183" s="829" t="str">
        <f ca="1">IF(ISBLANK(OFFSET('5. Pp (3 años)'!$C$46,INT((ROW()-13)/2),0)),"",OFFSET('5. Pp (3 años)'!$C$46,INT((ROW()-13)/2),0))</f>
        <v/>
      </c>
      <c r="D183" s="926" t="str">
        <f ca="1">IF(ISBLANK(OFFSET('5. Pp (3 años)'!$D$46,INT((ROW()-13)/2),0)),"",OFFSET('5. Pp (3 años)'!$D$46,INT((ROW()-13)/2),0))</f>
        <v/>
      </c>
      <c r="E183" s="926" t="str">
        <f ca="1">IF(ISBLANK(OFFSET('5. Pp (3 años)'!$E$46,INT((ROW()-13)/2),0)),"",OFFSET('5. Pp (3 años)'!$E$46,INT((ROW()-13)/2),0))</f>
        <v/>
      </c>
      <c r="F183" s="928" t="str">
        <f ca="1">IF(ISBLANK(OFFSET('5. Pp (3 años)'!$K$46,INT((ROW()-13)/2),0)),"",OFFSET('5. Pp (3 años)'!$K$46,INT((ROW()-13)/2),0))</f>
        <v/>
      </c>
      <c r="G183" s="930" t="str">
        <f ca="1">IF(ISBLANK(OFFSET('5. Pp (3 años)'!$H$46,INT((ROW()-13)/2),0)),"",OFFSET('5. Pp (3 años)'!$H$46,INT((ROW()-13)/2),0))</f>
        <v/>
      </c>
      <c r="H183" s="949" t="str">
        <f ca="1">IF(ISBLANK(OFFSET('9. METAS'!$L$20,INT((ROW()-13)/2),0)),"",OFFSET('9. METAS'!$L$20,INT((ROW()-13)/2),0))</f>
        <v/>
      </c>
      <c r="I183" s="822"/>
      <c r="J183" s="149" t="e">
        <f ca="1">IF(MOD(ROW()-13,2)=0,IF(ISBLANK(OFFSET(#REF!,INT((ROW()-13)/2),0)),"",OFFSET(#REF!,INT((ROW()-13)/2),0)),IF(ISBLANK(OFFSET('9. METAS'!$U$20,INT((ROW()-14)/2),0)),"",OFFSET('9. METAS'!$U$20,INT((ROW()-14)/2),0)))</f>
        <v>#REF!</v>
      </c>
      <c r="K183" s="150" t="e">
        <f ca="1">IF(MOD(ROW()-13,2)=0,IF(ISBLANK(OFFSET(#REF!,INT((ROW()-13)/2),0)),"",OFFSET(#REF!,INT((ROW()-13)/2),0)),IF(ISBLANK(OFFSET('9. METAS'!$V$20,INT((ROW()-14)/2),0)),"",OFFSET('9. METAS'!$V$20,INT((ROW()-14)/2),0)))</f>
        <v>#REF!</v>
      </c>
      <c r="L183" s="150" t="e">
        <f ca="1">IF(MOD(ROW()-13,2)=0,IF(ISBLANK(OFFSET(#REF!,INT((ROW()-13)/2),0)),"",OFFSET(#REF!,INT((ROW()-13)/2),0)),IF(ISBLANK(OFFSET('9. METAS'!$W$20,INT((ROW()-14)/2),0)),"",OFFSET('9. METAS'!$W$20,INT((ROW()-14)/2),0)))</f>
        <v>#REF!</v>
      </c>
      <c r="M183" s="151" t="e">
        <f ca="1">IF(MOD(ROW()-13,2)=0,IF(ISBLANK(OFFSET(#REF!,INT((ROW()-13)/2),0)),"",OFFSET(#REF!,INT((ROW()-13)/2),0)),IF(ISBLANK(OFFSET('9. METAS'!$X$20,INT((ROW()-14)/2),0)),"",OFFSET('9. METAS'!$X$20,INT((ROW()-14)/2),0)))</f>
        <v>#REF!</v>
      </c>
      <c r="N183" s="824" t="str">
        <f t="shared" ref="N183" ca="1" si="166">IFERROR(J183/J184,"ND")</f>
        <v>ND</v>
      </c>
      <c r="O183" s="826" t="str">
        <f t="shared" ref="O183" ca="1" si="167">IFERROR(((J183)/H183),"ND")</f>
        <v>ND</v>
      </c>
      <c r="P183" s="913"/>
    </row>
    <row r="184" spans="3:16">
      <c r="C184" s="843"/>
      <c r="D184" s="926"/>
      <c r="E184" s="926"/>
      <c r="F184" s="928"/>
      <c r="G184" s="930"/>
      <c r="H184" s="949"/>
      <c r="I184" s="823"/>
      <c r="J184" s="149" t="str">
        <f ca="1">IF(MOD(ROW()-13,2)=0,IF(ISBLANK(OFFSET(#REF!,INT((ROW()-13)/2),0)),"",OFFSET(#REF!,INT((ROW()-13)/2),0)),IF(ISBLANK(OFFSET('9. METAS'!$U$20,INT((ROW()-14)/2),0)),"",OFFSET('9. METAS'!$U$20,INT((ROW()-14)/2),0)))</f>
        <v/>
      </c>
      <c r="K184" s="150" t="str">
        <f ca="1">IF(MOD(ROW()-13,2)=0,IF(ISBLANK(OFFSET(#REF!,INT((ROW()-13)/2),0)),"",OFFSET(#REF!,INT((ROW()-13)/2),0)),IF(ISBLANK(OFFSET('9. METAS'!$V$20,INT((ROW()-14)/2),0)),"",OFFSET('9. METAS'!$V$20,INT((ROW()-14)/2),0)))</f>
        <v/>
      </c>
      <c r="L184" s="150" t="str">
        <f ca="1">IF(MOD(ROW()-13,2)=0,IF(ISBLANK(OFFSET(#REF!,INT((ROW()-13)/2),0)),"",OFFSET(#REF!,INT((ROW()-13)/2),0)),IF(ISBLANK(OFFSET('9. METAS'!$W$20,INT((ROW()-14)/2),0)),"",OFFSET('9. METAS'!$W$20,INT((ROW()-14)/2),0)))</f>
        <v/>
      </c>
      <c r="M184" s="151" t="str">
        <f ca="1">IF(MOD(ROW()-13,2)=0,IF(ISBLANK(OFFSET(#REF!,INT((ROW()-13)/2),0)),"",OFFSET(#REF!,INT((ROW()-13)/2),0)),IF(ISBLANK(OFFSET('9. METAS'!$X$20,INT((ROW()-14)/2),0)),"",OFFSET('9. METAS'!$X$20,INT((ROW()-14)/2),0)))</f>
        <v/>
      </c>
      <c r="N184" s="825"/>
      <c r="O184" s="827"/>
      <c r="P184" s="914"/>
    </row>
    <row r="185" spans="3:16">
      <c r="C185" s="829" t="str">
        <f ca="1">IF(ISBLANK(OFFSET('5. Pp (3 años)'!$C$46,INT((ROW()-13)/2),0)),"",OFFSET('5. Pp (3 años)'!$C$46,INT((ROW()-13)/2),0))</f>
        <v/>
      </c>
      <c r="D185" s="926" t="str">
        <f ca="1">IF(ISBLANK(OFFSET('5. Pp (3 años)'!$D$46,INT((ROW()-13)/2),0)),"",OFFSET('5. Pp (3 años)'!$D$46,INT((ROW()-13)/2),0))</f>
        <v/>
      </c>
      <c r="E185" s="926" t="str">
        <f ca="1">IF(ISBLANK(OFFSET('5. Pp (3 años)'!$E$46,INT((ROW()-13)/2),0)),"",OFFSET('5. Pp (3 años)'!$E$46,INT((ROW()-13)/2),0))</f>
        <v/>
      </c>
      <c r="F185" s="928" t="str">
        <f ca="1">IF(ISBLANK(OFFSET('5. Pp (3 años)'!$K$46,INT((ROW()-13)/2),0)),"",OFFSET('5. Pp (3 años)'!$K$46,INT((ROW()-13)/2),0))</f>
        <v/>
      </c>
      <c r="G185" s="930" t="str">
        <f ca="1">IF(ISBLANK(OFFSET('5. Pp (3 años)'!$H$46,INT((ROW()-13)/2),0)),"",OFFSET('5. Pp (3 años)'!$H$46,INT((ROW()-13)/2),0))</f>
        <v/>
      </c>
      <c r="H185" s="949" t="str">
        <f ca="1">IF(ISBLANK(OFFSET('9. METAS'!$L$20,INT((ROW()-13)/2),0)),"",OFFSET('9. METAS'!$L$20,INT((ROW()-13)/2),0))</f>
        <v/>
      </c>
      <c r="I185" s="822"/>
      <c r="J185" s="149" t="e">
        <f ca="1">IF(MOD(ROW()-13,2)=0,IF(ISBLANK(OFFSET(#REF!,INT((ROW()-13)/2),0)),"",OFFSET(#REF!,INT((ROW()-13)/2),0)),IF(ISBLANK(OFFSET('9. METAS'!$U$20,INT((ROW()-14)/2),0)),"",OFFSET('9. METAS'!$U$20,INT((ROW()-14)/2),0)))</f>
        <v>#REF!</v>
      </c>
      <c r="K185" s="150" t="e">
        <f ca="1">IF(MOD(ROW()-13,2)=0,IF(ISBLANK(OFFSET(#REF!,INT((ROW()-13)/2),0)),"",OFFSET(#REF!,INT((ROW()-13)/2),0)),IF(ISBLANK(OFFSET('9. METAS'!$V$20,INT((ROW()-14)/2),0)),"",OFFSET('9. METAS'!$V$20,INT((ROW()-14)/2),0)))</f>
        <v>#REF!</v>
      </c>
      <c r="L185" s="150" t="e">
        <f ca="1">IF(MOD(ROW()-13,2)=0,IF(ISBLANK(OFFSET(#REF!,INT((ROW()-13)/2),0)),"",OFFSET(#REF!,INT((ROW()-13)/2),0)),IF(ISBLANK(OFFSET('9. METAS'!$W$20,INT((ROW()-14)/2),0)),"",OFFSET('9. METAS'!$W$20,INT((ROW()-14)/2),0)))</f>
        <v>#REF!</v>
      </c>
      <c r="M185" s="151" t="e">
        <f ca="1">IF(MOD(ROW()-13,2)=0,IF(ISBLANK(OFFSET(#REF!,INT((ROW()-13)/2),0)),"",OFFSET(#REF!,INT((ROW()-13)/2),0)),IF(ISBLANK(OFFSET('9. METAS'!$X$20,INT((ROW()-14)/2),0)),"",OFFSET('9. METAS'!$X$20,INT((ROW()-14)/2),0)))</f>
        <v>#REF!</v>
      </c>
      <c r="N185" s="824" t="str">
        <f t="shared" ref="N185" ca="1" si="168">IFERROR(J185/J186,"ND")</f>
        <v>ND</v>
      </c>
      <c r="O185" s="826" t="str">
        <f t="shared" ref="O185" ca="1" si="169">IFERROR(((J185)/H185),"ND")</f>
        <v>ND</v>
      </c>
      <c r="P185" s="913"/>
    </row>
    <row r="186" spans="3:16">
      <c r="C186" s="843"/>
      <c r="D186" s="926"/>
      <c r="E186" s="926"/>
      <c r="F186" s="928"/>
      <c r="G186" s="930"/>
      <c r="H186" s="949"/>
      <c r="I186" s="823"/>
      <c r="J186" s="149" t="str">
        <f ca="1">IF(MOD(ROW()-13,2)=0,IF(ISBLANK(OFFSET(#REF!,INT((ROW()-13)/2),0)),"",OFFSET(#REF!,INT((ROW()-13)/2),0)),IF(ISBLANK(OFFSET('9. METAS'!$U$20,INT((ROW()-14)/2),0)),"",OFFSET('9. METAS'!$U$20,INT((ROW()-14)/2),0)))</f>
        <v/>
      </c>
      <c r="K186" s="150" t="str">
        <f ca="1">IF(MOD(ROW()-13,2)=0,IF(ISBLANK(OFFSET(#REF!,INT((ROW()-13)/2),0)),"",OFFSET(#REF!,INT((ROW()-13)/2),0)),IF(ISBLANK(OFFSET('9. METAS'!$V$20,INT((ROW()-14)/2),0)),"",OFFSET('9. METAS'!$V$20,INT((ROW()-14)/2),0)))</f>
        <v/>
      </c>
      <c r="L186" s="150" t="str">
        <f ca="1">IF(MOD(ROW()-13,2)=0,IF(ISBLANK(OFFSET(#REF!,INT((ROW()-13)/2),0)),"",OFFSET(#REF!,INT((ROW()-13)/2),0)),IF(ISBLANK(OFFSET('9. METAS'!$W$20,INT((ROW()-14)/2),0)),"",OFFSET('9. METAS'!$W$20,INT((ROW()-14)/2),0)))</f>
        <v/>
      </c>
      <c r="M186" s="151" t="str">
        <f ca="1">IF(MOD(ROW()-13,2)=0,IF(ISBLANK(OFFSET(#REF!,INT((ROW()-13)/2),0)),"",OFFSET(#REF!,INT((ROW()-13)/2),0)),IF(ISBLANK(OFFSET('9. METAS'!$X$20,INT((ROW()-14)/2),0)),"",OFFSET('9. METAS'!$X$20,INT((ROW()-14)/2),0)))</f>
        <v/>
      </c>
      <c r="N186" s="825"/>
      <c r="O186" s="827"/>
      <c r="P186" s="914"/>
    </row>
    <row r="187" spans="3:16">
      <c r="C187" s="829" t="str">
        <f ca="1">IF(ISBLANK(OFFSET('5. Pp (3 años)'!$C$46,INT((ROW()-13)/2),0)),"",OFFSET('5. Pp (3 años)'!$C$46,INT((ROW()-13)/2),0))</f>
        <v/>
      </c>
      <c r="D187" s="926" t="str">
        <f ca="1">IF(ISBLANK(OFFSET('5. Pp (3 años)'!$D$46,INT((ROW()-13)/2),0)),"",OFFSET('5. Pp (3 años)'!$D$46,INT((ROW()-13)/2),0))</f>
        <v/>
      </c>
      <c r="E187" s="926" t="str">
        <f ca="1">IF(ISBLANK(OFFSET('5. Pp (3 años)'!$E$46,INT((ROW()-13)/2),0)),"",OFFSET('5. Pp (3 años)'!$E$46,INT((ROW()-13)/2),0))</f>
        <v/>
      </c>
      <c r="F187" s="928" t="str">
        <f ca="1">IF(ISBLANK(OFFSET('5. Pp (3 años)'!$K$46,INT((ROW()-13)/2),0)),"",OFFSET('5. Pp (3 años)'!$K$46,INT((ROW()-13)/2),0))</f>
        <v/>
      </c>
      <c r="G187" s="930" t="str">
        <f ca="1">IF(ISBLANK(OFFSET('5. Pp (3 años)'!$H$46,INT((ROW()-13)/2),0)),"",OFFSET('5. Pp (3 años)'!$H$46,INT((ROW()-13)/2),0))</f>
        <v/>
      </c>
      <c r="H187" s="949" t="str">
        <f ca="1">IF(ISBLANK(OFFSET('9. METAS'!$L$20,INT((ROW()-13)/2),0)),"",OFFSET('9. METAS'!$L$20,INT((ROW()-13)/2),0))</f>
        <v/>
      </c>
      <c r="I187" s="822"/>
      <c r="J187" s="149" t="e">
        <f ca="1">IF(MOD(ROW()-13,2)=0,IF(ISBLANK(OFFSET(#REF!,INT((ROW()-13)/2),0)),"",OFFSET(#REF!,INT((ROW()-13)/2),0)),IF(ISBLANK(OFFSET('9. METAS'!$U$20,INT((ROW()-14)/2),0)),"",OFFSET('9. METAS'!$U$20,INT((ROW()-14)/2),0)))</f>
        <v>#REF!</v>
      </c>
      <c r="K187" s="150" t="e">
        <f ca="1">IF(MOD(ROW()-13,2)=0,IF(ISBLANK(OFFSET(#REF!,INT((ROW()-13)/2),0)),"",OFFSET(#REF!,INT((ROW()-13)/2),0)),IF(ISBLANK(OFFSET('9. METAS'!$V$20,INT((ROW()-14)/2),0)),"",OFFSET('9. METAS'!$V$20,INT((ROW()-14)/2),0)))</f>
        <v>#REF!</v>
      </c>
      <c r="L187" s="150" t="e">
        <f ca="1">IF(MOD(ROW()-13,2)=0,IF(ISBLANK(OFFSET(#REF!,INT((ROW()-13)/2),0)),"",OFFSET(#REF!,INT((ROW()-13)/2),0)),IF(ISBLANK(OFFSET('9. METAS'!$W$20,INT((ROW()-14)/2),0)),"",OFFSET('9. METAS'!$W$20,INT((ROW()-14)/2),0)))</f>
        <v>#REF!</v>
      </c>
      <c r="M187" s="151" t="e">
        <f ca="1">IF(MOD(ROW()-13,2)=0,IF(ISBLANK(OFFSET(#REF!,INT((ROW()-13)/2),0)),"",OFFSET(#REF!,INT((ROW()-13)/2),0)),IF(ISBLANK(OFFSET('9. METAS'!$X$20,INT((ROW()-14)/2),0)),"",OFFSET('9. METAS'!$X$20,INT((ROW()-14)/2),0)))</f>
        <v>#REF!</v>
      </c>
      <c r="N187" s="824" t="str">
        <f t="shared" ref="N187" ca="1" si="170">IFERROR(J187/J188,"ND")</f>
        <v>ND</v>
      </c>
      <c r="O187" s="826" t="str">
        <f t="shared" ref="O187" ca="1" si="171">IFERROR(((J187)/H187),"ND")</f>
        <v>ND</v>
      </c>
      <c r="P187" s="913"/>
    </row>
    <row r="188" spans="3:16">
      <c r="C188" s="843"/>
      <c r="D188" s="926"/>
      <c r="E188" s="926"/>
      <c r="F188" s="928"/>
      <c r="G188" s="930"/>
      <c r="H188" s="949"/>
      <c r="I188" s="823"/>
      <c r="J188" s="149" t="str">
        <f ca="1">IF(MOD(ROW()-13,2)=0,IF(ISBLANK(OFFSET(#REF!,INT((ROW()-13)/2),0)),"",OFFSET(#REF!,INT((ROW()-13)/2),0)),IF(ISBLANK(OFFSET('9. METAS'!$U$20,INT((ROW()-14)/2),0)),"",OFFSET('9. METAS'!$U$20,INT((ROW()-14)/2),0)))</f>
        <v/>
      </c>
      <c r="K188" s="150" t="str">
        <f ca="1">IF(MOD(ROW()-13,2)=0,IF(ISBLANK(OFFSET(#REF!,INT((ROW()-13)/2),0)),"",OFFSET(#REF!,INT((ROW()-13)/2),0)),IF(ISBLANK(OFFSET('9. METAS'!$V$20,INT((ROW()-14)/2),0)),"",OFFSET('9. METAS'!$V$20,INT((ROW()-14)/2),0)))</f>
        <v/>
      </c>
      <c r="L188" s="150" t="str">
        <f ca="1">IF(MOD(ROW()-13,2)=0,IF(ISBLANK(OFFSET(#REF!,INT((ROW()-13)/2),0)),"",OFFSET(#REF!,INT((ROW()-13)/2),0)),IF(ISBLANK(OFFSET('9. METAS'!$W$20,INT((ROW()-14)/2),0)),"",OFFSET('9. METAS'!$W$20,INT((ROW()-14)/2),0)))</f>
        <v/>
      </c>
      <c r="M188" s="151" t="str">
        <f ca="1">IF(MOD(ROW()-13,2)=0,IF(ISBLANK(OFFSET(#REF!,INT((ROW()-13)/2),0)),"",OFFSET(#REF!,INT((ROW()-13)/2),0)),IF(ISBLANK(OFFSET('9. METAS'!$X$20,INT((ROW()-14)/2),0)),"",OFFSET('9. METAS'!$X$20,INT((ROW()-14)/2),0)))</f>
        <v/>
      </c>
      <c r="N188" s="825"/>
      <c r="O188" s="827"/>
      <c r="P188" s="914"/>
    </row>
    <row r="189" spans="3:16">
      <c r="C189" s="829" t="str">
        <f ca="1">IF(ISBLANK(OFFSET('5. Pp (3 años)'!$C$46,INT((ROW()-13)/2),0)),"",OFFSET('5. Pp (3 años)'!$C$46,INT((ROW()-13)/2),0))</f>
        <v/>
      </c>
      <c r="D189" s="926" t="str">
        <f ca="1">IF(ISBLANK(OFFSET('5. Pp (3 años)'!$D$46,INT((ROW()-13)/2),0)),"",OFFSET('5. Pp (3 años)'!$D$46,INT((ROW()-13)/2),0))</f>
        <v/>
      </c>
      <c r="E189" s="926" t="str">
        <f ca="1">IF(ISBLANK(OFFSET('5. Pp (3 años)'!$E$46,INT((ROW()-13)/2),0)),"",OFFSET('5. Pp (3 años)'!$E$46,INT((ROW()-13)/2),0))</f>
        <v/>
      </c>
      <c r="F189" s="928" t="str">
        <f ca="1">IF(ISBLANK(OFFSET('5. Pp (3 años)'!$K$46,INT((ROW()-13)/2),0)),"",OFFSET('5. Pp (3 años)'!$K$46,INT((ROW()-13)/2),0))</f>
        <v/>
      </c>
      <c r="G189" s="930" t="str">
        <f ca="1">IF(ISBLANK(OFFSET('5. Pp (3 años)'!$H$46,INT((ROW()-13)/2),0)),"",OFFSET('5. Pp (3 años)'!$H$46,INT((ROW()-13)/2),0))</f>
        <v/>
      </c>
      <c r="H189" s="949" t="str">
        <f ca="1">IF(ISBLANK(OFFSET('9. METAS'!$L$20,INT((ROW()-13)/2),0)),"",OFFSET('9. METAS'!$L$20,INT((ROW()-13)/2),0))</f>
        <v/>
      </c>
      <c r="I189" s="822"/>
      <c r="J189" s="149" t="e">
        <f ca="1">IF(MOD(ROW()-13,2)=0,IF(ISBLANK(OFFSET(#REF!,INT((ROW()-13)/2),0)),"",OFFSET(#REF!,INT((ROW()-13)/2),0)),IF(ISBLANK(OFFSET('9. METAS'!$U$20,INT((ROW()-14)/2),0)),"",OFFSET('9. METAS'!$U$20,INT((ROW()-14)/2),0)))</f>
        <v>#REF!</v>
      </c>
      <c r="K189" s="150" t="e">
        <f ca="1">IF(MOD(ROW()-13,2)=0,IF(ISBLANK(OFFSET(#REF!,INT((ROW()-13)/2),0)),"",OFFSET(#REF!,INT((ROW()-13)/2),0)),IF(ISBLANK(OFFSET('9. METAS'!$V$20,INT((ROW()-14)/2),0)),"",OFFSET('9. METAS'!$V$20,INT((ROW()-14)/2),0)))</f>
        <v>#REF!</v>
      </c>
      <c r="L189" s="150" t="e">
        <f ca="1">IF(MOD(ROW()-13,2)=0,IF(ISBLANK(OFFSET(#REF!,INT((ROW()-13)/2),0)),"",OFFSET(#REF!,INT((ROW()-13)/2),0)),IF(ISBLANK(OFFSET('9. METAS'!$W$20,INT((ROW()-14)/2),0)),"",OFFSET('9. METAS'!$W$20,INT((ROW()-14)/2),0)))</f>
        <v>#REF!</v>
      </c>
      <c r="M189" s="151" t="e">
        <f ca="1">IF(MOD(ROW()-13,2)=0,IF(ISBLANK(OFFSET(#REF!,INT((ROW()-13)/2),0)),"",OFFSET(#REF!,INT((ROW()-13)/2),0)),IF(ISBLANK(OFFSET('9. METAS'!$X$20,INT((ROW()-14)/2),0)),"",OFFSET('9. METAS'!$X$20,INT((ROW()-14)/2),0)))</f>
        <v>#REF!</v>
      </c>
      <c r="N189" s="824" t="str">
        <f t="shared" ref="N189" ca="1" si="172">IFERROR(J189/J190,"ND")</f>
        <v>ND</v>
      </c>
      <c r="O189" s="826" t="str">
        <f t="shared" ref="O189" ca="1" si="173">IFERROR(((J189)/H189),"ND")</f>
        <v>ND</v>
      </c>
      <c r="P189" s="913"/>
    </row>
    <row r="190" spans="3:16">
      <c r="C190" s="843"/>
      <c r="D190" s="926"/>
      <c r="E190" s="926"/>
      <c r="F190" s="928"/>
      <c r="G190" s="930"/>
      <c r="H190" s="949"/>
      <c r="I190" s="823"/>
      <c r="J190" s="149" t="str">
        <f ca="1">IF(MOD(ROW()-13,2)=0,IF(ISBLANK(OFFSET(#REF!,INT((ROW()-13)/2),0)),"",OFFSET(#REF!,INT((ROW()-13)/2),0)),IF(ISBLANK(OFFSET('9. METAS'!$U$20,INT((ROW()-14)/2),0)),"",OFFSET('9. METAS'!$U$20,INT((ROW()-14)/2),0)))</f>
        <v/>
      </c>
      <c r="K190" s="150" t="str">
        <f ca="1">IF(MOD(ROW()-13,2)=0,IF(ISBLANK(OFFSET(#REF!,INT((ROW()-13)/2),0)),"",OFFSET(#REF!,INT((ROW()-13)/2),0)),IF(ISBLANK(OFFSET('9. METAS'!$V$20,INT((ROW()-14)/2),0)),"",OFFSET('9. METAS'!$V$20,INT((ROW()-14)/2),0)))</f>
        <v/>
      </c>
      <c r="L190" s="150" t="str">
        <f ca="1">IF(MOD(ROW()-13,2)=0,IF(ISBLANK(OFFSET(#REF!,INT((ROW()-13)/2),0)),"",OFFSET(#REF!,INT((ROW()-13)/2),0)),IF(ISBLANK(OFFSET('9. METAS'!$W$20,INT((ROW()-14)/2),0)),"",OFFSET('9. METAS'!$W$20,INT((ROW()-14)/2),0)))</f>
        <v/>
      </c>
      <c r="M190" s="151" t="str">
        <f ca="1">IF(MOD(ROW()-13,2)=0,IF(ISBLANK(OFFSET(#REF!,INT((ROW()-13)/2),0)),"",OFFSET(#REF!,INT((ROW()-13)/2),0)),IF(ISBLANK(OFFSET('9. METAS'!$X$20,INT((ROW()-14)/2),0)),"",OFFSET('9. METAS'!$X$20,INT((ROW()-14)/2),0)))</f>
        <v/>
      </c>
      <c r="N190" s="825"/>
      <c r="O190" s="827"/>
      <c r="P190" s="914"/>
    </row>
    <row r="191" spans="3:16">
      <c r="C191" s="829" t="str">
        <f ca="1">IF(ISBLANK(OFFSET('5. Pp (3 años)'!$C$46,INT((ROW()-13)/2),0)),"",OFFSET('5. Pp (3 años)'!$C$46,INT((ROW()-13)/2),0))</f>
        <v/>
      </c>
      <c r="D191" s="926" t="str">
        <f ca="1">IF(ISBLANK(OFFSET('5. Pp (3 años)'!$D$46,INT((ROW()-13)/2),0)),"",OFFSET('5. Pp (3 años)'!$D$46,INT((ROW()-13)/2),0))</f>
        <v/>
      </c>
      <c r="E191" s="926" t="str">
        <f ca="1">IF(ISBLANK(OFFSET('5. Pp (3 años)'!$E$46,INT((ROW()-13)/2),0)),"",OFFSET('5. Pp (3 años)'!$E$46,INT((ROW()-13)/2),0))</f>
        <v/>
      </c>
      <c r="F191" s="928" t="str">
        <f ca="1">IF(ISBLANK(OFFSET('5. Pp (3 años)'!$K$46,INT((ROW()-13)/2),0)),"",OFFSET('5. Pp (3 años)'!$K$46,INT((ROW()-13)/2),0))</f>
        <v/>
      </c>
      <c r="G191" s="930" t="str">
        <f ca="1">IF(ISBLANK(OFFSET('5. Pp (3 años)'!$H$46,INT((ROW()-13)/2),0)),"",OFFSET('5. Pp (3 años)'!$H$46,INT((ROW()-13)/2),0))</f>
        <v/>
      </c>
      <c r="H191" s="949" t="str">
        <f ca="1">IF(ISBLANK(OFFSET('9. METAS'!$L$20,INT((ROW()-13)/2),0)),"",OFFSET('9. METAS'!$L$20,INT((ROW()-13)/2),0))</f>
        <v/>
      </c>
      <c r="I191" s="822"/>
      <c r="J191" s="149" t="e">
        <f ca="1">IF(MOD(ROW()-13,2)=0,IF(ISBLANK(OFFSET(#REF!,INT((ROW()-13)/2),0)),"",OFFSET(#REF!,INT((ROW()-13)/2),0)),IF(ISBLANK(OFFSET('9. METAS'!$U$20,INT((ROW()-14)/2),0)),"",OFFSET('9. METAS'!$U$20,INT((ROW()-14)/2),0)))</f>
        <v>#REF!</v>
      </c>
      <c r="K191" s="150" t="e">
        <f ca="1">IF(MOD(ROW()-13,2)=0,IF(ISBLANK(OFFSET(#REF!,INT((ROW()-13)/2),0)),"",OFFSET(#REF!,INT((ROW()-13)/2),0)),IF(ISBLANK(OFFSET('9. METAS'!$V$20,INT((ROW()-14)/2),0)),"",OFFSET('9. METAS'!$V$20,INT((ROW()-14)/2),0)))</f>
        <v>#REF!</v>
      </c>
      <c r="L191" s="150" t="e">
        <f ca="1">IF(MOD(ROW()-13,2)=0,IF(ISBLANK(OFFSET(#REF!,INT((ROW()-13)/2),0)),"",OFFSET(#REF!,INT((ROW()-13)/2),0)),IF(ISBLANK(OFFSET('9. METAS'!$W$20,INT((ROW()-14)/2),0)),"",OFFSET('9. METAS'!$W$20,INT((ROW()-14)/2),0)))</f>
        <v>#REF!</v>
      </c>
      <c r="M191" s="151" t="e">
        <f ca="1">IF(MOD(ROW()-13,2)=0,IF(ISBLANK(OFFSET(#REF!,INT((ROW()-13)/2),0)),"",OFFSET(#REF!,INT((ROW()-13)/2),0)),IF(ISBLANK(OFFSET('9. METAS'!$X$20,INT((ROW()-14)/2),0)),"",OFFSET('9. METAS'!$X$20,INT((ROW()-14)/2),0)))</f>
        <v>#REF!</v>
      </c>
      <c r="N191" s="824" t="str">
        <f t="shared" ref="N191" ca="1" si="174">IFERROR(J191/J192,"ND")</f>
        <v>ND</v>
      </c>
      <c r="O191" s="826" t="str">
        <f t="shared" ref="O191" ca="1" si="175">IFERROR(((J191)/H191),"ND")</f>
        <v>ND</v>
      </c>
      <c r="P191" s="913"/>
    </row>
    <row r="192" spans="3:16">
      <c r="C192" s="843"/>
      <c r="D192" s="926"/>
      <c r="E192" s="926"/>
      <c r="F192" s="928"/>
      <c r="G192" s="930"/>
      <c r="H192" s="949"/>
      <c r="I192" s="823"/>
      <c r="J192" s="149" t="str">
        <f ca="1">IF(MOD(ROW()-13,2)=0,IF(ISBLANK(OFFSET(#REF!,INT((ROW()-13)/2),0)),"",OFFSET(#REF!,INT((ROW()-13)/2),0)),IF(ISBLANK(OFFSET('9. METAS'!$U$20,INT((ROW()-14)/2),0)),"",OFFSET('9. METAS'!$U$20,INT((ROW()-14)/2),0)))</f>
        <v/>
      </c>
      <c r="K192" s="150" t="str">
        <f ca="1">IF(MOD(ROW()-13,2)=0,IF(ISBLANK(OFFSET(#REF!,INT((ROW()-13)/2),0)),"",OFFSET(#REF!,INT((ROW()-13)/2),0)),IF(ISBLANK(OFFSET('9. METAS'!$V$20,INT((ROW()-14)/2),0)),"",OFFSET('9. METAS'!$V$20,INT((ROW()-14)/2),0)))</f>
        <v/>
      </c>
      <c r="L192" s="150" t="str">
        <f ca="1">IF(MOD(ROW()-13,2)=0,IF(ISBLANK(OFFSET(#REF!,INT((ROW()-13)/2),0)),"",OFFSET(#REF!,INT((ROW()-13)/2),0)),IF(ISBLANK(OFFSET('9. METAS'!$W$20,INT((ROW()-14)/2),0)),"",OFFSET('9. METAS'!$W$20,INT((ROW()-14)/2),0)))</f>
        <v/>
      </c>
      <c r="M192" s="151" t="str">
        <f ca="1">IF(MOD(ROW()-13,2)=0,IF(ISBLANK(OFFSET(#REF!,INT((ROW()-13)/2),0)),"",OFFSET(#REF!,INT((ROW()-13)/2),0)),IF(ISBLANK(OFFSET('9. METAS'!$X$20,INT((ROW()-14)/2),0)),"",OFFSET('9. METAS'!$X$20,INT((ROW()-14)/2),0)))</f>
        <v/>
      </c>
      <c r="N192" s="825"/>
      <c r="O192" s="827"/>
      <c r="P192" s="914"/>
    </row>
    <row r="193" spans="3:16">
      <c r="C193" s="829" t="str">
        <f ca="1">IF(ISBLANK(OFFSET('5. Pp (3 años)'!$C$46,INT((ROW()-13)/2),0)),"",OFFSET('5. Pp (3 años)'!$C$46,INT((ROW()-13)/2),0))</f>
        <v/>
      </c>
      <c r="D193" s="926" t="str">
        <f ca="1">IF(ISBLANK(OFFSET('5. Pp (3 años)'!$D$46,INT((ROW()-13)/2),0)),"",OFFSET('5. Pp (3 años)'!$D$46,INT((ROW()-13)/2),0))</f>
        <v/>
      </c>
      <c r="E193" s="926" t="str">
        <f ca="1">IF(ISBLANK(OFFSET('5. Pp (3 años)'!$E$46,INT((ROW()-13)/2),0)),"",OFFSET('5. Pp (3 años)'!$E$46,INT((ROW()-13)/2),0))</f>
        <v/>
      </c>
      <c r="F193" s="928" t="str">
        <f ca="1">IF(ISBLANK(OFFSET('5. Pp (3 años)'!$K$46,INT((ROW()-13)/2),0)),"",OFFSET('5. Pp (3 años)'!$K$46,INT((ROW()-13)/2),0))</f>
        <v/>
      </c>
      <c r="G193" s="930" t="str">
        <f ca="1">IF(ISBLANK(OFFSET('5. Pp (3 años)'!$H$46,INT((ROW()-13)/2),0)),"",OFFSET('5. Pp (3 años)'!$H$46,INT((ROW()-13)/2),0))</f>
        <v/>
      </c>
      <c r="H193" s="949" t="str">
        <f ca="1">IF(ISBLANK(OFFSET('9. METAS'!$L$20,INT((ROW()-13)/2),0)),"",OFFSET('9. METAS'!$L$20,INT((ROW()-13)/2),0))</f>
        <v/>
      </c>
      <c r="I193" s="822"/>
      <c r="J193" s="149" t="e">
        <f ca="1">IF(MOD(ROW()-13,2)=0,IF(ISBLANK(OFFSET(#REF!,INT((ROW()-13)/2),0)),"",OFFSET(#REF!,INT((ROW()-13)/2),0)),IF(ISBLANK(OFFSET('9. METAS'!$U$20,INT((ROW()-14)/2),0)),"",OFFSET('9. METAS'!$U$20,INT((ROW()-14)/2),0)))</f>
        <v>#REF!</v>
      </c>
      <c r="K193" s="150" t="e">
        <f ca="1">IF(MOD(ROW()-13,2)=0,IF(ISBLANK(OFFSET(#REF!,INT((ROW()-13)/2),0)),"",OFFSET(#REF!,INT((ROW()-13)/2),0)),IF(ISBLANK(OFFSET('9. METAS'!$V$20,INT((ROW()-14)/2),0)),"",OFFSET('9. METAS'!$V$20,INT((ROW()-14)/2),0)))</f>
        <v>#REF!</v>
      </c>
      <c r="L193" s="150" t="e">
        <f ca="1">IF(MOD(ROW()-13,2)=0,IF(ISBLANK(OFFSET(#REF!,INT((ROW()-13)/2),0)),"",OFFSET(#REF!,INT((ROW()-13)/2),0)),IF(ISBLANK(OFFSET('9. METAS'!$W$20,INT((ROW()-14)/2),0)),"",OFFSET('9. METAS'!$W$20,INT((ROW()-14)/2),0)))</f>
        <v>#REF!</v>
      </c>
      <c r="M193" s="151" t="e">
        <f ca="1">IF(MOD(ROW()-13,2)=0,IF(ISBLANK(OFFSET(#REF!,INT((ROW()-13)/2),0)),"",OFFSET(#REF!,INT((ROW()-13)/2),0)),IF(ISBLANK(OFFSET('9. METAS'!$X$20,INT((ROW()-14)/2),0)),"",OFFSET('9. METAS'!$X$20,INT((ROW()-14)/2),0)))</f>
        <v>#REF!</v>
      </c>
      <c r="N193" s="824" t="str">
        <f t="shared" ref="N193" ca="1" si="176">IFERROR(J193/J194,"ND")</f>
        <v>ND</v>
      </c>
      <c r="O193" s="826" t="str">
        <f t="shared" ref="O193" ca="1" si="177">IFERROR(((J193)/H193),"ND")</f>
        <v>ND</v>
      </c>
      <c r="P193" s="913"/>
    </row>
    <row r="194" spans="3:16">
      <c r="C194" s="843"/>
      <c r="D194" s="926"/>
      <c r="E194" s="926"/>
      <c r="F194" s="928"/>
      <c r="G194" s="930"/>
      <c r="H194" s="949"/>
      <c r="I194" s="823"/>
      <c r="J194" s="149" t="str">
        <f ca="1">IF(MOD(ROW()-13,2)=0,IF(ISBLANK(OFFSET(#REF!,INT((ROW()-13)/2),0)),"",OFFSET(#REF!,INT((ROW()-13)/2),0)),IF(ISBLANK(OFFSET('9. METAS'!$U$20,INT((ROW()-14)/2),0)),"",OFFSET('9. METAS'!$U$20,INT((ROW()-14)/2),0)))</f>
        <v/>
      </c>
      <c r="K194" s="150" t="str">
        <f ca="1">IF(MOD(ROW()-13,2)=0,IF(ISBLANK(OFFSET(#REF!,INT((ROW()-13)/2),0)),"",OFFSET(#REF!,INT((ROW()-13)/2),0)),IF(ISBLANK(OFFSET('9. METAS'!$V$20,INT((ROW()-14)/2),0)),"",OFFSET('9. METAS'!$V$20,INT((ROW()-14)/2),0)))</f>
        <v/>
      </c>
      <c r="L194" s="150" t="str">
        <f ca="1">IF(MOD(ROW()-13,2)=0,IF(ISBLANK(OFFSET(#REF!,INT((ROW()-13)/2),0)),"",OFFSET(#REF!,INT((ROW()-13)/2),0)),IF(ISBLANK(OFFSET('9. METAS'!$W$20,INT((ROW()-14)/2),0)),"",OFFSET('9. METAS'!$W$20,INT((ROW()-14)/2),0)))</f>
        <v/>
      </c>
      <c r="M194" s="151" t="str">
        <f ca="1">IF(MOD(ROW()-13,2)=0,IF(ISBLANK(OFFSET(#REF!,INT((ROW()-13)/2),0)),"",OFFSET(#REF!,INT((ROW()-13)/2),0)),IF(ISBLANK(OFFSET('9. METAS'!$X$20,INT((ROW()-14)/2),0)),"",OFFSET('9. METAS'!$X$20,INT((ROW()-14)/2),0)))</f>
        <v/>
      </c>
      <c r="N194" s="825"/>
      <c r="O194" s="827"/>
      <c r="P194" s="914"/>
    </row>
    <row r="195" spans="3:16">
      <c r="C195" s="829" t="str">
        <f ca="1">IF(ISBLANK(OFFSET('5. Pp (3 años)'!$C$46,INT((ROW()-13)/2),0)),"",OFFSET('5. Pp (3 años)'!$C$46,INT((ROW()-13)/2),0))</f>
        <v/>
      </c>
      <c r="D195" s="926" t="str">
        <f ca="1">IF(ISBLANK(OFFSET('5. Pp (3 años)'!$D$46,INT((ROW()-13)/2),0)),"",OFFSET('5. Pp (3 años)'!$D$46,INT((ROW()-13)/2),0))</f>
        <v/>
      </c>
      <c r="E195" s="926" t="str">
        <f ca="1">IF(ISBLANK(OFFSET('5. Pp (3 años)'!$E$46,INT((ROW()-13)/2),0)),"",OFFSET('5. Pp (3 años)'!$E$46,INT((ROW()-13)/2),0))</f>
        <v/>
      </c>
      <c r="F195" s="928" t="str">
        <f ca="1">IF(ISBLANK(OFFSET('5. Pp (3 años)'!$K$46,INT((ROW()-13)/2),0)),"",OFFSET('5. Pp (3 años)'!$K$46,INT((ROW()-13)/2),0))</f>
        <v/>
      </c>
      <c r="G195" s="930" t="str">
        <f ca="1">IF(ISBLANK(OFFSET('5. Pp (3 años)'!$H$46,INT((ROW()-13)/2),0)),"",OFFSET('5. Pp (3 años)'!$H$46,INT((ROW()-13)/2),0))</f>
        <v/>
      </c>
      <c r="H195" s="949" t="str">
        <f ca="1">IF(ISBLANK(OFFSET('9. METAS'!$L$20,INT((ROW()-13)/2),0)),"",OFFSET('9. METAS'!$L$20,INT((ROW()-13)/2),0))</f>
        <v/>
      </c>
      <c r="I195" s="822"/>
      <c r="J195" s="149" t="e">
        <f ca="1">IF(MOD(ROW()-13,2)=0,IF(ISBLANK(OFFSET(#REF!,INT((ROW()-13)/2),0)),"",OFFSET(#REF!,INT((ROW()-13)/2),0)),IF(ISBLANK(OFFSET('9. METAS'!$U$20,INT((ROW()-14)/2),0)),"",OFFSET('9. METAS'!$U$20,INT((ROW()-14)/2),0)))</f>
        <v>#REF!</v>
      </c>
      <c r="K195" s="150" t="e">
        <f ca="1">IF(MOD(ROW()-13,2)=0,IF(ISBLANK(OFFSET(#REF!,INT((ROW()-13)/2),0)),"",OFFSET(#REF!,INT((ROW()-13)/2),0)),IF(ISBLANK(OFFSET('9. METAS'!$V$20,INT((ROW()-14)/2),0)),"",OFFSET('9. METAS'!$V$20,INT((ROW()-14)/2),0)))</f>
        <v>#REF!</v>
      </c>
      <c r="L195" s="150" t="e">
        <f ca="1">IF(MOD(ROW()-13,2)=0,IF(ISBLANK(OFFSET(#REF!,INT((ROW()-13)/2),0)),"",OFFSET(#REF!,INT((ROW()-13)/2),0)),IF(ISBLANK(OFFSET('9. METAS'!$W$20,INT((ROW()-14)/2),0)),"",OFFSET('9. METAS'!$W$20,INT((ROW()-14)/2),0)))</f>
        <v>#REF!</v>
      </c>
      <c r="M195" s="151" t="e">
        <f ca="1">IF(MOD(ROW()-13,2)=0,IF(ISBLANK(OFFSET(#REF!,INT((ROW()-13)/2),0)),"",OFFSET(#REF!,INT((ROW()-13)/2),0)),IF(ISBLANK(OFFSET('9. METAS'!$X$20,INT((ROW()-14)/2),0)),"",OFFSET('9. METAS'!$X$20,INT((ROW()-14)/2),0)))</f>
        <v>#REF!</v>
      </c>
      <c r="N195" s="824" t="str">
        <f t="shared" ref="N195" ca="1" si="178">IFERROR(J195/J196,"ND")</f>
        <v>ND</v>
      </c>
      <c r="O195" s="826" t="str">
        <f t="shared" ref="O195" ca="1" si="179">IFERROR(((J195)/H195),"ND")</f>
        <v>ND</v>
      </c>
      <c r="P195" s="913"/>
    </row>
    <row r="196" spans="3:16">
      <c r="C196" s="843"/>
      <c r="D196" s="926"/>
      <c r="E196" s="926"/>
      <c r="F196" s="928"/>
      <c r="G196" s="930"/>
      <c r="H196" s="949"/>
      <c r="I196" s="823"/>
      <c r="J196" s="149" t="str">
        <f ca="1">IF(MOD(ROW()-13,2)=0,IF(ISBLANK(OFFSET(#REF!,INT((ROW()-13)/2),0)),"",OFFSET(#REF!,INT((ROW()-13)/2),0)),IF(ISBLANK(OFFSET('9. METAS'!$U$20,INT((ROW()-14)/2),0)),"",OFFSET('9. METAS'!$U$20,INT((ROW()-14)/2),0)))</f>
        <v/>
      </c>
      <c r="K196" s="150" t="str">
        <f ca="1">IF(MOD(ROW()-13,2)=0,IF(ISBLANK(OFFSET(#REF!,INT((ROW()-13)/2),0)),"",OFFSET(#REF!,INT((ROW()-13)/2),0)),IF(ISBLANK(OFFSET('9. METAS'!$V$20,INT((ROW()-14)/2),0)),"",OFFSET('9. METAS'!$V$20,INT((ROW()-14)/2),0)))</f>
        <v/>
      </c>
      <c r="L196" s="150" t="str">
        <f ca="1">IF(MOD(ROW()-13,2)=0,IF(ISBLANK(OFFSET(#REF!,INT((ROW()-13)/2),0)),"",OFFSET(#REF!,INT((ROW()-13)/2),0)),IF(ISBLANK(OFFSET('9. METAS'!$W$20,INT((ROW()-14)/2),0)),"",OFFSET('9. METAS'!$W$20,INT((ROW()-14)/2),0)))</f>
        <v/>
      </c>
      <c r="M196" s="151" t="str">
        <f ca="1">IF(MOD(ROW()-13,2)=0,IF(ISBLANK(OFFSET(#REF!,INT((ROW()-13)/2),0)),"",OFFSET(#REF!,INT((ROW()-13)/2),0)),IF(ISBLANK(OFFSET('9. METAS'!$X$20,INT((ROW()-14)/2),0)),"",OFFSET('9. METAS'!$X$20,INT((ROW()-14)/2),0)))</f>
        <v/>
      </c>
      <c r="N196" s="825"/>
      <c r="O196" s="827"/>
      <c r="P196" s="914"/>
    </row>
    <row r="197" spans="3:16">
      <c r="C197" s="829" t="str">
        <f ca="1">IF(ISBLANK(OFFSET('5. Pp (3 años)'!$C$46,INT((ROW()-13)/2),0)),"",OFFSET('5. Pp (3 años)'!$C$46,INT((ROW()-13)/2),0))</f>
        <v/>
      </c>
      <c r="D197" s="926" t="str">
        <f ca="1">IF(ISBLANK(OFFSET('5. Pp (3 años)'!$D$46,INT((ROW()-13)/2),0)),"",OFFSET('5. Pp (3 años)'!$D$46,INT((ROW()-13)/2),0))</f>
        <v/>
      </c>
      <c r="E197" s="926" t="str">
        <f ca="1">IF(ISBLANK(OFFSET('5. Pp (3 años)'!$E$46,INT((ROW()-13)/2),0)),"",OFFSET('5. Pp (3 años)'!$E$46,INT((ROW()-13)/2),0))</f>
        <v/>
      </c>
      <c r="F197" s="928" t="str">
        <f ca="1">IF(ISBLANK(OFFSET('5. Pp (3 años)'!$K$46,INT((ROW()-13)/2),0)),"",OFFSET('5. Pp (3 años)'!$K$46,INT((ROW()-13)/2),0))</f>
        <v/>
      </c>
      <c r="G197" s="930" t="str">
        <f ca="1">IF(ISBLANK(OFFSET('5. Pp (3 años)'!$H$46,INT((ROW()-13)/2),0)),"",OFFSET('5. Pp (3 años)'!$H$46,INT((ROW()-13)/2),0))</f>
        <v/>
      </c>
      <c r="H197" s="949" t="str">
        <f ca="1">IF(ISBLANK(OFFSET('9. METAS'!$L$20,INT((ROW()-13)/2),0)),"",OFFSET('9. METAS'!$L$20,INT((ROW()-13)/2),0))</f>
        <v/>
      </c>
      <c r="I197" s="822"/>
      <c r="J197" s="149" t="e">
        <f ca="1">IF(MOD(ROW()-13,2)=0,IF(ISBLANK(OFFSET(#REF!,INT((ROW()-13)/2),0)),"",OFFSET(#REF!,INT((ROW()-13)/2),0)),IF(ISBLANK(OFFSET('9. METAS'!$U$20,INT((ROW()-14)/2),0)),"",OFFSET('9. METAS'!$U$20,INT((ROW()-14)/2),0)))</f>
        <v>#REF!</v>
      </c>
      <c r="K197" s="150" t="e">
        <f ca="1">IF(MOD(ROW()-13,2)=0,IF(ISBLANK(OFFSET(#REF!,INT((ROW()-13)/2),0)),"",OFFSET(#REF!,INT((ROW()-13)/2),0)),IF(ISBLANK(OFFSET('9. METAS'!$V$20,INT((ROW()-14)/2),0)),"",OFFSET('9. METAS'!$V$20,INT((ROW()-14)/2),0)))</f>
        <v>#REF!</v>
      </c>
      <c r="L197" s="150" t="e">
        <f ca="1">IF(MOD(ROW()-13,2)=0,IF(ISBLANK(OFFSET(#REF!,INT((ROW()-13)/2),0)),"",OFFSET(#REF!,INT((ROW()-13)/2),0)),IF(ISBLANK(OFFSET('9. METAS'!$W$20,INT((ROW()-14)/2),0)),"",OFFSET('9. METAS'!$W$20,INT((ROW()-14)/2),0)))</f>
        <v>#REF!</v>
      </c>
      <c r="M197" s="151" t="e">
        <f ca="1">IF(MOD(ROW()-13,2)=0,IF(ISBLANK(OFFSET(#REF!,INT((ROW()-13)/2),0)),"",OFFSET(#REF!,INT((ROW()-13)/2),0)),IF(ISBLANK(OFFSET('9. METAS'!$X$20,INT((ROW()-14)/2),0)),"",OFFSET('9. METAS'!$X$20,INT((ROW()-14)/2),0)))</f>
        <v>#REF!</v>
      </c>
      <c r="N197" s="824" t="str">
        <f t="shared" ref="N197" ca="1" si="180">IFERROR(J197/J198,"ND")</f>
        <v>ND</v>
      </c>
      <c r="O197" s="826" t="str">
        <f t="shared" ref="O197" ca="1" si="181">IFERROR(((J197)/H197),"ND")</f>
        <v>ND</v>
      </c>
      <c r="P197" s="913"/>
    </row>
    <row r="198" spans="3:16">
      <c r="C198" s="843"/>
      <c r="D198" s="926"/>
      <c r="E198" s="926"/>
      <c r="F198" s="928"/>
      <c r="G198" s="930"/>
      <c r="H198" s="949"/>
      <c r="I198" s="823"/>
      <c r="J198" s="149" t="str">
        <f ca="1">IF(MOD(ROW()-13,2)=0,IF(ISBLANK(OFFSET(#REF!,INT((ROW()-13)/2),0)),"",OFFSET(#REF!,INT((ROW()-13)/2),0)),IF(ISBLANK(OFFSET('9. METAS'!$U$20,INT((ROW()-14)/2),0)),"",OFFSET('9. METAS'!$U$20,INT((ROW()-14)/2),0)))</f>
        <v/>
      </c>
      <c r="K198" s="150" t="str">
        <f ca="1">IF(MOD(ROW()-13,2)=0,IF(ISBLANK(OFFSET(#REF!,INT((ROW()-13)/2),0)),"",OFFSET(#REF!,INT((ROW()-13)/2),0)),IF(ISBLANK(OFFSET('9. METAS'!$V$20,INT((ROW()-14)/2),0)),"",OFFSET('9. METAS'!$V$20,INT((ROW()-14)/2),0)))</f>
        <v/>
      </c>
      <c r="L198" s="150" t="str">
        <f ca="1">IF(MOD(ROW()-13,2)=0,IF(ISBLANK(OFFSET(#REF!,INT((ROW()-13)/2),0)),"",OFFSET(#REF!,INT((ROW()-13)/2),0)),IF(ISBLANK(OFFSET('9. METAS'!$W$20,INT((ROW()-14)/2),0)),"",OFFSET('9. METAS'!$W$20,INT((ROW()-14)/2),0)))</f>
        <v/>
      </c>
      <c r="M198" s="151" t="str">
        <f ca="1">IF(MOD(ROW()-13,2)=0,IF(ISBLANK(OFFSET(#REF!,INT((ROW()-13)/2),0)),"",OFFSET(#REF!,INT((ROW()-13)/2),0)),IF(ISBLANK(OFFSET('9. METAS'!$X$20,INT((ROW()-14)/2),0)),"",OFFSET('9. METAS'!$X$20,INT((ROW()-14)/2),0)))</f>
        <v/>
      </c>
      <c r="N198" s="825"/>
      <c r="O198" s="827"/>
      <c r="P198" s="914"/>
    </row>
    <row r="199" spans="3:16">
      <c r="C199" s="829" t="str">
        <f ca="1">IF(ISBLANK(OFFSET('5. Pp (3 años)'!$C$46,INT((ROW()-13)/2),0)),"",OFFSET('5. Pp (3 años)'!$C$46,INT((ROW()-13)/2),0))</f>
        <v/>
      </c>
      <c r="D199" s="926" t="str">
        <f ca="1">IF(ISBLANK(OFFSET('5. Pp (3 años)'!$D$46,INT((ROW()-13)/2),0)),"",OFFSET('5. Pp (3 años)'!$D$46,INT((ROW()-13)/2),0))</f>
        <v/>
      </c>
      <c r="E199" s="926" t="str">
        <f ca="1">IF(ISBLANK(OFFSET('5. Pp (3 años)'!$E$46,INT((ROW()-13)/2),0)),"",OFFSET('5. Pp (3 años)'!$E$46,INT((ROW()-13)/2),0))</f>
        <v/>
      </c>
      <c r="F199" s="928" t="str">
        <f ca="1">IF(ISBLANK(OFFSET('5. Pp (3 años)'!$K$46,INT((ROW()-13)/2),0)),"",OFFSET('5. Pp (3 años)'!$K$46,INT((ROW()-13)/2),0))</f>
        <v/>
      </c>
      <c r="G199" s="930" t="str">
        <f ca="1">IF(ISBLANK(OFFSET('5. Pp (3 años)'!$H$46,INT((ROW()-13)/2),0)),"",OFFSET('5. Pp (3 años)'!$H$46,INT((ROW()-13)/2),0))</f>
        <v/>
      </c>
      <c r="H199" s="949" t="str">
        <f ca="1">IF(ISBLANK(OFFSET('9. METAS'!$L$20,INT((ROW()-13)/2),0)),"",OFFSET('9. METAS'!$L$20,INT((ROW()-13)/2),0))</f>
        <v/>
      </c>
      <c r="I199" s="822"/>
      <c r="J199" s="149" t="e">
        <f ca="1">IF(MOD(ROW()-13,2)=0,IF(ISBLANK(OFFSET(#REF!,INT((ROW()-13)/2),0)),"",OFFSET(#REF!,INT((ROW()-13)/2),0)),IF(ISBLANK(OFFSET('9. METAS'!$U$20,INT((ROW()-14)/2),0)),"",OFFSET('9. METAS'!$U$20,INT((ROW()-14)/2),0)))</f>
        <v>#REF!</v>
      </c>
      <c r="K199" s="150" t="e">
        <f ca="1">IF(MOD(ROW()-13,2)=0,IF(ISBLANK(OFFSET(#REF!,INT((ROW()-13)/2),0)),"",OFFSET(#REF!,INT((ROW()-13)/2),0)),IF(ISBLANK(OFFSET('9. METAS'!$V$20,INT((ROW()-14)/2),0)),"",OFFSET('9. METAS'!$V$20,INT((ROW()-14)/2),0)))</f>
        <v>#REF!</v>
      </c>
      <c r="L199" s="150" t="e">
        <f ca="1">IF(MOD(ROW()-13,2)=0,IF(ISBLANK(OFFSET(#REF!,INT((ROW()-13)/2),0)),"",OFFSET(#REF!,INT((ROW()-13)/2),0)),IF(ISBLANK(OFFSET('9. METAS'!$W$20,INT((ROW()-14)/2),0)),"",OFFSET('9. METAS'!$W$20,INT((ROW()-14)/2),0)))</f>
        <v>#REF!</v>
      </c>
      <c r="M199" s="151" t="e">
        <f ca="1">IF(MOD(ROW()-13,2)=0,IF(ISBLANK(OFFSET(#REF!,INT((ROW()-13)/2),0)),"",OFFSET(#REF!,INT((ROW()-13)/2),0)),IF(ISBLANK(OFFSET('9. METAS'!$X$20,INT((ROW()-14)/2),0)),"",OFFSET('9. METAS'!$X$20,INT((ROW()-14)/2),0)))</f>
        <v>#REF!</v>
      </c>
      <c r="N199" s="824" t="str">
        <f t="shared" ref="N199" ca="1" si="182">IFERROR(J199/J200,"ND")</f>
        <v>ND</v>
      </c>
      <c r="O199" s="826" t="str">
        <f t="shared" ref="O199" ca="1" si="183">IFERROR(((J199)/H199),"ND")</f>
        <v>ND</v>
      </c>
      <c r="P199" s="913"/>
    </row>
    <row r="200" spans="3:16">
      <c r="C200" s="843"/>
      <c r="D200" s="926"/>
      <c r="E200" s="926"/>
      <c r="F200" s="928"/>
      <c r="G200" s="930"/>
      <c r="H200" s="949"/>
      <c r="I200" s="823"/>
      <c r="J200" s="149" t="str">
        <f ca="1">IF(MOD(ROW()-13,2)=0,IF(ISBLANK(OFFSET(#REF!,INT((ROW()-13)/2),0)),"",OFFSET(#REF!,INT((ROW()-13)/2),0)),IF(ISBLANK(OFFSET('9. METAS'!$U$20,INT((ROW()-14)/2),0)),"",OFFSET('9. METAS'!$U$20,INT((ROW()-14)/2),0)))</f>
        <v/>
      </c>
      <c r="K200" s="150" t="str">
        <f ca="1">IF(MOD(ROW()-13,2)=0,IF(ISBLANK(OFFSET(#REF!,INT((ROW()-13)/2),0)),"",OFFSET(#REF!,INT((ROW()-13)/2),0)),IF(ISBLANK(OFFSET('9. METAS'!$V$20,INT((ROW()-14)/2),0)),"",OFFSET('9. METAS'!$V$20,INT((ROW()-14)/2),0)))</f>
        <v/>
      </c>
      <c r="L200" s="150" t="str">
        <f ca="1">IF(MOD(ROW()-13,2)=0,IF(ISBLANK(OFFSET(#REF!,INT((ROW()-13)/2),0)),"",OFFSET(#REF!,INT((ROW()-13)/2),0)),IF(ISBLANK(OFFSET('9. METAS'!$W$20,INT((ROW()-14)/2),0)),"",OFFSET('9. METAS'!$W$20,INT((ROW()-14)/2),0)))</f>
        <v/>
      </c>
      <c r="M200" s="151" t="str">
        <f ca="1">IF(MOD(ROW()-13,2)=0,IF(ISBLANK(OFFSET(#REF!,INT((ROW()-13)/2),0)),"",OFFSET(#REF!,INT((ROW()-13)/2),0)),IF(ISBLANK(OFFSET('9. METAS'!$X$20,INT((ROW()-14)/2),0)),"",OFFSET('9. METAS'!$X$20,INT((ROW()-14)/2),0)))</f>
        <v/>
      </c>
      <c r="N200" s="825"/>
      <c r="O200" s="827"/>
      <c r="P200" s="914"/>
    </row>
    <row r="201" spans="3:16">
      <c r="C201" s="829" t="str">
        <f ca="1">IF(ISBLANK(OFFSET('5. Pp (3 años)'!$C$46,INT((ROW()-13)/2),0)),"",OFFSET('5. Pp (3 años)'!$C$46,INT((ROW()-13)/2),0))</f>
        <v/>
      </c>
      <c r="D201" s="926" t="str">
        <f ca="1">IF(ISBLANK(OFFSET('5. Pp (3 años)'!$D$46,INT((ROW()-13)/2),0)),"",OFFSET('5. Pp (3 años)'!$D$46,INT((ROW()-13)/2),0))</f>
        <v/>
      </c>
      <c r="E201" s="926" t="str">
        <f ca="1">IF(ISBLANK(OFFSET('5. Pp (3 años)'!$E$46,INT((ROW()-13)/2),0)),"",OFFSET('5. Pp (3 años)'!$E$46,INT((ROW()-13)/2),0))</f>
        <v/>
      </c>
      <c r="F201" s="928" t="str">
        <f ca="1">IF(ISBLANK(OFFSET('5. Pp (3 años)'!$K$46,INT((ROW()-13)/2),0)),"",OFFSET('5. Pp (3 años)'!$K$46,INT((ROW()-13)/2),0))</f>
        <v/>
      </c>
      <c r="G201" s="930" t="str">
        <f ca="1">IF(ISBLANK(OFFSET('5. Pp (3 años)'!$H$46,INT((ROW()-13)/2),0)),"",OFFSET('5. Pp (3 años)'!$H$46,INT((ROW()-13)/2),0))</f>
        <v/>
      </c>
      <c r="H201" s="949" t="str">
        <f ca="1">IF(ISBLANK(OFFSET('9. METAS'!$L$20,INT((ROW()-13)/2),0)),"",OFFSET('9. METAS'!$L$20,INT((ROW()-13)/2),0))</f>
        <v/>
      </c>
      <c r="I201" s="822"/>
      <c r="J201" s="149" t="e">
        <f ca="1">IF(MOD(ROW()-13,2)=0,IF(ISBLANK(OFFSET(#REF!,INT((ROW()-13)/2),0)),"",OFFSET(#REF!,INT((ROW()-13)/2),0)),IF(ISBLANK(OFFSET('9. METAS'!$U$20,INT((ROW()-14)/2),0)),"",OFFSET('9. METAS'!$U$20,INT((ROW()-14)/2),0)))</f>
        <v>#REF!</v>
      </c>
      <c r="K201" s="150" t="e">
        <f ca="1">IF(MOD(ROW()-13,2)=0,IF(ISBLANK(OFFSET(#REF!,INT((ROW()-13)/2),0)),"",OFFSET(#REF!,INT((ROW()-13)/2),0)),IF(ISBLANK(OFFSET('9. METAS'!$V$20,INT((ROW()-14)/2),0)),"",OFFSET('9. METAS'!$V$20,INT((ROW()-14)/2),0)))</f>
        <v>#REF!</v>
      </c>
      <c r="L201" s="150" t="e">
        <f ca="1">IF(MOD(ROW()-13,2)=0,IF(ISBLANK(OFFSET(#REF!,INT((ROW()-13)/2),0)),"",OFFSET(#REF!,INT((ROW()-13)/2),0)),IF(ISBLANK(OFFSET('9. METAS'!$W$20,INT((ROW()-14)/2),0)),"",OFFSET('9. METAS'!$W$20,INT((ROW()-14)/2),0)))</f>
        <v>#REF!</v>
      </c>
      <c r="M201" s="151" t="e">
        <f ca="1">IF(MOD(ROW()-13,2)=0,IF(ISBLANK(OFFSET(#REF!,INT((ROW()-13)/2),0)),"",OFFSET(#REF!,INT((ROW()-13)/2),0)),IF(ISBLANK(OFFSET('9. METAS'!$X$20,INT((ROW()-14)/2),0)),"",OFFSET('9. METAS'!$X$20,INT((ROW()-14)/2),0)))</f>
        <v>#REF!</v>
      </c>
      <c r="N201" s="824" t="str">
        <f t="shared" ref="N201" ca="1" si="184">IFERROR(J201/J202,"ND")</f>
        <v>ND</v>
      </c>
      <c r="O201" s="826" t="str">
        <f t="shared" ref="O201" ca="1" si="185">IFERROR(((J201)/H201),"ND")</f>
        <v>ND</v>
      </c>
      <c r="P201" s="913"/>
    </row>
    <row r="202" spans="3:16">
      <c r="C202" s="843"/>
      <c r="D202" s="926"/>
      <c r="E202" s="926"/>
      <c r="F202" s="928"/>
      <c r="G202" s="930"/>
      <c r="H202" s="949"/>
      <c r="I202" s="823"/>
      <c r="J202" s="149" t="str">
        <f ca="1">IF(MOD(ROW()-13,2)=0,IF(ISBLANK(OFFSET(#REF!,INT((ROW()-13)/2),0)),"",OFFSET(#REF!,INT((ROW()-13)/2),0)),IF(ISBLANK(OFFSET('9. METAS'!$U$20,INT((ROW()-14)/2),0)),"",OFFSET('9. METAS'!$U$20,INT((ROW()-14)/2),0)))</f>
        <v/>
      </c>
      <c r="K202" s="150" t="str">
        <f ca="1">IF(MOD(ROW()-13,2)=0,IF(ISBLANK(OFFSET(#REF!,INT((ROW()-13)/2),0)),"",OFFSET(#REF!,INT((ROW()-13)/2),0)),IF(ISBLANK(OFFSET('9. METAS'!$V$20,INT((ROW()-14)/2),0)),"",OFFSET('9. METAS'!$V$20,INT((ROW()-14)/2),0)))</f>
        <v/>
      </c>
      <c r="L202" s="150" t="str">
        <f ca="1">IF(MOD(ROW()-13,2)=0,IF(ISBLANK(OFFSET(#REF!,INT((ROW()-13)/2),0)),"",OFFSET(#REF!,INT((ROW()-13)/2),0)),IF(ISBLANK(OFFSET('9. METAS'!$W$20,INT((ROW()-14)/2),0)),"",OFFSET('9. METAS'!$W$20,INT((ROW()-14)/2),0)))</f>
        <v/>
      </c>
      <c r="M202" s="151" t="str">
        <f ca="1">IF(MOD(ROW()-13,2)=0,IF(ISBLANK(OFFSET(#REF!,INT((ROW()-13)/2),0)),"",OFFSET(#REF!,INT((ROW()-13)/2),0)),IF(ISBLANK(OFFSET('9. METAS'!$X$20,INT((ROW()-14)/2),0)),"",OFFSET('9. METAS'!$X$20,INT((ROW()-14)/2),0)))</f>
        <v/>
      </c>
      <c r="N202" s="825"/>
      <c r="O202" s="827"/>
      <c r="P202" s="914"/>
    </row>
    <row r="203" spans="3:16">
      <c r="C203" s="829" t="str">
        <f ca="1">IF(ISBLANK(OFFSET('5. Pp (3 años)'!$C$46,INT((ROW()-13)/2),0)),"",OFFSET('5. Pp (3 años)'!$C$46,INT((ROW()-13)/2),0))</f>
        <v/>
      </c>
      <c r="D203" s="926" t="str">
        <f ca="1">IF(ISBLANK(OFFSET('5. Pp (3 años)'!$D$46,INT((ROW()-13)/2),0)),"",OFFSET('5. Pp (3 años)'!$D$46,INT((ROW()-13)/2),0))</f>
        <v/>
      </c>
      <c r="E203" s="926" t="str">
        <f ca="1">IF(ISBLANK(OFFSET('5. Pp (3 años)'!$E$46,INT((ROW()-13)/2),0)),"",OFFSET('5. Pp (3 años)'!$E$46,INT((ROW()-13)/2),0))</f>
        <v/>
      </c>
      <c r="F203" s="928" t="str">
        <f ca="1">IF(ISBLANK(OFFSET('5. Pp (3 años)'!$K$46,INT((ROW()-13)/2),0)),"",OFFSET('5. Pp (3 años)'!$K$46,INT((ROW()-13)/2),0))</f>
        <v/>
      </c>
      <c r="G203" s="930" t="str">
        <f ca="1">IF(ISBLANK(OFFSET('5. Pp (3 años)'!$H$46,INT((ROW()-13)/2),0)),"",OFFSET('5. Pp (3 años)'!$H$46,INT((ROW()-13)/2),0))</f>
        <v/>
      </c>
      <c r="H203" s="949" t="str">
        <f ca="1">IF(ISBLANK(OFFSET('9. METAS'!$L$20,INT((ROW()-13)/2),0)),"",OFFSET('9. METAS'!$L$20,INT((ROW()-13)/2),0))</f>
        <v/>
      </c>
      <c r="I203" s="822"/>
      <c r="J203" s="149" t="e">
        <f ca="1">IF(MOD(ROW()-13,2)=0,IF(ISBLANK(OFFSET(#REF!,INT((ROW()-13)/2),0)),"",OFFSET(#REF!,INT((ROW()-13)/2),0)),IF(ISBLANK(OFFSET('9. METAS'!$U$20,INT((ROW()-14)/2),0)),"",OFFSET('9. METAS'!$U$20,INT((ROW()-14)/2),0)))</f>
        <v>#REF!</v>
      </c>
      <c r="K203" s="150" t="e">
        <f ca="1">IF(MOD(ROW()-13,2)=0,IF(ISBLANK(OFFSET(#REF!,INT((ROW()-13)/2),0)),"",OFFSET(#REF!,INT((ROW()-13)/2),0)),IF(ISBLANK(OFFSET('9. METAS'!$V$20,INT((ROW()-14)/2),0)),"",OFFSET('9. METAS'!$V$20,INT((ROW()-14)/2),0)))</f>
        <v>#REF!</v>
      </c>
      <c r="L203" s="150" t="e">
        <f ca="1">IF(MOD(ROW()-13,2)=0,IF(ISBLANK(OFFSET(#REF!,INT((ROW()-13)/2),0)),"",OFFSET(#REF!,INT((ROW()-13)/2),0)),IF(ISBLANK(OFFSET('9. METAS'!$W$20,INT((ROW()-14)/2),0)),"",OFFSET('9. METAS'!$W$20,INT((ROW()-14)/2),0)))</f>
        <v>#REF!</v>
      </c>
      <c r="M203" s="151" t="e">
        <f ca="1">IF(MOD(ROW()-13,2)=0,IF(ISBLANK(OFFSET(#REF!,INT((ROW()-13)/2),0)),"",OFFSET(#REF!,INT((ROW()-13)/2),0)),IF(ISBLANK(OFFSET('9. METAS'!$X$20,INT((ROW()-14)/2),0)),"",OFFSET('9. METAS'!$X$20,INT((ROW()-14)/2),0)))</f>
        <v>#REF!</v>
      </c>
      <c r="N203" s="824" t="str">
        <f t="shared" ref="N203" ca="1" si="186">IFERROR(J203/J204,"ND")</f>
        <v>ND</v>
      </c>
      <c r="O203" s="826" t="str">
        <f t="shared" ref="O203" ca="1" si="187">IFERROR(((J203)/H203),"ND")</f>
        <v>ND</v>
      </c>
      <c r="P203" s="913"/>
    </row>
    <row r="204" spans="3:16">
      <c r="C204" s="843"/>
      <c r="D204" s="926"/>
      <c r="E204" s="926"/>
      <c r="F204" s="928"/>
      <c r="G204" s="930"/>
      <c r="H204" s="949"/>
      <c r="I204" s="823"/>
      <c r="J204" s="149" t="str">
        <f ca="1">IF(MOD(ROW()-13,2)=0,IF(ISBLANK(OFFSET(#REF!,INT((ROW()-13)/2),0)),"",OFFSET(#REF!,INT((ROW()-13)/2),0)),IF(ISBLANK(OFFSET('9. METAS'!$U$20,INT((ROW()-14)/2),0)),"",OFFSET('9. METAS'!$U$20,INT((ROW()-14)/2),0)))</f>
        <v/>
      </c>
      <c r="K204" s="150" t="str">
        <f ca="1">IF(MOD(ROW()-13,2)=0,IF(ISBLANK(OFFSET(#REF!,INT((ROW()-13)/2),0)),"",OFFSET(#REF!,INT((ROW()-13)/2),0)),IF(ISBLANK(OFFSET('9. METAS'!$V$20,INT((ROW()-14)/2),0)),"",OFFSET('9. METAS'!$V$20,INT((ROW()-14)/2),0)))</f>
        <v/>
      </c>
      <c r="L204" s="150" t="str">
        <f ca="1">IF(MOD(ROW()-13,2)=0,IF(ISBLANK(OFFSET(#REF!,INT((ROW()-13)/2),0)),"",OFFSET(#REF!,INT((ROW()-13)/2),0)),IF(ISBLANK(OFFSET('9. METAS'!$W$20,INT((ROW()-14)/2),0)),"",OFFSET('9. METAS'!$W$20,INT((ROW()-14)/2),0)))</f>
        <v/>
      </c>
      <c r="M204" s="151" t="str">
        <f ca="1">IF(MOD(ROW()-13,2)=0,IF(ISBLANK(OFFSET(#REF!,INT((ROW()-13)/2),0)),"",OFFSET(#REF!,INT((ROW()-13)/2),0)),IF(ISBLANK(OFFSET('9. METAS'!$X$20,INT((ROW()-14)/2),0)),"",OFFSET('9. METAS'!$X$20,INT((ROW()-14)/2),0)))</f>
        <v/>
      </c>
      <c r="N204" s="825"/>
      <c r="O204" s="827"/>
      <c r="P204" s="914"/>
    </row>
    <row r="205" spans="3:16">
      <c r="C205" s="829" t="str">
        <f ca="1">IF(ISBLANK(OFFSET('5. Pp (3 años)'!$C$46,INT((ROW()-13)/2),0)),"",OFFSET('5. Pp (3 años)'!$C$46,INT((ROW()-13)/2),0))</f>
        <v/>
      </c>
      <c r="D205" s="926" t="str">
        <f ca="1">IF(ISBLANK(OFFSET('5. Pp (3 años)'!$D$46,INT((ROW()-13)/2),0)),"",OFFSET('5. Pp (3 años)'!$D$46,INT((ROW()-13)/2),0))</f>
        <v/>
      </c>
      <c r="E205" s="926" t="str">
        <f ca="1">IF(ISBLANK(OFFSET('5. Pp (3 años)'!$E$46,INT((ROW()-13)/2),0)),"",OFFSET('5. Pp (3 años)'!$E$46,INT((ROW()-13)/2),0))</f>
        <v/>
      </c>
      <c r="F205" s="928" t="str">
        <f ca="1">IF(ISBLANK(OFFSET('5. Pp (3 años)'!$K$46,INT((ROW()-13)/2),0)),"",OFFSET('5. Pp (3 años)'!$K$46,INT((ROW()-13)/2),0))</f>
        <v/>
      </c>
      <c r="G205" s="930" t="str">
        <f ca="1">IF(ISBLANK(OFFSET('5. Pp (3 años)'!$H$46,INT((ROW()-13)/2),0)),"",OFFSET('5. Pp (3 años)'!$H$46,INT((ROW()-13)/2),0))</f>
        <v/>
      </c>
      <c r="H205" s="949" t="str">
        <f ca="1">IF(ISBLANK(OFFSET('9. METAS'!$L$20,INT((ROW()-13)/2),0)),"",OFFSET('9. METAS'!$L$20,INT((ROW()-13)/2),0))</f>
        <v/>
      </c>
      <c r="I205" s="822"/>
      <c r="J205" s="149" t="e">
        <f ca="1">IF(MOD(ROW()-13,2)=0,IF(ISBLANK(OFFSET(#REF!,INT((ROW()-13)/2),0)),"",OFFSET(#REF!,INT((ROW()-13)/2),0)),IF(ISBLANK(OFFSET('9. METAS'!$U$20,INT((ROW()-14)/2),0)),"",OFFSET('9. METAS'!$U$20,INT((ROW()-14)/2),0)))</f>
        <v>#REF!</v>
      </c>
      <c r="K205" s="150" t="e">
        <f ca="1">IF(MOD(ROW()-13,2)=0,IF(ISBLANK(OFFSET(#REF!,INT((ROW()-13)/2),0)),"",OFFSET(#REF!,INT((ROW()-13)/2),0)),IF(ISBLANK(OFFSET('9. METAS'!$V$20,INT((ROW()-14)/2),0)),"",OFFSET('9. METAS'!$V$20,INT((ROW()-14)/2),0)))</f>
        <v>#REF!</v>
      </c>
      <c r="L205" s="150" t="e">
        <f ca="1">IF(MOD(ROW()-13,2)=0,IF(ISBLANK(OFFSET(#REF!,INT((ROW()-13)/2),0)),"",OFFSET(#REF!,INT((ROW()-13)/2),0)),IF(ISBLANK(OFFSET('9. METAS'!$W$20,INT((ROW()-14)/2),0)),"",OFFSET('9. METAS'!$W$20,INT((ROW()-14)/2),0)))</f>
        <v>#REF!</v>
      </c>
      <c r="M205" s="151" t="e">
        <f ca="1">IF(MOD(ROW()-13,2)=0,IF(ISBLANK(OFFSET(#REF!,INT((ROW()-13)/2),0)),"",OFFSET(#REF!,INT((ROW()-13)/2),0)),IF(ISBLANK(OFFSET('9. METAS'!$X$20,INT((ROW()-14)/2),0)),"",OFFSET('9. METAS'!$X$20,INT((ROW()-14)/2),0)))</f>
        <v>#REF!</v>
      </c>
      <c r="N205" s="824" t="str">
        <f t="shared" ref="N205" ca="1" si="188">IFERROR(J205/J206,"ND")</f>
        <v>ND</v>
      </c>
      <c r="O205" s="826" t="str">
        <f t="shared" ref="O205" ca="1" si="189">IFERROR(((J205)/H205),"ND")</f>
        <v>ND</v>
      </c>
      <c r="P205" s="913"/>
    </row>
    <row r="206" spans="3:16">
      <c r="C206" s="843"/>
      <c r="D206" s="926"/>
      <c r="E206" s="926"/>
      <c r="F206" s="928"/>
      <c r="G206" s="930"/>
      <c r="H206" s="949"/>
      <c r="I206" s="823"/>
      <c r="J206" s="149" t="str">
        <f ca="1">IF(MOD(ROW()-13,2)=0,IF(ISBLANK(OFFSET(#REF!,INT((ROW()-13)/2),0)),"",OFFSET(#REF!,INT((ROW()-13)/2),0)),IF(ISBLANK(OFFSET('9. METAS'!$U$20,INT((ROW()-14)/2),0)),"",OFFSET('9. METAS'!$U$20,INT((ROW()-14)/2),0)))</f>
        <v/>
      </c>
      <c r="K206" s="150" t="str">
        <f ca="1">IF(MOD(ROW()-13,2)=0,IF(ISBLANK(OFFSET(#REF!,INT((ROW()-13)/2),0)),"",OFFSET(#REF!,INT((ROW()-13)/2),0)),IF(ISBLANK(OFFSET('9. METAS'!$V$20,INT((ROW()-14)/2),0)),"",OFFSET('9. METAS'!$V$20,INT((ROW()-14)/2),0)))</f>
        <v/>
      </c>
      <c r="L206" s="150" t="str">
        <f ca="1">IF(MOD(ROW()-13,2)=0,IF(ISBLANK(OFFSET(#REF!,INT((ROW()-13)/2),0)),"",OFFSET(#REF!,INT((ROW()-13)/2),0)),IF(ISBLANK(OFFSET('9. METAS'!$W$20,INT((ROW()-14)/2),0)),"",OFFSET('9. METAS'!$W$20,INT((ROW()-14)/2),0)))</f>
        <v/>
      </c>
      <c r="M206" s="151" t="str">
        <f ca="1">IF(MOD(ROW()-13,2)=0,IF(ISBLANK(OFFSET(#REF!,INT((ROW()-13)/2),0)),"",OFFSET(#REF!,INT((ROW()-13)/2),0)),IF(ISBLANK(OFFSET('9. METAS'!$X$20,INT((ROW()-14)/2),0)),"",OFFSET('9. METAS'!$X$20,INT((ROW()-14)/2),0)))</f>
        <v/>
      </c>
      <c r="N206" s="825"/>
      <c r="O206" s="827"/>
      <c r="P206" s="914"/>
    </row>
    <row r="207" spans="3:16">
      <c r="C207" s="829" t="str">
        <f ca="1">IF(ISBLANK(OFFSET('5. Pp (3 años)'!$C$46,INT((ROW()-13)/2),0)),"",OFFSET('5. Pp (3 años)'!$C$46,INT((ROW()-13)/2),0))</f>
        <v/>
      </c>
      <c r="D207" s="926" t="str">
        <f ca="1">IF(ISBLANK(OFFSET('5. Pp (3 años)'!$D$46,INT((ROW()-13)/2),0)),"",OFFSET('5. Pp (3 años)'!$D$46,INT((ROW()-13)/2),0))</f>
        <v/>
      </c>
      <c r="E207" s="926" t="str">
        <f ca="1">IF(ISBLANK(OFFSET('5. Pp (3 años)'!$E$46,INT((ROW()-13)/2),0)),"",OFFSET('5. Pp (3 años)'!$E$46,INT((ROW()-13)/2),0))</f>
        <v/>
      </c>
      <c r="F207" s="928" t="str">
        <f ca="1">IF(ISBLANK(OFFSET('5. Pp (3 años)'!$K$46,INT((ROW()-13)/2),0)),"",OFFSET('5. Pp (3 años)'!$K$46,INT((ROW()-13)/2),0))</f>
        <v/>
      </c>
      <c r="G207" s="930" t="str">
        <f ca="1">IF(ISBLANK(OFFSET('5. Pp (3 años)'!$H$46,INT((ROW()-13)/2),0)),"",OFFSET('5. Pp (3 años)'!$H$46,INT((ROW()-13)/2),0))</f>
        <v/>
      </c>
      <c r="H207" s="949" t="str">
        <f ca="1">IF(ISBLANK(OFFSET('9. METAS'!$L$20,INT((ROW()-13)/2),0)),"",OFFSET('9. METAS'!$L$20,INT((ROW()-13)/2),0))</f>
        <v/>
      </c>
      <c r="I207" s="822"/>
      <c r="J207" s="149" t="e">
        <f ca="1">IF(MOD(ROW()-13,2)=0,IF(ISBLANK(OFFSET(#REF!,INT((ROW()-13)/2),0)),"",OFFSET(#REF!,INT((ROW()-13)/2),0)),IF(ISBLANK(OFFSET('9. METAS'!$U$20,INT((ROW()-14)/2),0)),"",OFFSET('9. METAS'!$U$20,INT((ROW()-14)/2),0)))</f>
        <v>#REF!</v>
      </c>
      <c r="K207" s="150" t="e">
        <f ca="1">IF(MOD(ROW()-13,2)=0,IF(ISBLANK(OFFSET(#REF!,INT((ROW()-13)/2),0)),"",OFFSET(#REF!,INT((ROW()-13)/2),0)),IF(ISBLANK(OFFSET('9. METAS'!$V$20,INT((ROW()-14)/2),0)),"",OFFSET('9. METAS'!$V$20,INT((ROW()-14)/2),0)))</f>
        <v>#REF!</v>
      </c>
      <c r="L207" s="150" t="e">
        <f ca="1">IF(MOD(ROW()-13,2)=0,IF(ISBLANK(OFFSET(#REF!,INT((ROW()-13)/2),0)),"",OFFSET(#REF!,INT((ROW()-13)/2),0)),IF(ISBLANK(OFFSET('9. METAS'!$W$20,INT((ROW()-14)/2),0)),"",OFFSET('9. METAS'!$W$20,INT((ROW()-14)/2),0)))</f>
        <v>#REF!</v>
      </c>
      <c r="M207" s="151" t="e">
        <f ca="1">IF(MOD(ROW()-13,2)=0,IF(ISBLANK(OFFSET(#REF!,INT((ROW()-13)/2),0)),"",OFFSET(#REF!,INT((ROW()-13)/2),0)),IF(ISBLANK(OFFSET('9. METAS'!$X$20,INT((ROW()-14)/2),0)),"",OFFSET('9. METAS'!$X$20,INT((ROW()-14)/2),0)))</f>
        <v>#REF!</v>
      </c>
      <c r="N207" s="824" t="str">
        <f t="shared" ref="N207" ca="1" si="190">IFERROR(J207/J208,"ND")</f>
        <v>ND</v>
      </c>
      <c r="O207" s="826" t="str">
        <f t="shared" ref="O207" ca="1" si="191">IFERROR(((J207)/H207),"ND")</f>
        <v>ND</v>
      </c>
      <c r="P207" s="913"/>
    </row>
    <row r="208" spans="3:16">
      <c r="C208" s="843"/>
      <c r="D208" s="926"/>
      <c r="E208" s="926"/>
      <c r="F208" s="928"/>
      <c r="G208" s="930"/>
      <c r="H208" s="949"/>
      <c r="I208" s="823"/>
      <c r="J208" s="149" t="str">
        <f ca="1">IF(MOD(ROW()-13,2)=0,IF(ISBLANK(OFFSET(#REF!,INT((ROW()-13)/2),0)),"",OFFSET(#REF!,INT((ROW()-13)/2),0)),IF(ISBLANK(OFFSET('9. METAS'!$U$20,INT((ROW()-14)/2),0)),"",OFFSET('9. METAS'!$U$20,INT((ROW()-14)/2),0)))</f>
        <v/>
      </c>
      <c r="K208" s="150" t="str">
        <f ca="1">IF(MOD(ROW()-13,2)=0,IF(ISBLANK(OFFSET(#REF!,INT((ROW()-13)/2),0)),"",OFFSET(#REF!,INT((ROW()-13)/2),0)),IF(ISBLANK(OFFSET('9. METAS'!$V$20,INT((ROW()-14)/2),0)),"",OFFSET('9. METAS'!$V$20,INT((ROW()-14)/2),0)))</f>
        <v/>
      </c>
      <c r="L208" s="150" t="str">
        <f ca="1">IF(MOD(ROW()-13,2)=0,IF(ISBLANK(OFFSET(#REF!,INT((ROW()-13)/2),0)),"",OFFSET(#REF!,INT((ROW()-13)/2),0)),IF(ISBLANK(OFFSET('9. METAS'!$W$20,INT((ROW()-14)/2),0)),"",OFFSET('9. METAS'!$W$20,INT((ROW()-14)/2),0)))</f>
        <v/>
      </c>
      <c r="M208" s="151" t="str">
        <f ca="1">IF(MOD(ROW()-13,2)=0,IF(ISBLANK(OFFSET(#REF!,INT((ROW()-13)/2),0)),"",OFFSET(#REF!,INT((ROW()-13)/2),0)),IF(ISBLANK(OFFSET('9. METAS'!$X$20,INT((ROW()-14)/2),0)),"",OFFSET('9. METAS'!$X$20,INT((ROW()-14)/2),0)))</f>
        <v/>
      </c>
      <c r="N208" s="825"/>
      <c r="O208" s="827"/>
      <c r="P208" s="914"/>
    </row>
    <row r="209" spans="3:16">
      <c r="C209" s="829" t="str">
        <f ca="1">IF(ISBLANK(OFFSET('5. Pp (3 años)'!$C$46,INT((ROW()-13)/2),0)),"",OFFSET('5. Pp (3 años)'!$C$46,INT((ROW()-13)/2),0))</f>
        <v/>
      </c>
      <c r="D209" s="926" t="str">
        <f ca="1">IF(ISBLANK(OFFSET('5. Pp (3 años)'!$D$46,INT((ROW()-13)/2),0)),"",OFFSET('5. Pp (3 años)'!$D$46,INT((ROW()-13)/2),0))</f>
        <v/>
      </c>
      <c r="E209" s="926" t="str">
        <f ca="1">IF(ISBLANK(OFFSET('5. Pp (3 años)'!$E$46,INT((ROW()-13)/2),0)),"",OFFSET('5. Pp (3 años)'!$E$46,INT((ROW()-13)/2),0))</f>
        <v/>
      </c>
      <c r="F209" s="928" t="str">
        <f ca="1">IF(ISBLANK(OFFSET('5. Pp (3 años)'!$K$46,INT((ROW()-13)/2),0)),"",OFFSET('5. Pp (3 años)'!$K$46,INT((ROW()-13)/2),0))</f>
        <v/>
      </c>
      <c r="G209" s="930" t="str">
        <f ca="1">IF(ISBLANK(OFFSET('5. Pp (3 años)'!$H$46,INT((ROW()-13)/2),0)),"",OFFSET('5. Pp (3 años)'!$H$46,INT((ROW()-13)/2),0))</f>
        <v/>
      </c>
      <c r="H209" s="949" t="str">
        <f ca="1">IF(ISBLANK(OFFSET('9. METAS'!$L$20,INT((ROW()-13)/2),0)),"",OFFSET('9. METAS'!$L$20,INT((ROW()-13)/2),0))</f>
        <v/>
      </c>
      <c r="I209" s="822"/>
      <c r="J209" s="149" t="e">
        <f ca="1">IF(MOD(ROW()-13,2)=0,IF(ISBLANK(OFFSET(#REF!,INT((ROW()-13)/2),0)),"",OFFSET(#REF!,INT((ROW()-13)/2),0)),IF(ISBLANK(OFFSET('9. METAS'!$U$20,INT((ROW()-14)/2),0)),"",OFFSET('9. METAS'!$U$20,INT((ROW()-14)/2),0)))</f>
        <v>#REF!</v>
      </c>
      <c r="K209" s="150" t="e">
        <f ca="1">IF(MOD(ROW()-13,2)=0,IF(ISBLANK(OFFSET(#REF!,INT((ROW()-13)/2),0)),"",OFFSET(#REF!,INT((ROW()-13)/2),0)),IF(ISBLANK(OFFSET('9. METAS'!$V$20,INT((ROW()-14)/2),0)),"",OFFSET('9. METAS'!$V$20,INT((ROW()-14)/2),0)))</f>
        <v>#REF!</v>
      </c>
      <c r="L209" s="150" t="e">
        <f ca="1">IF(MOD(ROW()-13,2)=0,IF(ISBLANK(OFFSET(#REF!,INT((ROW()-13)/2),0)),"",OFFSET(#REF!,INT((ROW()-13)/2),0)),IF(ISBLANK(OFFSET('9. METAS'!$W$20,INT((ROW()-14)/2),0)),"",OFFSET('9. METAS'!$W$20,INT((ROW()-14)/2),0)))</f>
        <v>#REF!</v>
      </c>
      <c r="M209" s="151" t="e">
        <f ca="1">IF(MOD(ROW()-13,2)=0,IF(ISBLANK(OFFSET(#REF!,INT((ROW()-13)/2),0)),"",OFFSET(#REF!,INT((ROW()-13)/2),0)),IF(ISBLANK(OFFSET('9. METAS'!$X$20,INT((ROW()-14)/2),0)),"",OFFSET('9. METAS'!$X$20,INT((ROW()-14)/2),0)))</f>
        <v>#REF!</v>
      </c>
      <c r="N209" s="824" t="str">
        <f t="shared" ref="N209" ca="1" si="192">IFERROR(J209/J210,"ND")</f>
        <v>ND</v>
      </c>
      <c r="O209" s="826" t="str">
        <f t="shared" ref="O209" ca="1" si="193">IFERROR(((J209)/H209),"ND")</f>
        <v>ND</v>
      </c>
      <c r="P209" s="913"/>
    </row>
    <row r="210" spans="3:16">
      <c r="C210" s="843"/>
      <c r="D210" s="926"/>
      <c r="E210" s="926"/>
      <c r="F210" s="928"/>
      <c r="G210" s="930"/>
      <c r="H210" s="949"/>
      <c r="I210" s="823"/>
      <c r="J210" s="149" t="str">
        <f ca="1">IF(MOD(ROW()-13,2)=0,IF(ISBLANK(OFFSET(#REF!,INT((ROW()-13)/2),0)),"",OFFSET(#REF!,INT((ROW()-13)/2),0)),IF(ISBLANK(OFFSET('9. METAS'!$U$20,INT((ROW()-14)/2),0)),"",OFFSET('9. METAS'!$U$20,INT((ROW()-14)/2),0)))</f>
        <v/>
      </c>
      <c r="K210" s="150" t="str">
        <f ca="1">IF(MOD(ROW()-13,2)=0,IF(ISBLANK(OFFSET(#REF!,INT((ROW()-13)/2),0)),"",OFFSET(#REF!,INT((ROW()-13)/2),0)),IF(ISBLANK(OFFSET('9. METAS'!$V$20,INT((ROW()-14)/2),0)),"",OFFSET('9. METAS'!$V$20,INT((ROW()-14)/2),0)))</f>
        <v/>
      </c>
      <c r="L210" s="150" t="str">
        <f ca="1">IF(MOD(ROW()-13,2)=0,IF(ISBLANK(OFFSET(#REF!,INT((ROW()-13)/2),0)),"",OFFSET(#REF!,INT((ROW()-13)/2),0)),IF(ISBLANK(OFFSET('9. METAS'!$W$20,INT((ROW()-14)/2),0)),"",OFFSET('9. METAS'!$W$20,INT((ROW()-14)/2),0)))</f>
        <v/>
      </c>
      <c r="M210" s="151" t="str">
        <f ca="1">IF(MOD(ROW()-13,2)=0,IF(ISBLANK(OFFSET(#REF!,INT((ROW()-13)/2),0)),"",OFFSET(#REF!,INT((ROW()-13)/2),0)),IF(ISBLANK(OFFSET('9. METAS'!$X$20,INT((ROW()-14)/2),0)),"",OFFSET('9. METAS'!$X$20,INT((ROW()-14)/2),0)))</f>
        <v/>
      </c>
      <c r="N210" s="825"/>
      <c r="O210" s="827"/>
      <c r="P210" s="914"/>
    </row>
    <row r="211" spans="3:16">
      <c r="C211" s="829" t="str">
        <f ca="1">IF(ISBLANK(OFFSET('5. Pp (3 años)'!$C$46,INT((ROW()-13)/2),0)),"",OFFSET('5. Pp (3 años)'!$C$46,INT((ROW()-13)/2),0))</f>
        <v/>
      </c>
      <c r="D211" s="926" t="str">
        <f ca="1">IF(ISBLANK(OFFSET('5. Pp (3 años)'!$D$46,INT((ROW()-13)/2),0)),"",OFFSET('5. Pp (3 años)'!$D$46,INT((ROW()-13)/2),0))</f>
        <v/>
      </c>
      <c r="E211" s="926" t="str">
        <f ca="1">IF(ISBLANK(OFFSET('5. Pp (3 años)'!$E$46,INT((ROW()-13)/2),0)),"",OFFSET('5. Pp (3 años)'!$E$46,INT((ROW()-13)/2),0))</f>
        <v/>
      </c>
      <c r="F211" s="928" t="str">
        <f ca="1">IF(ISBLANK(OFFSET('5. Pp (3 años)'!$K$46,INT((ROW()-13)/2),0)),"",OFFSET('5. Pp (3 años)'!$K$46,INT((ROW()-13)/2),0))</f>
        <v/>
      </c>
      <c r="G211" s="930" t="str">
        <f ca="1">IF(ISBLANK(OFFSET('5. Pp (3 años)'!$H$46,INT((ROW()-13)/2),0)),"",OFFSET('5. Pp (3 años)'!$H$46,INT((ROW()-13)/2),0))</f>
        <v/>
      </c>
      <c r="H211" s="949" t="str">
        <f ca="1">IF(ISBLANK(OFFSET('9. METAS'!$L$20,INT((ROW()-13)/2),0)),"",OFFSET('9. METAS'!$L$20,INT((ROW()-13)/2),0))</f>
        <v/>
      </c>
      <c r="I211" s="822"/>
      <c r="J211" s="149" t="e">
        <f ca="1">IF(MOD(ROW()-13,2)=0,IF(ISBLANK(OFFSET(#REF!,INT((ROW()-13)/2),0)),"",OFFSET(#REF!,INT((ROW()-13)/2),0)),IF(ISBLANK(OFFSET('9. METAS'!$U$20,INT((ROW()-14)/2),0)),"",OFFSET('9. METAS'!$U$20,INT((ROW()-14)/2),0)))</f>
        <v>#REF!</v>
      </c>
      <c r="K211" s="150" t="e">
        <f ca="1">IF(MOD(ROW()-13,2)=0,IF(ISBLANK(OFFSET(#REF!,INT((ROW()-13)/2),0)),"",OFFSET(#REF!,INT((ROW()-13)/2),0)),IF(ISBLANK(OFFSET('9. METAS'!$V$20,INT((ROW()-14)/2),0)),"",OFFSET('9. METAS'!$V$20,INT((ROW()-14)/2),0)))</f>
        <v>#REF!</v>
      </c>
      <c r="L211" s="150" t="e">
        <f ca="1">IF(MOD(ROW()-13,2)=0,IF(ISBLANK(OFFSET(#REF!,INT((ROW()-13)/2),0)),"",OFFSET(#REF!,INT((ROW()-13)/2),0)),IF(ISBLANK(OFFSET('9. METAS'!$W$20,INT((ROW()-14)/2),0)),"",OFFSET('9. METAS'!$W$20,INT((ROW()-14)/2),0)))</f>
        <v>#REF!</v>
      </c>
      <c r="M211" s="151" t="e">
        <f ca="1">IF(MOD(ROW()-13,2)=0,IF(ISBLANK(OFFSET(#REF!,INT((ROW()-13)/2),0)),"",OFFSET(#REF!,INT((ROW()-13)/2),0)),IF(ISBLANK(OFFSET('9. METAS'!$X$20,INT((ROW()-14)/2),0)),"",OFFSET('9. METAS'!$X$20,INT((ROW()-14)/2),0)))</f>
        <v>#REF!</v>
      </c>
      <c r="N211" s="824" t="str">
        <f t="shared" ref="N211" ca="1" si="194">IFERROR(J211/J212,"ND")</f>
        <v>ND</v>
      </c>
      <c r="O211" s="826" t="str">
        <f t="shared" ref="O211" ca="1" si="195">IFERROR(((J211)/H211),"ND")</f>
        <v>ND</v>
      </c>
      <c r="P211" s="913"/>
    </row>
    <row r="212" spans="3:16">
      <c r="C212" s="843"/>
      <c r="D212" s="926"/>
      <c r="E212" s="926"/>
      <c r="F212" s="928"/>
      <c r="G212" s="930"/>
      <c r="H212" s="949"/>
      <c r="I212" s="823"/>
      <c r="J212" s="149" t="str">
        <f ca="1">IF(MOD(ROW()-13,2)=0,IF(ISBLANK(OFFSET(#REF!,INT((ROW()-13)/2),0)),"",OFFSET(#REF!,INT((ROW()-13)/2),0)),IF(ISBLANK(OFFSET('9. METAS'!$U$20,INT((ROW()-14)/2),0)),"",OFFSET('9. METAS'!$U$20,INT((ROW()-14)/2),0)))</f>
        <v/>
      </c>
      <c r="K212" s="150" t="str">
        <f ca="1">IF(MOD(ROW()-13,2)=0,IF(ISBLANK(OFFSET(#REF!,INT((ROW()-13)/2),0)),"",OFFSET(#REF!,INT((ROW()-13)/2),0)),IF(ISBLANK(OFFSET('9. METAS'!$V$20,INT((ROW()-14)/2),0)),"",OFFSET('9. METAS'!$V$20,INT((ROW()-14)/2),0)))</f>
        <v/>
      </c>
      <c r="L212" s="150" t="str">
        <f ca="1">IF(MOD(ROW()-13,2)=0,IF(ISBLANK(OFFSET(#REF!,INT((ROW()-13)/2),0)),"",OFFSET(#REF!,INT((ROW()-13)/2),0)),IF(ISBLANK(OFFSET('9. METAS'!$W$20,INT((ROW()-14)/2),0)),"",OFFSET('9. METAS'!$W$20,INT((ROW()-14)/2),0)))</f>
        <v/>
      </c>
      <c r="M212" s="151" t="str">
        <f ca="1">IF(MOD(ROW()-13,2)=0,IF(ISBLANK(OFFSET(#REF!,INT((ROW()-13)/2),0)),"",OFFSET(#REF!,INT((ROW()-13)/2),0)),IF(ISBLANK(OFFSET('9. METAS'!$X$20,INT((ROW()-14)/2),0)),"",OFFSET('9. METAS'!$X$20,INT((ROW()-14)/2),0)))</f>
        <v/>
      </c>
      <c r="N212" s="825"/>
      <c r="O212" s="827"/>
      <c r="P212" s="914"/>
    </row>
    <row r="213" spans="3:16">
      <c r="C213" s="829" t="str">
        <f ca="1">IF(ISBLANK(OFFSET('5. Pp (3 años)'!$C$46,INT((ROW()-13)/2),0)),"",OFFSET('5. Pp (3 años)'!$C$46,INT((ROW()-13)/2),0))</f>
        <v/>
      </c>
      <c r="D213" s="926" t="str">
        <f ca="1">IF(ISBLANK(OFFSET('5. Pp (3 años)'!$D$46,INT((ROW()-13)/2),0)),"",OFFSET('5. Pp (3 años)'!$D$46,INT((ROW()-13)/2),0))</f>
        <v/>
      </c>
      <c r="E213" s="926" t="str">
        <f ca="1">IF(ISBLANK(OFFSET('5. Pp (3 años)'!$E$46,INT((ROW()-13)/2),0)),"",OFFSET('5. Pp (3 años)'!$E$46,INT((ROW()-13)/2),0))</f>
        <v/>
      </c>
      <c r="F213" s="928" t="str">
        <f ca="1">IF(ISBLANK(OFFSET('5. Pp (3 años)'!$K$46,INT((ROW()-13)/2),0)),"",OFFSET('5. Pp (3 años)'!$K$46,INT((ROW()-13)/2),0))</f>
        <v/>
      </c>
      <c r="G213" s="930" t="str">
        <f ca="1">IF(ISBLANK(OFFSET('5. Pp (3 años)'!$H$46,INT((ROW()-13)/2),0)),"",OFFSET('5. Pp (3 años)'!$H$46,INT((ROW()-13)/2),0))</f>
        <v/>
      </c>
      <c r="H213" s="949" t="str">
        <f ca="1">IF(ISBLANK(OFFSET('9. METAS'!$L$20,INT((ROW()-13)/2),0)),"",OFFSET('9. METAS'!$L$20,INT((ROW()-13)/2),0))</f>
        <v/>
      </c>
      <c r="I213" s="822"/>
      <c r="J213" s="149" t="e">
        <f ca="1">IF(MOD(ROW()-13,2)=0,IF(ISBLANK(OFFSET(#REF!,INT((ROW()-13)/2),0)),"",OFFSET(#REF!,INT((ROW()-13)/2),0)),IF(ISBLANK(OFFSET('9. METAS'!$U$20,INT((ROW()-14)/2),0)),"",OFFSET('9. METAS'!$U$20,INT((ROW()-14)/2),0)))</f>
        <v>#REF!</v>
      </c>
      <c r="K213" s="150" t="e">
        <f ca="1">IF(MOD(ROW()-13,2)=0,IF(ISBLANK(OFFSET(#REF!,INT((ROW()-13)/2),0)),"",OFFSET(#REF!,INT((ROW()-13)/2),0)),IF(ISBLANK(OFFSET('9. METAS'!$V$20,INT((ROW()-14)/2),0)),"",OFFSET('9. METAS'!$V$20,INT((ROW()-14)/2),0)))</f>
        <v>#REF!</v>
      </c>
      <c r="L213" s="150" t="e">
        <f ca="1">IF(MOD(ROW()-13,2)=0,IF(ISBLANK(OFFSET(#REF!,INT((ROW()-13)/2),0)),"",OFFSET(#REF!,INT((ROW()-13)/2),0)),IF(ISBLANK(OFFSET('9. METAS'!$W$20,INT((ROW()-14)/2),0)),"",OFFSET('9. METAS'!$W$20,INT((ROW()-14)/2),0)))</f>
        <v>#REF!</v>
      </c>
      <c r="M213" s="151" t="e">
        <f ca="1">IF(MOD(ROW()-13,2)=0,IF(ISBLANK(OFFSET(#REF!,INT((ROW()-13)/2),0)),"",OFFSET(#REF!,INT((ROW()-13)/2),0)),IF(ISBLANK(OFFSET('9. METAS'!$X$20,INT((ROW()-14)/2),0)),"",OFFSET('9. METAS'!$X$20,INT((ROW()-14)/2),0)))</f>
        <v>#REF!</v>
      </c>
      <c r="N213" s="824" t="str">
        <f t="shared" ref="N213" ca="1" si="196">IFERROR(J213/J214,"ND")</f>
        <v>ND</v>
      </c>
      <c r="O213" s="826" t="str">
        <f t="shared" ref="O213" ca="1" si="197">IFERROR(((J213)/H213),"ND")</f>
        <v>ND</v>
      </c>
      <c r="P213" s="913"/>
    </row>
    <row r="214" spans="3:16">
      <c r="C214" s="843"/>
      <c r="D214" s="926"/>
      <c r="E214" s="926"/>
      <c r="F214" s="928"/>
      <c r="G214" s="930"/>
      <c r="H214" s="949"/>
      <c r="I214" s="823"/>
      <c r="J214" s="149" t="str">
        <f ca="1">IF(MOD(ROW()-13,2)=0,IF(ISBLANK(OFFSET(#REF!,INT((ROW()-13)/2),0)),"",OFFSET(#REF!,INT((ROW()-13)/2),0)),IF(ISBLANK(OFFSET('9. METAS'!$U$20,INT((ROW()-14)/2),0)),"",OFFSET('9. METAS'!$U$20,INT((ROW()-14)/2),0)))</f>
        <v/>
      </c>
      <c r="K214" s="150" t="str">
        <f ca="1">IF(MOD(ROW()-13,2)=0,IF(ISBLANK(OFFSET(#REF!,INT((ROW()-13)/2),0)),"",OFFSET(#REF!,INT((ROW()-13)/2),0)),IF(ISBLANK(OFFSET('9. METAS'!$V$20,INT((ROW()-14)/2),0)),"",OFFSET('9. METAS'!$V$20,INT((ROW()-14)/2),0)))</f>
        <v/>
      </c>
      <c r="L214" s="150" t="str">
        <f ca="1">IF(MOD(ROW()-13,2)=0,IF(ISBLANK(OFFSET(#REF!,INT((ROW()-13)/2),0)),"",OFFSET(#REF!,INT((ROW()-13)/2),0)),IF(ISBLANK(OFFSET('9. METAS'!$W$20,INT((ROW()-14)/2),0)),"",OFFSET('9. METAS'!$W$20,INT((ROW()-14)/2),0)))</f>
        <v/>
      </c>
      <c r="M214" s="151" t="str">
        <f ca="1">IF(MOD(ROW()-13,2)=0,IF(ISBLANK(OFFSET(#REF!,INT((ROW()-13)/2),0)),"",OFFSET(#REF!,INT((ROW()-13)/2),0)),IF(ISBLANK(OFFSET('9. METAS'!$X$20,INT((ROW()-14)/2),0)),"",OFFSET('9. METAS'!$X$20,INT((ROW()-14)/2),0)))</f>
        <v/>
      </c>
      <c r="N214" s="825"/>
      <c r="O214" s="827"/>
      <c r="P214" s="914"/>
    </row>
    <row r="215" spans="3:16">
      <c r="C215" s="829" t="str">
        <f ca="1">IF(ISBLANK(OFFSET('5. Pp (3 años)'!$C$46,INT((ROW()-13)/2),0)),"",OFFSET('5. Pp (3 años)'!$C$46,INT((ROW()-13)/2),0))</f>
        <v/>
      </c>
      <c r="D215" s="926" t="str">
        <f ca="1">IF(ISBLANK(OFFSET('5. Pp (3 años)'!$D$46,INT((ROW()-13)/2),0)),"",OFFSET('5. Pp (3 años)'!$D$46,INT((ROW()-13)/2),0))</f>
        <v/>
      </c>
      <c r="E215" s="926" t="str">
        <f ca="1">IF(ISBLANK(OFFSET('5. Pp (3 años)'!$E$46,INT((ROW()-13)/2),0)),"",OFFSET('5. Pp (3 años)'!$E$46,INT((ROW()-13)/2),0))</f>
        <v/>
      </c>
      <c r="F215" s="928" t="str">
        <f ca="1">IF(ISBLANK(OFFSET('5. Pp (3 años)'!$K$46,INT((ROW()-13)/2),0)),"",OFFSET('5. Pp (3 años)'!$K$46,INT((ROW()-13)/2),0))</f>
        <v/>
      </c>
      <c r="G215" s="930" t="str">
        <f ca="1">IF(ISBLANK(OFFSET('5. Pp (3 años)'!$H$46,INT((ROW()-13)/2),0)),"",OFFSET('5. Pp (3 años)'!$H$46,INT((ROW()-13)/2),0))</f>
        <v/>
      </c>
      <c r="H215" s="949" t="str">
        <f ca="1">IF(ISBLANK(OFFSET('9. METAS'!$L$20,INT((ROW()-13)/2),0)),"",OFFSET('9. METAS'!$L$20,INT((ROW()-13)/2),0))</f>
        <v/>
      </c>
      <c r="I215" s="822"/>
      <c r="J215" s="149" t="e">
        <f ca="1">IF(MOD(ROW()-13,2)=0,IF(ISBLANK(OFFSET(#REF!,INT((ROW()-13)/2),0)),"",OFFSET(#REF!,INT((ROW()-13)/2),0)),IF(ISBLANK(OFFSET('9. METAS'!$U$20,INT((ROW()-14)/2),0)),"",OFFSET('9. METAS'!$U$20,INT((ROW()-14)/2),0)))</f>
        <v>#REF!</v>
      </c>
      <c r="K215" s="150" t="e">
        <f ca="1">IF(MOD(ROW()-13,2)=0,IF(ISBLANK(OFFSET(#REF!,INT((ROW()-13)/2),0)),"",OFFSET(#REF!,INT((ROW()-13)/2),0)),IF(ISBLANK(OFFSET('9. METAS'!$V$20,INT((ROW()-14)/2),0)),"",OFFSET('9. METAS'!$V$20,INT((ROW()-14)/2),0)))</f>
        <v>#REF!</v>
      </c>
      <c r="L215" s="150" t="e">
        <f ca="1">IF(MOD(ROW()-13,2)=0,IF(ISBLANK(OFFSET(#REF!,INT((ROW()-13)/2),0)),"",OFFSET(#REF!,INT((ROW()-13)/2),0)),IF(ISBLANK(OFFSET('9. METAS'!$W$20,INT((ROW()-14)/2),0)),"",OFFSET('9. METAS'!$W$20,INT((ROW()-14)/2),0)))</f>
        <v>#REF!</v>
      </c>
      <c r="M215" s="151" t="e">
        <f ca="1">IF(MOD(ROW()-13,2)=0,IF(ISBLANK(OFFSET(#REF!,INT((ROW()-13)/2),0)),"",OFFSET(#REF!,INT((ROW()-13)/2),0)),IF(ISBLANK(OFFSET('9. METAS'!$X$20,INT((ROW()-14)/2),0)),"",OFFSET('9. METAS'!$X$20,INT((ROW()-14)/2),0)))</f>
        <v>#REF!</v>
      </c>
      <c r="N215" s="824" t="str">
        <f t="shared" ref="N215" ca="1" si="198">IFERROR(J215/J216,"ND")</f>
        <v>ND</v>
      </c>
      <c r="O215" s="826" t="str">
        <f t="shared" ref="O215" ca="1" si="199">IFERROR(((J215)/H215),"ND")</f>
        <v>ND</v>
      </c>
      <c r="P215" s="913"/>
    </row>
    <row r="216" spans="3:16">
      <c r="C216" s="843"/>
      <c r="D216" s="926"/>
      <c r="E216" s="926"/>
      <c r="F216" s="928"/>
      <c r="G216" s="930"/>
      <c r="H216" s="949"/>
      <c r="I216" s="823"/>
      <c r="J216" s="149" t="str">
        <f ca="1">IF(MOD(ROW()-13,2)=0,IF(ISBLANK(OFFSET(#REF!,INT((ROW()-13)/2),0)),"",OFFSET(#REF!,INT((ROW()-13)/2),0)),IF(ISBLANK(OFFSET('9. METAS'!$U$20,INT((ROW()-14)/2),0)),"",OFFSET('9. METAS'!$U$20,INT((ROW()-14)/2),0)))</f>
        <v/>
      </c>
      <c r="K216" s="150" t="str">
        <f ca="1">IF(MOD(ROW()-13,2)=0,IF(ISBLANK(OFFSET(#REF!,INT((ROW()-13)/2),0)),"",OFFSET(#REF!,INT((ROW()-13)/2),0)),IF(ISBLANK(OFFSET('9. METAS'!$V$20,INT((ROW()-14)/2),0)),"",OFFSET('9. METAS'!$V$20,INT((ROW()-14)/2),0)))</f>
        <v/>
      </c>
      <c r="L216" s="150" t="str">
        <f ca="1">IF(MOD(ROW()-13,2)=0,IF(ISBLANK(OFFSET(#REF!,INT((ROW()-13)/2),0)),"",OFFSET(#REF!,INT((ROW()-13)/2),0)),IF(ISBLANK(OFFSET('9. METAS'!$W$20,INT((ROW()-14)/2),0)),"",OFFSET('9. METAS'!$W$20,INT((ROW()-14)/2),0)))</f>
        <v/>
      </c>
      <c r="M216" s="151" t="str">
        <f ca="1">IF(MOD(ROW()-13,2)=0,IF(ISBLANK(OFFSET(#REF!,INT((ROW()-13)/2),0)),"",OFFSET(#REF!,INT((ROW()-13)/2),0)),IF(ISBLANK(OFFSET('9. METAS'!$X$20,INT((ROW()-14)/2),0)),"",OFFSET('9. METAS'!$X$20,INT((ROW()-14)/2),0)))</f>
        <v/>
      </c>
      <c r="N216" s="825"/>
      <c r="O216" s="827"/>
      <c r="P216" s="914"/>
    </row>
    <row r="217" spans="3:16">
      <c r="C217" s="829" t="str">
        <f ca="1">IF(ISBLANK(OFFSET('5. Pp (3 años)'!$C$46,INT((ROW()-13)/2),0)),"",OFFSET('5. Pp (3 años)'!$C$46,INT((ROW()-13)/2),0))</f>
        <v/>
      </c>
      <c r="D217" s="926" t="str">
        <f ca="1">IF(ISBLANK(OFFSET('5. Pp (3 años)'!$D$46,INT((ROW()-13)/2),0)),"",OFFSET('5. Pp (3 años)'!$D$46,INT((ROW()-13)/2),0))</f>
        <v/>
      </c>
      <c r="E217" s="926" t="str">
        <f ca="1">IF(ISBLANK(OFFSET('5. Pp (3 años)'!$E$46,INT((ROW()-13)/2),0)),"",OFFSET('5. Pp (3 años)'!$E$46,INT((ROW()-13)/2),0))</f>
        <v/>
      </c>
      <c r="F217" s="928" t="str">
        <f ca="1">IF(ISBLANK(OFFSET('5. Pp (3 años)'!$K$46,INT((ROW()-13)/2),0)),"",OFFSET('5. Pp (3 años)'!$K$46,INT((ROW()-13)/2),0))</f>
        <v/>
      </c>
      <c r="G217" s="930" t="str">
        <f ca="1">IF(ISBLANK(OFFSET('5. Pp (3 años)'!$H$46,INT((ROW()-13)/2),0)),"",OFFSET('5. Pp (3 años)'!$H$46,INT((ROW()-13)/2),0))</f>
        <v/>
      </c>
      <c r="H217" s="949" t="str">
        <f ca="1">IF(ISBLANK(OFFSET('9. METAS'!$L$20,INT((ROW()-13)/2),0)),"",OFFSET('9. METAS'!$L$20,INT((ROW()-13)/2),0))</f>
        <v/>
      </c>
      <c r="I217" s="822"/>
      <c r="J217" s="149" t="e">
        <f ca="1">IF(MOD(ROW()-13,2)=0,IF(ISBLANK(OFFSET(#REF!,INT((ROW()-13)/2),0)),"",OFFSET(#REF!,INT((ROW()-13)/2),0)),IF(ISBLANK(OFFSET('9. METAS'!$U$20,INT((ROW()-14)/2),0)),"",OFFSET('9. METAS'!$U$20,INT((ROW()-14)/2),0)))</f>
        <v>#REF!</v>
      </c>
      <c r="K217" s="150" t="e">
        <f ca="1">IF(MOD(ROW()-13,2)=0,IF(ISBLANK(OFFSET(#REF!,INT((ROW()-13)/2),0)),"",OFFSET(#REF!,INT((ROW()-13)/2),0)),IF(ISBLANK(OFFSET('9. METAS'!$V$20,INT((ROW()-14)/2),0)),"",OFFSET('9. METAS'!$V$20,INT((ROW()-14)/2),0)))</f>
        <v>#REF!</v>
      </c>
      <c r="L217" s="150" t="e">
        <f ca="1">IF(MOD(ROW()-13,2)=0,IF(ISBLANK(OFFSET(#REF!,INT((ROW()-13)/2),0)),"",OFFSET(#REF!,INT((ROW()-13)/2),0)),IF(ISBLANK(OFFSET('9. METAS'!$W$20,INT((ROW()-14)/2),0)),"",OFFSET('9. METAS'!$W$20,INT((ROW()-14)/2),0)))</f>
        <v>#REF!</v>
      </c>
      <c r="M217" s="151" t="e">
        <f ca="1">IF(MOD(ROW()-13,2)=0,IF(ISBLANK(OFFSET(#REF!,INT((ROW()-13)/2),0)),"",OFFSET(#REF!,INT((ROW()-13)/2),0)),IF(ISBLANK(OFFSET('9. METAS'!$X$20,INT((ROW()-14)/2),0)),"",OFFSET('9. METAS'!$X$20,INT((ROW()-14)/2),0)))</f>
        <v>#REF!</v>
      </c>
      <c r="N217" s="824" t="str">
        <f t="shared" ref="N217" ca="1" si="200">IFERROR(J217/J218,"ND")</f>
        <v>ND</v>
      </c>
      <c r="O217" s="826" t="str">
        <f t="shared" ref="O217" ca="1" si="201">IFERROR(((J217)/H217),"ND")</f>
        <v>ND</v>
      </c>
      <c r="P217" s="913"/>
    </row>
    <row r="218" spans="3:16">
      <c r="C218" s="843"/>
      <c r="D218" s="926"/>
      <c r="E218" s="926"/>
      <c r="F218" s="928"/>
      <c r="G218" s="930"/>
      <c r="H218" s="949"/>
      <c r="I218" s="823"/>
      <c r="J218" s="149" t="str">
        <f ca="1">IF(MOD(ROW()-13,2)=0,IF(ISBLANK(OFFSET(#REF!,INT((ROW()-13)/2),0)),"",OFFSET(#REF!,INT((ROW()-13)/2),0)),IF(ISBLANK(OFFSET('9. METAS'!$U$20,INT((ROW()-14)/2),0)),"",OFFSET('9. METAS'!$U$20,INT((ROW()-14)/2),0)))</f>
        <v/>
      </c>
      <c r="K218" s="150" t="str">
        <f ca="1">IF(MOD(ROW()-13,2)=0,IF(ISBLANK(OFFSET(#REF!,INT((ROW()-13)/2),0)),"",OFFSET(#REF!,INT((ROW()-13)/2),0)),IF(ISBLANK(OFFSET('9. METAS'!$V$20,INT((ROW()-14)/2),0)),"",OFFSET('9. METAS'!$V$20,INT((ROW()-14)/2),0)))</f>
        <v/>
      </c>
      <c r="L218" s="150" t="str">
        <f ca="1">IF(MOD(ROW()-13,2)=0,IF(ISBLANK(OFFSET(#REF!,INT((ROW()-13)/2),0)),"",OFFSET(#REF!,INT((ROW()-13)/2),0)),IF(ISBLANK(OFFSET('9. METAS'!$W$20,INT((ROW()-14)/2),0)),"",OFFSET('9. METAS'!$W$20,INT((ROW()-14)/2),0)))</f>
        <v/>
      </c>
      <c r="M218" s="151" t="str">
        <f ca="1">IF(MOD(ROW()-13,2)=0,IF(ISBLANK(OFFSET(#REF!,INT((ROW()-13)/2),0)),"",OFFSET(#REF!,INT((ROW()-13)/2),0)),IF(ISBLANK(OFFSET('9. METAS'!$X$20,INT((ROW()-14)/2),0)),"",OFFSET('9. METAS'!$X$20,INT((ROW()-14)/2),0)))</f>
        <v/>
      </c>
      <c r="N218" s="825"/>
      <c r="O218" s="827"/>
      <c r="P218" s="914"/>
    </row>
    <row r="219" spans="3:16">
      <c r="C219" s="829" t="str">
        <f ca="1">IF(ISBLANK(OFFSET('5. Pp (3 años)'!$C$46,INT((ROW()-13)/2),0)),"",OFFSET('5. Pp (3 años)'!$C$46,INT((ROW()-13)/2),0))</f>
        <v/>
      </c>
      <c r="D219" s="926" t="str">
        <f ca="1">IF(ISBLANK(OFFSET('5. Pp (3 años)'!$D$46,INT((ROW()-13)/2),0)),"",OFFSET('5. Pp (3 años)'!$D$46,INT((ROW()-13)/2),0))</f>
        <v/>
      </c>
      <c r="E219" s="926" t="str">
        <f ca="1">IF(ISBLANK(OFFSET('5. Pp (3 años)'!$E$46,INT((ROW()-13)/2),0)),"",OFFSET('5. Pp (3 años)'!$E$46,INT((ROW()-13)/2),0))</f>
        <v/>
      </c>
      <c r="F219" s="928" t="str">
        <f ca="1">IF(ISBLANK(OFFSET('5. Pp (3 años)'!$K$46,INT((ROW()-13)/2),0)),"",OFFSET('5. Pp (3 años)'!$K$46,INT((ROW()-13)/2),0))</f>
        <v/>
      </c>
      <c r="G219" s="930" t="str">
        <f ca="1">IF(ISBLANK(OFFSET('5. Pp (3 años)'!$H$46,INT((ROW()-13)/2),0)),"",OFFSET('5. Pp (3 años)'!$H$46,INT((ROW()-13)/2),0))</f>
        <v/>
      </c>
      <c r="H219" s="949" t="str">
        <f ca="1">IF(ISBLANK(OFFSET('9. METAS'!$L$20,INT((ROW()-13)/2),0)),"",OFFSET('9. METAS'!$L$20,INT((ROW()-13)/2),0))</f>
        <v/>
      </c>
      <c r="I219" s="822"/>
      <c r="J219" s="149" t="e">
        <f ca="1">IF(MOD(ROW()-13,2)=0,IF(ISBLANK(OFFSET(#REF!,INT((ROW()-13)/2),0)),"",OFFSET(#REF!,INT((ROW()-13)/2),0)),IF(ISBLANK(OFFSET('9. METAS'!$U$20,INT((ROW()-14)/2),0)),"",OFFSET('9. METAS'!$U$20,INT((ROW()-14)/2),0)))</f>
        <v>#REF!</v>
      </c>
      <c r="K219" s="150" t="e">
        <f ca="1">IF(MOD(ROW()-13,2)=0,IF(ISBLANK(OFFSET(#REF!,INT((ROW()-13)/2),0)),"",OFFSET(#REF!,INT((ROW()-13)/2),0)),IF(ISBLANK(OFFSET('9. METAS'!$V$20,INT((ROW()-14)/2),0)),"",OFFSET('9. METAS'!$V$20,INT((ROW()-14)/2),0)))</f>
        <v>#REF!</v>
      </c>
      <c r="L219" s="150" t="e">
        <f ca="1">IF(MOD(ROW()-13,2)=0,IF(ISBLANK(OFFSET(#REF!,INT((ROW()-13)/2),0)),"",OFFSET(#REF!,INT((ROW()-13)/2),0)),IF(ISBLANK(OFFSET('9. METAS'!$W$20,INT((ROW()-14)/2),0)),"",OFFSET('9. METAS'!$W$20,INT((ROW()-14)/2),0)))</f>
        <v>#REF!</v>
      </c>
      <c r="M219" s="151" t="e">
        <f ca="1">IF(MOD(ROW()-13,2)=0,IF(ISBLANK(OFFSET(#REF!,INT((ROW()-13)/2),0)),"",OFFSET(#REF!,INT((ROW()-13)/2),0)),IF(ISBLANK(OFFSET('9. METAS'!$X$20,INT((ROW()-14)/2),0)),"",OFFSET('9. METAS'!$X$20,INT((ROW()-14)/2),0)))</f>
        <v>#REF!</v>
      </c>
      <c r="N219" s="824" t="str">
        <f t="shared" ref="N219" ca="1" si="202">IFERROR(J219/J220,"ND")</f>
        <v>ND</v>
      </c>
      <c r="O219" s="826" t="str">
        <f t="shared" ref="O219" ca="1" si="203">IFERROR(((J219)/H219),"ND")</f>
        <v>ND</v>
      </c>
      <c r="P219" s="913"/>
    </row>
    <row r="220" spans="3:16">
      <c r="C220" s="843"/>
      <c r="D220" s="926"/>
      <c r="E220" s="926"/>
      <c r="F220" s="928"/>
      <c r="G220" s="930"/>
      <c r="H220" s="949"/>
      <c r="I220" s="823"/>
      <c r="J220" s="149" t="str">
        <f ca="1">IF(MOD(ROW()-13,2)=0,IF(ISBLANK(OFFSET(#REF!,INT((ROW()-13)/2),0)),"",OFFSET(#REF!,INT((ROW()-13)/2),0)),IF(ISBLANK(OFFSET('9. METAS'!$U$20,INT((ROW()-14)/2),0)),"",OFFSET('9. METAS'!$U$20,INT((ROW()-14)/2),0)))</f>
        <v/>
      </c>
      <c r="K220" s="150" t="str">
        <f ca="1">IF(MOD(ROW()-13,2)=0,IF(ISBLANK(OFFSET(#REF!,INT((ROW()-13)/2),0)),"",OFFSET(#REF!,INT((ROW()-13)/2),0)),IF(ISBLANK(OFFSET('9. METAS'!$V$20,INT((ROW()-14)/2),0)),"",OFFSET('9. METAS'!$V$20,INT((ROW()-14)/2),0)))</f>
        <v/>
      </c>
      <c r="L220" s="150" t="str">
        <f ca="1">IF(MOD(ROW()-13,2)=0,IF(ISBLANK(OFFSET(#REF!,INT((ROW()-13)/2),0)),"",OFFSET(#REF!,INT((ROW()-13)/2),0)),IF(ISBLANK(OFFSET('9. METAS'!$W$20,INT((ROW()-14)/2),0)),"",OFFSET('9. METAS'!$W$20,INT((ROW()-14)/2),0)))</f>
        <v/>
      </c>
      <c r="M220" s="151" t="str">
        <f ca="1">IF(MOD(ROW()-13,2)=0,IF(ISBLANK(OFFSET(#REF!,INT((ROW()-13)/2),0)),"",OFFSET(#REF!,INT((ROW()-13)/2),0)),IF(ISBLANK(OFFSET('9. METAS'!$X$20,INT((ROW()-14)/2),0)),"",OFFSET('9. METAS'!$X$20,INT((ROW()-14)/2),0)))</f>
        <v/>
      </c>
      <c r="N220" s="825"/>
      <c r="O220" s="827"/>
      <c r="P220" s="914"/>
    </row>
    <row r="221" spans="3:16">
      <c r="C221" s="829" t="str">
        <f ca="1">IF(ISBLANK(OFFSET('5. Pp (3 años)'!$C$46,INT((ROW()-13)/2),0)),"",OFFSET('5. Pp (3 años)'!$C$46,INT((ROW()-13)/2),0))</f>
        <v/>
      </c>
      <c r="D221" s="926" t="str">
        <f ca="1">IF(ISBLANK(OFFSET('5. Pp (3 años)'!$D$46,INT((ROW()-13)/2),0)),"",OFFSET('5. Pp (3 años)'!$D$46,INT((ROW()-13)/2),0))</f>
        <v/>
      </c>
      <c r="E221" s="926" t="str">
        <f ca="1">IF(ISBLANK(OFFSET('5. Pp (3 años)'!$E$46,INT((ROW()-13)/2),0)),"",OFFSET('5. Pp (3 años)'!$E$46,INT((ROW()-13)/2),0))</f>
        <v/>
      </c>
      <c r="F221" s="928" t="str">
        <f ca="1">IF(ISBLANK(OFFSET('5. Pp (3 años)'!$K$46,INT((ROW()-13)/2),0)),"",OFFSET('5. Pp (3 años)'!$K$46,INT((ROW()-13)/2),0))</f>
        <v/>
      </c>
      <c r="G221" s="930" t="str">
        <f ca="1">IF(ISBLANK(OFFSET('5. Pp (3 años)'!$H$46,INT((ROW()-13)/2),0)),"",OFFSET('5. Pp (3 años)'!$H$46,INT((ROW()-13)/2),0))</f>
        <v/>
      </c>
      <c r="H221" s="949" t="str">
        <f ca="1">IF(ISBLANK(OFFSET('9. METAS'!$L$20,INT((ROW()-13)/2),0)),"",OFFSET('9. METAS'!$L$20,INT((ROW()-13)/2),0))</f>
        <v/>
      </c>
      <c r="I221" s="822"/>
      <c r="J221" s="149" t="e">
        <f ca="1">IF(MOD(ROW()-13,2)=0,IF(ISBLANK(OFFSET(#REF!,INT((ROW()-13)/2),0)),"",OFFSET(#REF!,INT((ROW()-13)/2),0)),IF(ISBLANK(OFFSET('9. METAS'!$U$20,INT((ROW()-14)/2),0)),"",OFFSET('9. METAS'!$U$20,INT((ROW()-14)/2),0)))</f>
        <v>#REF!</v>
      </c>
      <c r="K221" s="150" t="e">
        <f ca="1">IF(MOD(ROW()-13,2)=0,IF(ISBLANK(OFFSET(#REF!,INT((ROW()-13)/2),0)),"",OFFSET(#REF!,INT((ROW()-13)/2),0)),IF(ISBLANK(OFFSET('9. METAS'!$V$20,INT((ROW()-14)/2),0)),"",OFFSET('9. METAS'!$V$20,INT((ROW()-14)/2),0)))</f>
        <v>#REF!</v>
      </c>
      <c r="L221" s="150" t="e">
        <f ca="1">IF(MOD(ROW()-13,2)=0,IF(ISBLANK(OFFSET(#REF!,INT((ROW()-13)/2),0)),"",OFFSET(#REF!,INT((ROW()-13)/2),0)),IF(ISBLANK(OFFSET('9. METAS'!$W$20,INT((ROW()-14)/2),0)),"",OFFSET('9. METAS'!$W$20,INT((ROW()-14)/2),0)))</f>
        <v>#REF!</v>
      </c>
      <c r="M221" s="151" t="e">
        <f ca="1">IF(MOD(ROW()-13,2)=0,IF(ISBLANK(OFFSET(#REF!,INT((ROW()-13)/2),0)),"",OFFSET(#REF!,INT((ROW()-13)/2),0)),IF(ISBLANK(OFFSET('9. METAS'!$X$20,INT((ROW()-14)/2),0)),"",OFFSET('9. METAS'!$X$20,INT((ROW()-14)/2),0)))</f>
        <v>#REF!</v>
      </c>
      <c r="N221" s="824" t="str">
        <f t="shared" ref="N221" ca="1" si="204">IFERROR(J221/J222,"ND")</f>
        <v>ND</v>
      </c>
      <c r="O221" s="826" t="str">
        <f t="shared" ref="O221" ca="1" si="205">IFERROR(((J221)/H221),"ND")</f>
        <v>ND</v>
      </c>
      <c r="P221" s="913"/>
    </row>
    <row r="222" spans="3:16">
      <c r="C222" s="843"/>
      <c r="D222" s="926"/>
      <c r="E222" s="926"/>
      <c r="F222" s="928"/>
      <c r="G222" s="930"/>
      <c r="H222" s="949"/>
      <c r="I222" s="823"/>
      <c r="J222" s="149" t="str">
        <f ca="1">IF(MOD(ROW()-13,2)=0,IF(ISBLANK(OFFSET(#REF!,INT((ROW()-13)/2),0)),"",OFFSET(#REF!,INT((ROW()-13)/2),0)),IF(ISBLANK(OFFSET('9. METAS'!$U$20,INT((ROW()-14)/2),0)),"",OFFSET('9. METAS'!$U$20,INT((ROW()-14)/2),0)))</f>
        <v/>
      </c>
      <c r="K222" s="150" t="str">
        <f ca="1">IF(MOD(ROW()-13,2)=0,IF(ISBLANK(OFFSET(#REF!,INT((ROW()-13)/2),0)),"",OFFSET(#REF!,INT((ROW()-13)/2),0)),IF(ISBLANK(OFFSET('9. METAS'!$V$20,INT((ROW()-14)/2),0)),"",OFFSET('9. METAS'!$V$20,INT((ROW()-14)/2),0)))</f>
        <v/>
      </c>
      <c r="L222" s="150" t="str">
        <f ca="1">IF(MOD(ROW()-13,2)=0,IF(ISBLANK(OFFSET(#REF!,INT((ROW()-13)/2),0)),"",OFFSET(#REF!,INT((ROW()-13)/2),0)),IF(ISBLANK(OFFSET('9. METAS'!$W$20,INT((ROW()-14)/2),0)),"",OFFSET('9. METAS'!$W$20,INT((ROW()-14)/2),0)))</f>
        <v/>
      </c>
      <c r="M222" s="151" t="str">
        <f ca="1">IF(MOD(ROW()-13,2)=0,IF(ISBLANK(OFFSET(#REF!,INT((ROW()-13)/2),0)),"",OFFSET(#REF!,INT((ROW()-13)/2),0)),IF(ISBLANK(OFFSET('9. METAS'!$X$20,INT((ROW()-14)/2),0)),"",OFFSET('9. METAS'!$X$20,INT((ROW()-14)/2),0)))</f>
        <v/>
      </c>
      <c r="N222" s="825"/>
      <c r="O222" s="827"/>
      <c r="P222" s="914"/>
    </row>
    <row r="223" spans="3:16">
      <c r="C223" s="829" t="str">
        <f ca="1">IF(ISBLANK(OFFSET('5. Pp (3 años)'!$C$46,INT((ROW()-13)/2),0)),"",OFFSET('5. Pp (3 años)'!$C$46,INT((ROW()-13)/2),0))</f>
        <v/>
      </c>
      <c r="D223" s="926" t="str">
        <f ca="1">IF(ISBLANK(OFFSET('5. Pp (3 años)'!$D$46,INT((ROW()-13)/2),0)),"",OFFSET('5. Pp (3 años)'!$D$46,INT((ROW()-13)/2),0))</f>
        <v/>
      </c>
      <c r="E223" s="926" t="str">
        <f ca="1">IF(ISBLANK(OFFSET('5. Pp (3 años)'!$E$46,INT((ROW()-13)/2),0)),"",OFFSET('5. Pp (3 años)'!$E$46,INT((ROW()-13)/2),0))</f>
        <v/>
      </c>
      <c r="F223" s="928" t="str">
        <f ca="1">IF(ISBLANK(OFFSET('5. Pp (3 años)'!$K$46,INT((ROW()-13)/2),0)),"",OFFSET('5. Pp (3 años)'!$K$46,INT((ROW()-13)/2),0))</f>
        <v/>
      </c>
      <c r="G223" s="930" t="str">
        <f ca="1">IF(ISBLANK(OFFSET('5. Pp (3 años)'!$H$46,INT((ROW()-13)/2),0)),"",OFFSET('5. Pp (3 años)'!$H$46,INT((ROW()-13)/2),0))</f>
        <v/>
      </c>
      <c r="H223" s="949" t="str">
        <f ca="1">IF(ISBLANK(OFFSET('9. METAS'!$L$20,INT((ROW()-13)/2),0)),"",OFFSET('9. METAS'!$L$20,INT((ROW()-13)/2),0))</f>
        <v/>
      </c>
      <c r="I223" s="822"/>
      <c r="J223" s="149" t="e">
        <f ca="1">IF(MOD(ROW()-13,2)=0,IF(ISBLANK(OFFSET(#REF!,INT((ROW()-13)/2),0)),"",OFFSET(#REF!,INT((ROW()-13)/2),0)),IF(ISBLANK(OFFSET('9. METAS'!$U$20,INT((ROW()-14)/2),0)),"",OFFSET('9. METAS'!$U$20,INT((ROW()-14)/2),0)))</f>
        <v>#REF!</v>
      </c>
      <c r="K223" s="150" t="e">
        <f ca="1">IF(MOD(ROW()-13,2)=0,IF(ISBLANK(OFFSET(#REF!,INT((ROW()-13)/2),0)),"",OFFSET(#REF!,INT((ROW()-13)/2),0)),IF(ISBLANK(OFFSET('9. METAS'!$V$20,INT((ROW()-14)/2),0)),"",OFFSET('9. METAS'!$V$20,INT((ROW()-14)/2),0)))</f>
        <v>#REF!</v>
      </c>
      <c r="L223" s="150" t="e">
        <f ca="1">IF(MOD(ROW()-13,2)=0,IF(ISBLANK(OFFSET(#REF!,INT((ROW()-13)/2),0)),"",OFFSET(#REF!,INT((ROW()-13)/2),0)),IF(ISBLANK(OFFSET('9. METAS'!$W$20,INT((ROW()-14)/2),0)),"",OFFSET('9. METAS'!$W$20,INT((ROW()-14)/2),0)))</f>
        <v>#REF!</v>
      </c>
      <c r="M223" s="151" t="e">
        <f ca="1">IF(MOD(ROW()-13,2)=0,IF(ISBLANK(OFFSET(#REF!,INT((ROW()-13)/2),0)),"",OFFSET(#REF!,INT((ROW()-13)/2),0)),IF(ISBLANK(OFFSET('9. METAS'!$X$20,INT((ROW()-14)/2),0)),"",OFFSET('9. METAS'!$X$20,INT((ROW()-14)/2),0)))</f>
        <v>#REF!</v>
      </c>
      <c r="N223" s="824" t="str">
        <f t="shared" ref="N223" ca="1" si="206">IFERROR(J223/J224,"ND")</f>
        <v>ND</v>
      </c>
      <c r="O223" s="826" t="str">
        <f t="shared" ref="O223" ca="1" si="207">IFERROR(((J223)/H223),"ND")</f>
        <v>ND</v>
      </c>
      <c r="P223" s="913"/>
    </row>
    <row r="224" spans="3:16">
      <c r="C224" s="843"/>
      <c r="D224" s="926"/>
      <c r="E224" s="926"/>
      <c r="F224" s="928"/>
      <c r="G224" s="930"/>
      <c r="H224" s="949"/>
      <c r="I224" s="823"/>
      <c r="J224" s="149" t="str">
        <f ca="1">IF(MOD(ROW()-13,2)=0,IF(ISBLANK(OFFSET(#REF!,INT((ROW()-13)/2),0)),"",OFFSET(#REF!,INT((ROW()-13)/2),0)),IF(ISBLANK(OFFSET('9. METAS'!$U$20,INT((ROW()-14)/2),0)),"",OFFSET('9. METAS'!$U$20,INT((ROW()-14)/2),0)))</f>
        <v/>
      </c>
      <c r="K224" s="150" t="str">
        <f ca="1">IF(MOD(ROW()-13,2)=0,IF(ISBLANK(OFFSET(#REF!,INT((ROW()-13)/2),0)),"",OFFSET(#REF!,INT((ROW()-13)/2),0)),IF(ISBLANK(OFFSET('9. METAS'!$V$20,INT((ROW()-14)/2),0)),"",OFFSET('9. METAS'!$V$20,INT((ROW()-14)/2),0)))</f>
        <v/>
      </c>
      <c r="L224" s="150" t="str">
        <f ca="1">IF(MOD(ROW()-13,2)=0,IF(ISBLANK(OFFSET(#REF!,INT((ROW()-13)/2),0)),"",OFFSET(#REF!,INT((ROW()-13)/2),0)),IF(ISBLANK(OFFSET('9. METAS'!$W$20,INT((ROW()-14)/2),0)),"",OFFSET('9. METAS'!$W$20,INT((ROW()-14)/2),0)))</f>
        <v/>
      </c>
      <c r="M224" s="151" t="str">
        <f ca="1">IF(MOD(ROW()-13,2)=0,IF(ISBLANK(OFFSET(#REF!,INT((ROW()-13)/2),0)),"",OFFSET(#REF!,INT((ROW()-13)/2),0)),IF(ISBLANK(OFFSET('9. METAS'!$X$20,INT((ROW()-14)/2),0)),"",OFFSET('9. METAS'!$X$20,INT((ROW()-14)/2),0)))</f>
        <v/>
      </c>
      <c r="N224" s="825"/>
      <c r="O224" s="827"/>
      <c r="P224" s="914"/>
    </row>
    <row r="225" spans="3:16">
      <c r="C225" s="829" t="str">
        <f ca="1">IF(ISBLANK(OFFSET('5. Pp (3 años)'!$C$46,INT((ROW()-13)/2),0)),"",OFFSET('5. Pp (3 años)'!$C$46,INT((ROW()-13)/2),0))</f>
        <v/>
      </c>
      <c r="D225" s="926" t="str">
        <f ca="1">IF(ISBLANK(OFFSET('5. Pp (3 años)'!$D$46,INT((ROW()-13)/2),0)),"",OFFSET('5. Pp (3 años)'!$D$46,INT((ROW()-13)/2),0))</f>
        <v/>
      </c>
      <c r="E225" s="926" t="str">
        <f ca="1">IF(ISBLANK(OFFSET('5. Pp (3 años)'!$E$46,INT((ROW()-13)/2),0)),"",OFFSET('5. Pp (3 años)'!$E$46,INT((ROW()-13)/2),0))</f>
        <v/>
      </c>
      <c r="F225" s="928" t="str">
        <f ca="1">IF(ISBLANK(OFFSET('5. Pp (3 años)'!$K$46,INT((ROW()-13)/2),0)),"",OFFSET('5. Pp (3 años)'!$K$46,INT((ROW()-13)/2),0))</f>
        <v/>
      </c>
      <c r="G225" s="930" t="str">
        <f ca="1">IF(ISBLANK(OFFSET('5. Pp (3 años)'!$H$46,INT((ROW()-13)/2),0)),"",OFFSET('5. Pp (3 años)'!$H$46,INT((ROW()-13)/2),0))</f>
        <v/>
      </c>
      <c r="H225" s="949" t="str">
        <f ca="1">IF(ISBLANK(OFFSET('9. METAS'!$L$20,INT((ROW()-13)/2),0)),"",OFFSET('9. METAS'!$L$20,INT((ROW()-13)/2),0))</f>
        <v/>
      </c>
      <c r="I225" s="822"/>
      <c r="J225" s="149" t="e">
        <f ca="1">IF(MOD(ROW()-13,2)=0,IF(ISBLANK(OFFSET(#REF!,INT((ROW()-13)/2),0)),"",OFFSET(#REF!,INT((ROW()-13)/2),0)),IF(ISBLANK(OFFSET('9. METAS'!$U$20,INT((ROW()-14)/2),0)),"",OFFSET('9. METAS'!$U$20,INT((ROW()-14)/2),0)))</f>
        <v>#REF!</v>
      </c>
      <c r="K225" s="150" t="e">
        <f ca="1">IF(MOD(ROW()-13,2)=0,IF(ISBLANK(OFFSET(#REF!,INT((ROW()-13)/2),0)),"",OFFSET(#REF!,INT((ROW()-13)/2),0)),IF(ISBLANK(OFFSET('9. METAS'!$V$20,INT((ROW()-14)/2),0)),"",OFFSET('9. METAS'!$V$20,INT((ROW()-14)/2),0)))</f>
        <v>#REF!</v>
      </c>
      <c r="L225" s="150" t="e">
        <f ca="1">IF(MOD(ROW()-13,2)=0,IF(ISBLANK(OFFSET(#REF!,INT((ROW()-13)/2),0)),"",OFFSET(#REF!,INT((ROW()-13)/2),0)),IF(ISBLANK(OFFSET('9. METAS'!$W$20,INT((ROW()-14)/2),0)),"",OFFSET('9. METAS'!$W$20,INT((ROW()-14)/2),0)))</f>
        <v>#REF!</v>
      </c>
      <c r="M225" s="151" t="e">
        <f ca="1">IF(MOD(ROW()-13,2)=0,IF(ISBLANK(OFFSET(#REF!,INT((ROW()-13)/2),0)),"",OFFSET(#REF!,INT((ROW()-13)/2),0)),IF(ISBLANK(OFFSET('9. METAS'!$X$20,INT((ROW()-14)/2),0)),"",OFFSET('9. METAS'!$X$20,INT((ROW()-14)/2),0)))</f>
        <v>#REF!</v>
      </c>
      <c r="N225" s="824" t="str">
        <f t="shared" ref="N225" ca="1" si="208">IFERROR(J225/J226,"ND")</f>
        <v>ND</v>
      </c>
      <c r="O225" s="826" t="str">
        <f t="shared" ref="O225" ca="1" si="209">IFERROR(((J225)/H225),"ND")</f>
        <v>ND</v>
      </c>
      <c r="P225" s="913"/>
    </row>
    <row r="226" spans="3:16">
      <c r="C226" s="843"/>
      <c r="D226" s="926"/>
      <c r="E226" s="926"/>
      <c r="F226" s="928"/>
      <c r="G226" s="930"/>
      <c r="H226" s="949"/>
      <c r="I226" s="823"/>
      <c r="J226" s="149" t="str">
        <f ca="1">IF(MOD(ROW()-13,2)=0,IF(ISBLANK(OFFSET(#REF!,INT((ROW()-13)/2),0)),"",OFFSET(#REF!,INT((ROW()-13)/2),0)),IF(ISBLANK(OFFSET('9. METAS'!$U$20,INT((ROW()-14)/2),0)),"",OFFSET('9. METAS'!$U$20,INT((ROW()-14)/2),0)))</f>
        <v/>
      </c>
      <c r="K226" s="150" t="str">
        <f ca="1">IF(MOD(ROW()-13,2)=0,IF(ISBLANK(OFFSET(#REF!,INT((ROW()-13)/2),0)),"",OFFSET(#REF!,INT((ROW()-13)/2),0)),IF(ISBLANK(OFFSET('9. METAS'!$V$20,INT((ROW()-14)/2),0)),"",OFFSET('9. METAS'!$V$20,INT((ROW()-14)/2),0)))</f>
        <v/>
      </c>
      <c r="L226" s="150" t="str">
        <f ca="1">IF(MOD(ROW()-13,2)=0,IF(ISBLANK(OFFSET(#REF!,INT((ROW()-13)/2),0)),"",OFFSET(#REF!,INT((ROW()-13)/2),0)),IF(ISBLANK(OFFSET('9. METAS'!$W$20,INT((ROW()-14)/2),0)),"",OFFSET('9. METAS'!$W$20,INT((ROW()-14)/2),0)))</f>
        <v/>
      </c>
      <c r="M226" s="151" t="str">
        <f ca="1">IF(MOD(ROW()-13,2)=0,IF(ISBLANK(OFFSET(#REF!,INT((ROW()-13)/2),0)),"",OFFSET(#REF!,INT((ROW()-13)/2),0)),IF(ISBLANK(OFFSET('9. METAS'!$X$20,INT((ROW()-14)/2),0)),"",OFFSET('9. METAS'!$X$20,INT((ROW()-14)/2),0)))</f>
        <v/>
      </c>
      <c r="N226" s="825"/>
      <c r="O226" s="827"/>
      <c r="P226" s="914"/>
    </row>
    <row r="227" spans="3:16">
      <c r="C227" s="829" t="str">
        <f ca="1">IF(ISBLANK(OFFSET('5. Pp (3 años)'!$C$46,INT((ROW()-13)/2),0)),"",OFFSET('5. Pp (3 años)'!$C$46,INT((ROW()-13)/2),0))</f>
        <v/>
      </c>
      <c r="D227" s="926" t="str">
        <f ca="1">IF(ISBLANK(OFFSET('5. Pp (3 años)'!$D$46,INT((ROW()-13)/2),0)),"",OFFSET('5. Pp (3 años)'!$D$46,INT((ROW()-13)/2),0))</f>
        <v/>
      </c>
      <c r="E227" s="926" t="str">
        <f ca="1">IF(ISBLANK(OFFSET('5. Pp (3 años)'!$E$46,INT((ROW()-13)/2),0)),"",OFFSET('5. Pp (3 años)'!$E$46,INT((ROW()-13)/2),0))</f>
        <v/>
      </c>
      <c r="F227" s="928" t="str">
        <f ca="1">IF(ISBLANK(OFFSET('5. Pp (3 años)'!$K$46,INT((ROW()-13)/2),0)),"",OFFSET('5. Pp (3 años)'!$K$46,INT((ROW()-13)/2),0))</f>
        <v/>
      </c>
      <c r="G227" s="930" t="str">
        <f ca="1">IF(ISBLANK(OFFSET('5. Pp (3 años)'!$H$46,INT((ROW()-13)/2),0)),"",OFFSET('5. Pp (3 años)'!$H$46,INT((ROW()-13)/2),0))</f>
        <v/>
      </c>
      <c r="H227" s="949" t="str">
        <f ca="1">IF(ISBLANK(OFFSET('9. METAS'!$L$20,INT((ROW()-13)/2),0)),"",OFFSET('9. METAS'!$L$20,INT((ROW()-13)/2),0))</f>
        <v/>
      </c>
      <c r="I227" s="822"/>
      <c r="J227" s="149" t="e">
        <f ca="1">IF(MOD(ROW()-13,2)=0,IF(ISBLANK(OFFSET(#REF!,INT((ROW()-13)/2),0)),"",OFFSET(#REF!,INT((ROW()-13)/2),0)),IF(ISBLANK(OFFSET('9. METAS'!$U$20,INT((ROW()-14)/2),0)),"",OFFSET('9. METAS'!$U$20,INT((ROW()-14)/2),0)))</f>
        <v>#REF!</v>
      </c>
      <c r="K227" s="150" t="e">
        <f ca="1">IF(MOD(ROW()-13,2)=0,IF(ISBLANK(OFFSET(#REF!,INT((ROW()-13)/2),0)),"",OFFSET(#REF!,INT((ROW()-13)/2),0)),IF(ISBLANK(OFFSET('9. METAS'!$V$20,INT((ROW()-14)/2),0)),"",OFFSET('9. METAS'!$V$20,INT((ROW()-14)/2),0)))</f>
        <v>#REF!</v>
      </c>
      <c r="L227" s="150" t="e">
        <f ca="1">IF(MOD(ROW()-13,2)=0,IF(ISBLANK(OFFSET(#REF!,INT((ROW()-13)/2),0)),"",OFFSET(#REF!,INT((ROW()-13)/2),0)),IF(ISBLANK(OFFSET('9. METAS'!$W$20,INT((ROW()-14)/2),0)),"",OFFSET('9. METAS'!$W$20,INT((ROW()-14)/2),0)))</f>
        <v>#REF!</v>
      </c>
      <c r="M227" s="151" t="e">
        <f ca="1">IF(MOD(ROW()-13,2)=0,IF(ISBLANK(OFFSET(#REF!,INT((ROW()-13)/2),0)),"",OFFSET(#REF!,INT((ROW()-13)/2),0)),IF(ISBLANK(OFFSET('9. METAS'!$X$20,INT((ROW()-14)/2),0)),"",OFFSET('9. METAS'!$X$20,INT((ROW()-14)/2),0)))</f>
        <v>#REF!</v>
      </c>
      <c r="N227" s="824" t="str">
        <f t="shared" ref="N227" ca="1" si="210">IFERROR(J227/J228,"ND")</f>
        <v>ND</v>
      </c>
      <c r="O227" s="826" t="str">
        <f t="shared" ref="O227" ca="1" si="211">IFERROR(((J227)/H227),"ND")</f>
        <v>ND</v>
      </c>
      <c r="P227" s="913"/>
    </row>
    <row r="228" spans="3:16">
      <c r="C228" s="843"/>
      <c r="D228" s="926"/>
      <c r="E228" s="926"/>
      <c r="F228" s="928"/>
      <c r="G228" s="930"/>
      <c r="H228" s="949"/>
      <c r="I228" s="823"/>
      <c r="J228" s="149" t="str">
        <f ca="1">IF(MOD(ROW()-13,2)=0,IF(ISBLANK(OFFSET(#REF!,INT((ROW()-13)/2),0)),"",OFFSET(#REF!,INT((ROW()-13)/2),0)),IF(ISBLANK(OFFSET('9. METAS'!$U$20,INT((ROW()-14)/2),0)),"",OFFSET('9. METAS'!$U$20,INT((ROW()-14)/2),0)))</f>
        <v/>
      </c>
      <c r="K228" s="150" t="str">
        <f ca="1">IF(MOD(ROW()-13,2)=0,IF(ISBLANK(OFFSET(#REF!,INT((ROW()-13)/2),0)),"",OFFSET(#REF!,INT((ROW()-13)/2),0)),IF(ISBLANK(OFFSET('9. METAS'!$V$20,INT((ROW()-14)/2),0)),"",OFFSET('9. METAS'!$V$20,INT((ROW()-14)/2),0)))</f>
        <v/>
      </c>
      <c r="L228" s="150" t="str">
        <f ca="1">IF(MOD(ROW()-13,2)=0,IF(ISBLANK(OFFSET(#REF!,INT((ROW()-13)/2),0)),"",OFFSET(#REF!,INT((ROW()-13)/2),0)),IF(ISBLANK(OFFSET('9. METAS'!$W$20,INT((ROW()-14)/2),0)),"",OFFSET('9. METAS'!$W$20,INT((ROW()-14)/2),0)))</f>
        <v/>
      </c>
      <c r="M228" s="151" t="str">
        <f ca="1">IF(MOD(ROW()-13,2)=0,IF(ISBLANK(OFFSET(#REF!,INT((ROW()-13)/2),0)),"",OFFSET(#REF!,INT((ROW()-13)/2),0)),IF(ISBLANK(OFFSET('9. METAS'!$X$20,INT((ROW()-14)/2),0)),"",OFFSET('9. METAS'!$X$20,INT((ROW()-14)/2),0)))</f>
        <v/>
      </c>
      <c r="N228" s="825"/>
      <c r="O228" s="827"/>
      <c r="P228" s="914"/>
    </row>
    <row r="229" spans="3:16">
      <c r="C229" s="829" t="str">
        <f ca="1">IF(ISBLANK(OFFSET('5. Pp (3 años)'!$C$46,INT((ROW()-13)/2),0)),"",OFFSET('5. Pp (3 años)'!$C$46,INT((ROW()-13)/2),0))</f>
        <v/>
      </c>
      <c r="D229" s="926" t="str">
        <f ca="1">IF(ISBLANK(OFFSET('5. Pp (3 años)'!$D$46,INT((ROW()-13)/2),0)),"",OFFSET('5. Pp (3 años)'!$D$46,INT((ROW()-13)/2),0))</f>
        <v/>
      </c>
      <c r="E229" s="926" t="str">
        <f ca="1">IF(ISBLANK(OFFSET('5. Pp (3 años)'!$E$46,INT((ROW()-13)/2),0)),"",OFFSET('5. Pp (3 años)'!$E$46,INT((ROW()-13)/2),0))</f>
        <v/>
      </c>
      <c r="F229" s="928" t="str">
        <f ca="1">IF(ISBLANK(OFFSET('5. Pp (3 años)'!$K$46,INT((ROW()-13)/2),0)),"",OFFSET('5. Pp (3 años)'!$K$46,INT((ROW()-13)/2),0))</f>
        <v/>
      </c>
      <c r="G229" s="930" t="str">
        <f ca="1">IF(ISBLANK(OFFSET('5. Pp (3 años)'!$H$46,INT((ROW()-13)/2),0)),"",OFFSET('5. Pp (3 años)'!$H$46,INT((ROW()-13)/2),0))</f>
        <v/>
      </c>
      <c r="H229" s="949" t="str">
        <f ca="1">IF(ISBLANK(OFFSET('9. METAS'!$L$20,INT((ROW()-13)/2),0)),"",OFFSET('9. METAS'!$L$20,INT((ROW()-13)/2),0))</f>
        <v/>
      </c>
      <c r="I229" s="822"/>
      <c r="J229" s="149" t="e">
        <f ca="1">IF(MOD(ROW()-13,2)=0,IF(ISBLANK(OFFSET(#REF!,INT((ROW()-13)/2),0)),"",OFFSET(#REF!,INT((ROW()-13)/2),0)),IF(ISBLANK(OFFSET('9. METAS'!$U$20,INT((ROW()-14)/2),0)),"",OFFSET('9. METAS'!$U$20,INT((ROW()-14)/2),0)))</f>
        <v>#REF!</v>
      </c>
      <c r="K229" s="150" t="e">
        <f ca="1">IF(MOD(ROW()-13,2)=0,IF(ISBLANK(OFFSET(#REF!,INT((ROW()-13)/2),0)),"",OFFSET(#REF!,INT((ROW()-13)/2),0)),IF(ISBLANK(OFFSET('9. METAS'!$V$20,INT((ROW()-14)/2),0)),"",OFFSET('9. METAS'!$V$20,INT((ROW()-14)/2),0)))</f>
        <v>#REF!</v>
      </c>
      <c r="L229" s="150" t="e">
        <f ca="1">IF(MOD(ROW()-13,2)=0,IF(ISBLANK(OFFSET(#REF!,INT((ROW()-13)/2),0)),"",OFFSET(#REF!,INT((ROW()-13)/2),0)),IF(ISBLANK(OFFSET('9. METAS'!$W$20,INT((ROW()-14)/2),0)),"",OFFSET('9. METAS'!$W$20,INT((ROW()-14)/2),0)))</f>
        <v>#REF!</v>
      </c>
      <c r="M229" s="151" t="e">
        <f ca="1">IF(MOD(ROW()-13,2)=0,IF(ISBLANK(OFFSET(#REF!,INT((ROW()-13)/2),0)),"",OFFSET(#REF!,INT((ROW()-13)/2),0)),IF(ISBLANK(OFFSET('9. METAS'!$X$20,INT((ROW()-14)/2),0)),"",OFFSET('9. METAS'!$X$20,INT((ROW()-14)/2),0)))</f>
        <v>#REF!</v>
      </c>
      <c r="N229" s="824" t="str">
        <f t="shared" ref="N229" ca="1" si="212">IFERROR(J229/J230,"ND")</f>
        <v>ND</v>
      </c>
      <c r="O229" s="826" t="str">
        <f t="shared" ref="O229" ca="1" si="213">IFERROR(((J229)/H229),"ND")</f>
        <v>ND</v>
      </c>
      <c r="P229" s="913"/>
    </row>
    <row r="230" spans="3:16">
      <c r="C230" s="843"/>
      <c r="D230" s="926"/>
      <c r="E230" s="926"/>
      <c r="F230" s="928"/>
      <c r="G230" s="930"/>
      <c r="H230" s="949"/>
      <c r="I230" s="823"/>
      <c r="J230" s="149" t="str">
        <f ca="1">IF(MOD(ROW()-13,2)=0,IF(ISBLANK(OFFSET(#REF!,INT((ROW()-13)/2),0)),"",OFFSET(#REF!,INT((ROW()-13)/2),0)),IF(ISBLANK(OFFSET('9. METAS'!$U$20,INT((ROW()-14)/2),0)),"",OFFSET('9. METAS'!$U$20,INT((ROW()-14)/2),0)))</f>
        <v/>
      </c>
      <c r="K230" s="150" t="str">
        <f ca="1">IF(MOD(ROW()-13,2)=0,IF(ISBLANK(OFFSET(#REF!,INT((ROW()-13)/2),0)),"",OFFSET(#REF!,INT((ROW()-13)/2),0)),IF(ISBLANK(OFFSET('9. METAS'!$V$20,INT((ROW()-14)/2),0)),"",OFFSET('9. METAS'!$V$20,INT((ROW()-14)/2),0)))</f>
        <v/>
      </c>
      <c r="L230" s="150" t="str">
        <f ca="1">IF(MOD(ROW()-13,2)=0,IF(ISBLANK(OFFSET(#REF!,INT((ROW()-13)/2),0)),"",OFFSET(#REF!,INT((ROW()-13)/2),0)),IF(ISBLANK(OFFSET('9. METAS'!$W$20,INT((ROW()-14)/2),0)),"",OFFSET('9. METAS'!$W$20,INT((ROW()-14)/2),0)))</f>
        <v/>
      </c>
      <c r="M230" s="151" t="str">
        <f ca="1">IF(MOD(ROW()-13,2)=0,IF(ISBLANK(OFFSET(#REF!,INT((ROW()-13)/2),0)),"",OFFSET(#REF!,INT((ROW()-13)/2),0)),IF(ISBLANK(OFFSET('9. METAS'!$X$20,INT((ROW()-14)/2),0)),"",OFFSET('9. METAS'!$X$20,INT((ROW()-14)/2),0)))</f>
        <v/>
      </c>
      <c r="N230" s="825"/>
      <c r="O230" s="827"/>
      <c r="P230" s="914"/>
    </row>
    <row r="231" spans="3:16">
      <c r="C231" s="829" t="str">
        <f ca="1">IF(ISBLANK(OFFSET('5. Pp (3 años)'!$C$46,INT((ROW()-13)/2),0)),"",OFFSET('5. Pp (3 años)'!$C$46,INT((ROW()-13)/2),0))</f>
        <v/>
      </c>
      <c r="D231" s="926" t="str">
        <f ca="1">IF(ISBLANK(OFFSET('5. Pp (3 años)'!$D$46,INT((ROW()-13)/2),0)),"",OFFSET('5. Pp (3 años)'!$D$46,INT((ROW()-13)/2),0))</f>
        <v/>
      </c>
      <c r="E231" s="926" t="str">
        <f ca="1">IF(ISBLANK(OFFSET('5. Pp (3 años)'!$E$46,INT((ROW()-13)/2),0)),"",OFFSET('5. Pp (3 años)'!$E$46,INT((ROW()-13)/2),0))</f>
        <v/>
      </c>
      <c r="F231" s="928" t="str">
        <f ca="1">IF(ISBLANK(OFFSET('5. Pp (3 años)'!$K$46,INT((ROW()-13)/2),0)),"",OFFSET('5. Pp (3 años)'!$K$46,INT((ROW()-13)/2),0))</f>
        <v/>
      </c>
      <c r="G231" s="930" t="str">
        <f ca="1">IF(ISBLANK(OFFSET('5. Pp (3 años)'!$H$46,INT((ROW()-13)/2),0)),"",OFFSET('5. Pp (3 años)'!$H$46,INT((ROW()-13)/2),0))</f>
        <v/>
      </c>
      <c r="H231" s="949" t="str">
        <f ca="1">IF(ISBLANK(OFFSET('9. METAS'!$L$20,INT((ROW()-13)/2),0)),"",OFFSET('9. METAS'!$L$20,INT((ROW()-13)/2),0))</f>
        <v/>
      </c>
      <c r="I231" s="822"/>
      <c r="J231" s="149" t="e">
        <f ca="1">IF(MOD(ROW()-13,2)=0,IF(ISBLANK(OFFSET(#REF!,INT((ROW()-13)/2),0)),"",OFFSET(#REF!,INT((ROW()-13)/2),0)),IF(ISBLANK(OFFSET('9. METAS'!$U$20,INT((ROW()-14)/2),0)),"",OFFSET('9. METAS'!$U$20,INT((ROW()-14)/2),0)))</f>
        <v>#REF!</v>
      </c>
      <c r="K231" s="150" t="e">
        <f ca="1">IF(MOD(ROW()-13,2)=0,IF(ISBLANK(OFFSET(#REF!,INT((ROW()-13)/2),0)),"",OFFSET(#REF!,INT((ROW()-13)/2),0)),IF(ISBLANK(OFFSET('9. METAS'!$V$20,INT((ROW()-14)/2),0)),"",OFFSET('9. METAS'!$V$20,INT((ROW()-14)/2),0)))</f>
        <v>#REF!</v>
      </c>
      <c r="L231" s="150" t="e">
        <f ca="1">IF(MOD(ROW()-13,2)=0,IF(ISBLANK(OFFSET(#REF!,INT((ROW()-13)/2),0)),"",OFFSET(#REF!,INT((ROW()-13)/2),0)),IF(ISBLANK(OFFSET('9. METAS'!$W$20,INT((ROW()-14)/2),0)),"",OFFSET('9. METAS'!$W$20,INT((ROW()-14)/2),0)))</f>
        <v>#REF!</v>
      </c>
      <c r="M231" s="151" t="e">
        <f ca="1">IF(MOD(ROW()-13,2)=0,IF(ISBLANK(OFFSET(#REF!,INT((ROW()-13)/2),0)),"",OFFSET(#REF!,INT((ROW()-13)/2),0)),IF(ISBLANK(OFFSET('9. METAS'!$X$20,INT((ROW()-14)/2),0)),"",OFFSET('9. METAS'!$X$20,INT((ROW()-14)/2),0)))</f>
        <v>#REF!</v>
      </c>
      <c r="N231" s="824" t="str">
        <f t="shared" ref="N231" ca="1" si="214">IFERROR(J231/J232,"ND")</f>
        <v>ND</v>
      </c>
      <c r="O231" s="826" t="str">
        <f t="shared" ref="O231" ca="1" si="215">IFERROR(((J231)/H231),"ND")</f>
        <v>ND</v>
      </c>
      <c r="P231" s="913"/>
    </row>
    <row r="232" spans="3:16">
      <c r="C232" s="843"/>
      <c r="D232" s="926"/>
      <c r="E232" s="926"/>
      <c r="F232" s="928"/>
      <c r="G232" s="930"/>
      <c r="H232" s="949"/>
      <c r="I232" s="823"/>
      <c r="J232" s="149" t="str">
        <f ca="1">IF(MOD(ROW()-13,2)=0,IF(ISBLANK(OFFSET(#REF!,INT((ROW()-13)/2),0)),"",OFFSET(#REF!,INT((ROW()-13)/2),0)),IF(ISBLANK(OFFSET('9. METAS'!$U$20,INT((ROW()-14)/2),0)),"",OFFSET('9. METAS'!$U$20,INT((ROW()-14)/2),0)))</f>
        <v/>
      </c>
      <c r="K232" s="150" t="str">
        <f ca="1">IF(MOD(ROW()-13,2)=0,IF(ISBLANK(OFFSET(#REF!,INT((ROW()-13)/2),0)),"",OFFSET(#REF!,INT((ROW()-13)/2),0)),IF(ISBLANK(OFFSET('9. METAS'!$V$20,INT((ROW()-14)/2),0)),"",OFFSET('9. METAS'!$V$20,INT((ROW()-14)/2),0)))</f>
        <v/>
      </c>
      <c r="L232" s="150" t="str">
        <f ca="1">IF(MOD(ROW()-13,2)=0,IF(ISBLANK(OFFSET(#REF!,INT((ROW()-13)/2),0)),"",OFFSET(#REF!,INT((ROW()-13)/2),0)),IF(ISBLANK(OFFSET('9. METAS'!$W$20,INT((ROW()-14)/2),0)),"",OFFSET('9. METAS'!$W$20,INT((ROW()-14)/2),0)))</f>
        <v/>
      </c>
      <c r="M232" s="151" t="str">
        <f ca="1">IF(MOD(ROW()-13,2)=0,IF(ISBLANK(OFFSET(#REF!,INT((ROW()-13)/2),0)),"",OFFSET(#REF!,INT((ROW()-13)/2),0)),IF(ISBLANK(OFFSET('9. METAS'!$X$20,INT((ROW()-14)/2),0)),"",OFFSET('9. METAS'!$X$20,INT((ROW()-14)/2),0)))</f>
        <v/>
      </c>
      <c r="N232" s="825"/>
      <c r="O232" s="827"/>
      <c r="P232" s="914"/>
    </row>
    <row r="233" spans="3:16">
      <c r="C233" s="829" t="str">
        <f ca="1">IF(ISBLANK(OFFSET('5. Pp (3 años)'!$C$46,INT((ROW()-13)/2),0)),"",OFFSET('5. Pp (3 años)'!$C$46,INT((ROW()-13)/2),0))</f>
        <v/>
      </c>
      <c r="D233" s="926" t="str">
        <f ca="1">IF(ISBLANK(OFFSET('5. Pp (3 años)'!$D$46,INT((ROW()-13)/2),0)),"",OFFSET('5. Pp (3 años)'!$D$46,INT((ROW()-13)/2),0))</f>
        <v/>
      </c>
      <c r="E233" s="926" t="str">
        <f ca="1">IF(ISBLANK(OFFSET('5. Pp (3 años)'!$E$46,INT((ROW()-13)/2),0)),"",OFFSET('5. Pp (3 años)'!$E$46,INT((ROW()-13)/2),0))</f>
        <v/>
      </c>
      <c r="F233" s="928" t="str">
        <f ca="1">IF(ISBLANK(OFFSET('5. Pp (3 años)'!$K$46,INT((ROW()-13)/2),0)),"",OFFSET('5. Pp (3 años)'!$K$46,INT((ROW()-13)/2),0))</f>
        <v/>
      </c>
      <c r="G233" s="930" t="str">
        <f ca="1">IF(ISBLANK(OFFSET('5. Pp (3 años)'!$H$46,INT((ROW()-13)/2),0)),"",OFFSET('5. Pp (3 años)'!$H$46,INT((ROW()-13)/2),0))</f>
        <v/>
      </c>
      <c r="H233" s="949" t="str">
        <f ca="1">IF(ISBLANK(OFFSET('9. METAS'!$L$20,INT((ROW()-13)/2),0)),"",OFFSET('9. METAS'!$L$20,INT((ROW()-13)/2),0))</f>
        <v/>
      </c>
      <c r="I233" s="822"/>
      <c r="J233" s="149" t="e">
        <f ca="1">IF(MOD(ROW()-13,2)=0,IF(ISBLANK(OFFSET(#REF!,INT((ROW()-13)/2),0)),"",OFFSET(#REF!,INT((ROW()-13)/2),0)),IF(ISBLANK(OFFSET('9. METAS'!$U$20,INT((ROW()-14)/2),0)),"",OFFSET('9. METAS'!$U$20,INT((ROW()-14)/2),0)))</f>
        <v>#REF!</v>
      </c>
      <c r="K233" s="150" t="e">
        <f ca="1">IF(MOD(ROW()-13,2)=0,IF(ISBLANK(OFFSET(#REF!,INT((ROW()-13)/2),0)),"",OFFSET(#REF!,INT((ROW()-13)/2),0)),IF(ISBLANK(OFFSET('9. METAS'!$V$20,INT((ROW()-14)/2),0)),"",OFFSET('9. METAS'!$V$20,INT((ROW()-14)/2),0)))</f>
        <v>#REF!</v>
      </c>
      <c r="L233" s="150" t="e">
        <f ca="1">IF(MOD(ROW()-13,2)=0,IF(ISBLANK(OFFSET(#REF!,INT((ROW()-13)/2),0)),"",OFFSET(#REF!,INT((ROW()-13)/2),0)),IF(ISBLANK(OFFSET('9. METAS'!$W$20,INT((ROW()-14)/2),0)),"",OFFSET('9. METAS'!$W$20,INT((ROW()-14)/2),0)))</f>
        <v>#REF!</v>
      </c>
      <c r="M233" s="151" t="e">
        <f ca="1">IF(MOD(ROW()-13,2)=0,IF(ISBLANK(OFFSET(#REF!,INT((ROW()-13)/2),0)),"",OFFSET(#REF!,INT((ROW()-13)/2),0)),IF(ISBLANK(OFFSET('9. METAS'!$X$20,INT((ROW()-14)/2),0)),"",OFFSET('9. METAS'!$X$20,INT((ROW()-14)/2),0)))</f>
        <v>#REF!</v>
      </c>
      <c r="N233" s="824" t="str">
        <f t="shared" ref="N233" ca="1" si="216">IFERROR(J233/J234,"ND")</f>
        <v>ND</v>
      </c>
      <c r="O233" s="826" t="str">
        <f t="shared" ref="O233" ca="1" si="217">IFERROR(((J233)/H233),"ND")</f>
        <v>ND</v>
      </c>
      <c r="P233" s="913"/>
    </row>
    <row r="234" spans="3:16">
      <c r="C234" s="843"/>
      <c r="D234" s="926"/>
      <c r="E234" s="926"/>
      <c r="F234" s="928"/>
      <c r="G234" s="930"/>
      <c r="H234" s="949"/>
      <c r="I234" s="823"/>
      <c r="J234" s="149" t="str">
        <f ca="1">IF(MOD(ROW()-13,2)=0,IF(ISBLANK(OFFSET(#REF!,INT((ROW()-13)/2),0)),"",OFFSET(#REF!,INT((ROW()-13)/2),0)),IF(ISBLANK(OFFSET('9. METAS'!$U$20,INT((ROW()-14)/2),0)),"",OFFSET('9. METAS'!$U$20,INT((ROW()-14)/2),0)))</f>
        <v/>
      </c>
      <c r="K234" s="150" t="str">
        <f ca="1">IF(MOD(ROW()-13,2)=0,IF(ISBLANK(OFFSET(#REF!,INT((ROW()-13)/2),0)),"",OFFSET(#REF!,INT((ROW()-13)/2),0)),IF(ISBLANK(OFFSET('9. METAS'!$V$20,INT((ROW()-14)/2),0)),"",OFFSET('9. METAS'!$V$20,INT((ROW()-14)/2),0)))</f>
        <v/>
      </c>
      <c r="L234" s="150" t="str">
        <f ca="1">IF(MOD(ROW()-13,2)=0,IF(ISBLANK(OFFSET(#REF!,INT((ROW()-13)/2),0)),"",OFFSET(#REF!,INT((ROW()-13)/2),0)),IF(ISBLANK(OFFSET('9. METAS'!$W$20,INT((ROW()-14)/2),0)),"",OFFSET('9. METAS'!$W$20,INT((ROW()-14)/2),0)))</f>
        <v/>
      </c>
      <c r="M234" s="151" t="str">
        <f ca="1">IF(MOD(ROW()-13,2)=0,IF(ISBLANK(OFFSET(#REF!,INT((ROW()-13)/2),0)),"",OFFSET(#REF!,INT((ROW()-13)/2),0)),IF(ISBLANK(OFFSET('9. METAS'!$X$20,INT((ROW()-14)/2),0)),"",OFFSET('9. METAS'!$X$20,INT((ROW()-14)/2),0)))</f>
        <v/>
      </c>
      <c r="N234" s="825"/>
      <c r="O234" s="827"/>
      <c r="P234" s="914"/>
    </row>
    <row r="235" spans="3:16">
      <c r="C235" s="829" t="str">
        <f ca="1">IF(ISBLANK(OFFSET('5. Pp (3 años)'!$C$46,INT((ROW()-13)/2),0)),"",OFFSET('5. Pp (3 años)'!$C$46,INT((ROW()-13)/2),0))</f>
        <v/>
      </c>
      <c r="D235" s="926" t="str">
        <f ca="1">IF(ISBLANK(OFFSET('5. Pp (3 años)'!$D$46,INT((ROW()-13)/2),0)),"",OFFSET('5. Pp (3 años)'!$D$46,INT((ROW()-13)/2),0))</f>
        <v/>
      </c>
      <c r="E235" s="926" t="str">
        <f ca="1">IF(ISBLANK(OFFSET('5. Pp (3 años)'!$E$46,INT((ROW()-13)/2),0)),"",OFFSET('5. Pp (3 años)'!$E$46,INT((ROW()-13)/2),0))</f>
        <v/>
      </c>
      <c r="F235" s="928" t="str">
        <f ca="1">IF(ISBLANK(OFFSET('5. Pp (3 años)'!$K$46,INT((ROW()-13)/2),0)),"",OFFSET('5. Pp (3 años)'!$K$46,INT((ROW()-13)/2),0))</f>
        <v/>
      </c>
      <c r="G235" s="930" t="str">
        <f ca="1">IF(ISBLANK(OFFSET('5. Pp (3 años)'!$H$46,INT((ROW()-13)/2),0)),"",OFFSET('5. Pp (3 años)'!$H$46,INT((ROW()-13)/2),0))</f>
        <v/>
      </c>
      <c r="H235" s="949" t="str">
        <f ca="1">IF(ISBLANK(OFFSET('9. METAS'!$L$20,INT((ROW()-13)/2),0)),"",OFFSET('9. METAS'!$L$20,INT((ROW()-13)/2),0))</f>
        <v/>
      </c>
      <c r="I235" s="822"/>
      <c r="J235" s="149" t="e">
        <f ca="1">IF(MOD(ROW()-13,2)=0,IF(ISBLANK(OFFSET(#REF!,INT((ROW()-13)/2),0)),"",OFFSET(#REF!,INT((ROW()-13)/2),0)),IF(ISBLANK(OFFSET('9. METAS'!$U$20,INT((ROW()-14)/2),0)),"",OFFSET('9. METAS'!$U$20,INT((ROW()-14)/2),0)))</f>
        <v>#REF!</v>
      </c>
      <c r="K235" s="150" t="e">
        <f ca="1">IF(MOD(ROW()-13,2)=0,IF(ISBLANK(OFFSET(#REF!,INT((ROW()-13)/2),0)),"",OFFSET(#REF!,INT((ROW()-13)/2),0)),IF(ISBLANK(OFFSET('9. METAS'!$V$20,INT((ROW()-14)/2),0)),"",OFFSET('9. METAS'!$V$20,INT((ROW()-14)/2),0)))</f>
        <v>#REF!</v>
      </c>
      <c r="L235" s="150" t="e">
        <f ca="1">IF(MOD(ROW()-13,2)=0,IF(ISBLANK(OFFSET(#REF!,INT((ROW()-13)/2),0)),"",OFFSET(#REF!,INT((ROW()-13)/2),0)),IF(ISBLANK(OFFSET('9. METAS'!$W$20,INT((ROW()-14)/2),0)),"",OFFSET('9. METAS'!$W$20,INT((ROW()-14)/2),0)))</f>
        <v>#REF!</v>
      </c>
      <c r="M235" s="151" t="e">
        <f ca="1">IF(MOD(ROW()-13,2)=0,IF(ISBLANK(OFFSET(#REF!,INT((ROW()-13)/2),0)),"",OFFSET(#REF!,INT((ROW()-13)/2),0)),IF(ISBLANK(OFFSET('9. METAS'!$X$20,INT((ROW()-14)/2),0)),"",OFFSET('9. METAS'!$X$20,INT((ROW()-14)/2),0)))</f>
        <v>#REF!</v>
      </c>
      <c r="N235" s="824" t="str">
        <f t="shared" ref="N235" ca="1" si="218">IFERROR(J235/J236,"ND")</f>
        <v>ND</v>
      </c>
      <c r="O235" s="826" t="str">
        <f t="shared" ref="O235" ca="1" si="219">IFERROR(((J235)/H235),"ND")</f>
        <v>ND</v>
      </c>
      <c r="P235" s="913"/>
    </row>
    <row r="236" spans="3:16">
      <c r="C236" s="843"/>
      <c r="D236" s="926"/>
      <c r="E236" s="926"/>
      <c r="F236" s="928"/>
      <c r="G236" s="930"/>
      <c r="H236" s="949"/>
      <c r="I236" s="823"/>
      <c r="J236" s="149" t="str">
        <f ca="1">IF(MOD(ROW()-13,2)=0,IF(ISBLANK(OFFSET(#REF!,INT((ROW()-13)/2),0)),"",OFFSET(#REF!,INT((ROW()-13)/2),0)),IF(ISBLANK(OFFSET('9. METAS'!$U$20,INT((ROW()-14)/2),0)),"",OFFSET('9. METAS'!$U$20,INT((ROW()-14)/2),0)))</f>
        <v/>
      </c>
      <c r="K236" s="150" t="str">
        <f ca="1">IF(MOD(ROW()-13,2)=0,IF(ISBLANK(OFFSET(#REF!,INT((ROW()-13)/2),0)),"",OFFSET(#REF!,INT((ROW()-13)/2),0)),IF(ISBLANK(OFFSET('9. METAS'!$V$20,INT((ROW()-14)/2),0)),"",OFFSET('9. METAS'!$V$20,INT((ROW()-14)/2),0)))</f>
        <v/>
      </c>
      <c r="L236" s="150" t="str">
        <f ca="1">IF(MOD(ROW()-13,2)=0,IF(ISBLANK(OFFSET(#REF!,INT((ROW()-13)/2),0)),"",OFFSET(#REF!,INT((ROW()-13)/2),0)),IF(ISBLANK(OFFSET('9. METAS'!$W$20,INT((ROW()-14)/2),0)),"",OFFSET('9. METAS'!$W$20,INT((ROW()-14)/2),0)))</f>
        <v/>
      </c>
      <c r="M236" s="151" t="str">
        <f ca="1">IF(MOD(ROW()-13,2)=0,IF(ISBLANK(OFFSET(#REF!,INT((ROW()-13)/2),0)),"",OFFSET(#REF!,INT((ROW()-13)/2),0)),IF(ISBLANK(OFFSET('9. METAS'!$X$20,INT((ROW()-14)/2),0)),"",OFFSET('9. METAS'!$X$20,INT((ROW()-14)/2),0)))</f>
        <v/>
      </c>
      <c r="N236" s="825"/>
      <c r="O236" s="827"/>
      <c r="P236" s="914"/>
    </row>
    <row r="237" spans="3:16">
      <c r="C237" s="829" t="str">
        <f ca="1">IF(ISBLANK(OFFSET('5. Pp (3 años)'!$C$46,INT((ROW()-13)/2),0)),"",OFFSET('5. Pp (3 años)'!$C$46,INT((ROW()-13)/2),0))</f>
        <v/>
      </c>
      <c r="D237" s="926" t="str">
        <f ca="1">IF(ISBLANK(OFFSET('5. Pp (3 años)'!$D$46,INT((ROW()-13)/2),0)),"",OFFSET('5. Pp (3 años)'!$D$46,INT((ROW()-13)/2),0))</f>
        <v/>
      </c>
      <c r="E237" s="926" t="str">
        <f ca="1">IF(ISBLANK(OFFSET('5. Pp (3 años)'!$E$46,INT((ROW()-13)/2),0)),"",OFFSET('5. Pp (3 años)'!$E$46,INT((ROW()-13)/2),0))</f>
        <v/>
      </c>
      <c r="F237" s="928" t="str">
        <f ca="1">IF(ISBLANK(OFFSET('5. Pp (3 años)'!$K$46,INT((ROW()-13)/2),0)),"",OFFSET('5. Pp (3 años)'!$K$46,INT((ROW()-13)/2),0))</f>
        <v/>
      </c>
      <c r="G237" s="930" t="str">
        <f ca="1">IF(ISBLANK(OFFSET('5. Pp (3 años)'!$H$46,INT((ROW()-13)/2),0)),"",OFFSET('5. Pp (3 años)'!$H$46,INT((ROW()-13)/2),0))</f>
        <v/>
      </c>
      <c r="H237" s="949" t="str">
        <f ca="1">IF(ISBLANK(OFFSET('9. METAS'!$L$20,INT((ROW()-13)/2),0)),"",OFFSET('9. METAS'!$L$20,INT((ROW()-13)/2),0))</f>
        <v/>
      </c>
      <c r="I237" s="822"/>
      <c r="J237" s="149" t="e">
        <f ca="1">IF(MOD(ROW()-13,2)=0,IF(ISBLANK(OFFSET(#REF!,INT((ROW()-13)/2),0)),"",OFFSET(#REF!,INT((ROW()-13)/2),0)),IF(ISBLANK(OFFSET('9. METAS'!$U$20,INT((ROW()-14)/2),0)),"",OFFSET('9. METAS'!$U$20,INT((ROW()-14)/2),0)))</f>
        <v>#REF!</v>
      </c>
      <c r="K237" s="150" t="e">
        <f ca="1">IF(MOD(ROW()-13,2)=0,IF(ISBLANK(OFFSET(#REF!,INT((ROW()-13)/2),0)),"",OFFSET(#REF!,INT((ROW()-13)/2),0)),IF(ISBLANK(OFFSET('9. METAS'!$V$20,INT((ROW()-14)/2),0)),"",OFFSET('9. METAS'!$V$20,INT((ROW()-14)/2),0)))</f>
        <v>#REF!</v>
      </c>
      <c r="L237" s="150" t="e">
        <f ca="1">IF(MOD(ROW()-13,2)=0,IF(ISBLANK(OFFSET(#REF!,INT((ROW()-13)/2),0)),"",OFFSET(#REF!,INT((ROW()-13)/2),0)),IF(ISBLANK(OFFSET('9. METAS'!$W$20,INT((ROW()-14)/2),0)),"",OFFSET('9. METAS'!$W$20,INT((ROW()-14)/2),0)))</f>
        <v>#REF!</v>
      </c>
      <c r="M237" s="151" t="e">
        <f ca="1">IF(MOD(ROW()-13,2)=0,IF(ISBLANK(OFFSET(#REF!,INT((ROW()-13)/2),0)),"",OFFSET(#REF!,INT((ROW()-13)/2),0)),IF(ISBLANK(OFFSET('9. METAS'!$X$20,INT((ROW()-14)/2),0)),"",OFFSET('9. METAS'!$X$20,INT((ROW()-14)/2),0)))</f>
        <v>#REF!</v>
      </c>
      <c r="N237" s="824" t="str">
        <f t="shared" ref="N237" ca="1" si="220">IFERROR(J237/J238,"ND")</f>
        <v>ND</v>
      </c>
      <c r="O237" s="826" t="str">
        <f t="shared" ref="O237" ca="1" si="221">IFERROR(((J237)/H237),"ND")</f>
        <v>ND</v>
      </c>
      <c r="P237" s="913"/>
    </row>
    <row r="238" spans="3:16">
      <c r="C238" s="843"/>
      <c r="D238" s="926"/>
      <c r="E238" s="926"/>
      <c r="F238" s="928"/>
      <c r="G238" s="930"/>
      <c r="H238" s="949"/>
      <c r="I238" s="823"/>
      <c r="J238" s="149" t="str">
        <f ca="1">IF(MOD(ROW()-13,2)=0,IF(ISBLANK(OFFSET(#REF!,INT((ROW()-13)/2),0)),"",OFFSET(#REF!,INT((ROW()-13)/2),0)),IF(ISBLANK(OFFSET('9. METAS'!$U$20,INT((ROW()-14)/2),0)),"",OFFSET('9. METAS'!$U$20,INT((ROW()-14)/2),0)))</f>
        <v/>
      </c>
      <c r="K238" s="150" t="str">
        <f ca="1">IF(MOD(ROW()-13,2)=0,IF(ISBLANK(OFFSET(#REF!,INT((ROW()-13)/2),0)),"",OFFSET(#REF!,INT((ROW()-13)/2),0)),IF(ISBLANK(OFFSET('9. METAS'!$V$20,INT((ROW()-14)/2),0)),"",OFFSET('9. METAS'!$V$20,INT((ROW()-14)/2),0)))</f>
        <v/>
      </c>
      <c r="L238" s="150" t="str">
        <f ca="1">IF(MOD(ROW()-13,2)=0,IF(ISBLANK(OFFSET(#REF!,INT((ROW()-13)/2),0)),"",OFFSET(#REF!,INT((ROW()-13)/2),0)),IF(ISBLANK(OFFSET('9. METAS'!$W$20,INT((ROW()-14)/2),0)),"",OFFSET('9. METAS'!$W$20,INT((ROW()-14)/2),0)))</f>
        <v/>
      </c>
      <c r="M238" s="151" t="str">
        <f ca="1">IF(MOD(ROW()-13,2)=0,IF(ISBLANK(OFFSET(#REF!,INT((ROW()-13)/2),0)),"",OFFSET(#REF!,INT((ROW()-13)/2),0)),IF(ISBLANK(OFFSET('9. METAS'!$X$20,INT((ROW()-14)/2),0)),"",OFFSET('9. METAS'!$X$20,INT((ROW()-14)/2),0)))</f>
        <v/>
      </c>
      <c r="N238" s="825"/>
      <c r="O238" s="827"/>
      <c r="P238" s="914"/>
    </row>
    <row r="239" spans="3:16">
      <c r="C239" s="829" t="str">
        <f ca="1">IF(ISBLANK(OFFSET('5. Pp (3 años)'!$C$46,INT((ROW()-13)/2),0)),"",OFFSET('5. Pp (3 años)'!$C$46,INT((ROW()-13)/2),0))</f>
        <v/>
      </c>
      <c r="D239" s="926" t="str">
        <f ca="1">IF(ISBLANK(OFFSET('5. Pp (3 años)'!$D$46,INT((ROW()-13)/2),0)),"",OFFSET('5. Pp (3 años)'!$D$46,INT((ROW()-13)/2),0))</f>
        <v/>
      </c>
      <c r="E239" s="926" t="str">
        <f ca="1">IF(ISBLANK(OFFSET('5. Pp (3 años)'!$E$46,INT((ROW()-13)/2),0)),"",OFFSET('5. Pp (3 años)'!$E$46,INT((ROW()-13)/2),0))</f>
        <v/>
      </c>
      <c r="F239" s="928" t="str">
        <f ca="1">IF(ISBLANK(OFFSET('5. Pp (3 años)'!$K$46,INT((ROW()-13)/2),0)),"",OFFSET('5. Pp (3 años)'!$K$46,INT((ROW()-13)/2),0))</f>
        <v/>
      </c>
      <c r="G239" s="930" t="str">
        <f ca="1">IF(ISBLANK(OFFSET('5. Pp (3 años)'!$H$46,INT((ROW()-13)/2),0)),"",OFFSET('5. Pp (3 años)'!$H$46,INT((ROW()-13)/2),0))</f>
        <v/>
      </c>
      <c r="H239" s="949" t="str">
        <f ca="1">IF(ISBLANK(OFFSET('9. METAS'!$L$20,INT((ROW()-13)/2),0)),"",OFFSET('9. METAS'!$L$20,INT((ROW()-13)/2),0))</f>
        <v/>
      </c>
      <c r="I239" s="822"/>
      <c r="J239" s="149" t="e">
        <f ca="1">IF(MOD(ROW()-13,2)=0,IF(ISBLANK(OFFSET(#REF!,INT((ROW()-13)/2),0)),"",OFFSET(#REF!,INT((ROW()-13)/2),0)),IF(ISBLANK(OFFSET('9. METAS'!$U$20,INT((ROW()-14)/2),0)),"",OFFSET('9. METAS'!$U$20,INT((ROW()-14)/2),0)))</f>
        <v>#REF!</v>
      </c>
      <c r="K239" s="150" t="e">
        <f ca="1">IF(MOD(ROW()-13,2)=0,IF(ISBLANK(OFFSET(#REF!,INT((ROW()-13)/2),0)),"",OFFSET(#REF!,INT((ROW()-13)/2),0)),IF(ISBLANK(OFFSET('9. METAS'!$V$20,INT((ROW()-14)/2),0)),"",OFFSET('9. METAS'!$V$20,INT((ROW()-14)/2),0)))</f>
        <v>#REF!</v>
      </c>
      <c r="L239" s="150" t="e">
        <f ca="1">IF(MOD(ROW()-13,2)=0,IF(ISBLANK(OFFSET(#REF!,INT((ROW()-13)/2),0)),"",OFFSET(#REF!,INT((ROW()-13)/2),0)),IF(ISBLANK(OFFSET('9. METAS'!$W$20,INT((ROW()-14)/2),0)),"",OFFSET('9. METAS'!$W$20,INT((ROW()-14)/2),0)))</f>
        <v>#REF!</v>
      </c>
      <c r="M239" s="151" t="e">
        <f ca="1">IF(MOD(ROW()-13,2)=0,IF(ISBLANK(OFFSET(#REF!,INT((ROW()-13)/2),0)),"",OFFSET(#REF!,INT((ROW()-13)/2),0)),IF(ISBLANK(OFFSET('9. METAS'!$X$20,INT((ROW()-14)/2),0)),"",OFFSET('9. METAS'!$X$20,INT((ROW()-14)/2),0)))</f>
        <v>#REF!</v>
      </c>
      <c r="N239" s="824" t="str">
        <f t="shared" ref="N239" ca="1" si="222">IFERROR(J239/J240,"ND")</f>
        <v>ND</v>
      </c>
      <c r="O239" s="826" t="str">
        <f t="shared" ref="O239" ca="1" si="223">IFERROR(((J239)/H239),"ND")</f>
        <v>ND</v>
      </c>
      <c r="P239" s="913"/>
    </row>
    <row r="240" spans="3:16">
      <c r="C240" s="843"/>
      <c r="D240" s="926"/>
      <c r="E240" s="926"/>
      <c r="F240" s="928"/>
      <c r="G240" s="930"/>
      <c r="H240" s="949"/>
      <c r="I240" s="823"/>
      <c r="J240" s="149" t="str">
        <f ca="1">IF(MOD(ROW()-13,2)=0,IF(ISBLANK(OFFSET(#REF!,INT((ROW()-13)/2),0)),"",OFFSET(#REF!,INT((ROW()-13)/2),0)),IF(ISBLANK(OFFSET('9. METAS'!$U$20,INT((ROW()-14)/2),0)),"",OFFSET('9. METAS'!$U$20,INT((ROW()-14)/2),0)))</f>
        <v/>
      </c>
      <c r="K240" s="150" t="str">
        <f ca="1">IF(MOD(ROW()-13,2)=0,IF(ISBLANK(OFFSET(#REF!,INT((ROW()-13)/2),0)),"",OFFSET(#REF!,INT((ROW()-13)/2),0)),IF(ISBLANK(OFFSET('9. METAS'!$V$20,INT((ROW()-14)/2),0)),"",OFFSET('9. METAS'!$V$20,INT((ROW()-14)/2),0)))</f>
        <v/>
      </c>
      <c r="L240" s="150" t="str">
        <f ca="1">IF(MOD(ROW()-13,2)=0,IF(ISBLANK(OFFSET(#REF!,INT((ROW()-13)/2),0)),"",OFFSET(#REF!,INT((ROW()-13)/2),0)),IF(ISBLANK(OFFSET('9. METAS'!$W$20,INT((ROW()-14)/2),0)),"",OFFSET('9. METAS'!$W$20,INT((ROW()-14)/2),0)))</f>
        <v/>
      </c>
      <c r="M240" s="151" t="str">
        <f ca="1">IF(MOD(ROW()-13,2)=0,IF(ISBLANK(OFFSET(#REF!,INT((ROW()-13)/2),0)),"",OFFSET(#REF!,INT((ROW()-13)/2),0)),IF(ISBLANK(OFFSET('9. METAS'!$X$20,INT((ROW()-14)/2),0)),"",OFFSET('9. METAS'!$X$20,INT((ROW()-14)/2),0)))</f>
        <v/>
      </c>
      <c r="N240" s="825"/>
      <c r="O240" s="827"/>
      <c r="P240" s="914"/>
    </row>
    <row r="241" spans="3:16">
      <c r="C241" s="829" t="str">
        <f ca="1">IF(ISBLANK(OFFSET('5. Pp (3 años)'!$C$46,INT((ROW()-13)/2),0)),"",OFFSET('5. Pp (3 años)'!$C$46,INT((ROW()-13)/2),0))</f>
        <v/>
      </c>
      <c r="D241" s="926" t="str">
        <f ca="1">IF(ISBLANK(OFFSET('5. Pp (3 años)'!$D$46,INT((ROW()-13)/2),0)),"",OFFSET('5. Pp (3 años)'!$D$46,INT((ROW()-13)/2),0))</f>
        <v/>
      </c>
      <c r="E241" s="926" t="str">
        <f ca="1">IF(ISBLANK(OFFSET('5. Pp (3 años)'!$E$46,INT((ROW()-13)/2),0)),"",OFFSET('5. Pp (3 años)'!$E$46,INT((ROW()-13)/2),0))</f>
        <v/>
      </c>
      <c r="F241" s="928" t="str">
        <f ca="1">IF(ISBLANK(OFFSET('5. Pp (3 años)'!$K$46,INT((ROW()-13)/2),0)),"",OFFSET('5. Pp (3 años)'!$K$46,INT((ROW()-13)/2),0))</f>
        <v/>
      </c>
      <c r="G241" s="930" t="str">
        <f ca="1">IF(ISBLANK(OFFSET('5. Pp (3 años)'!$H$46,INT((ROW()-13)/2),0)),"",OFFSET('5. Pp (3 años)'!$H$46,INT((ROW()-13)/2),0))</f>
        <v/>
      </c>
      <c r="H241" s="949" t="str">
        <f ca="1">IF(ISBLANK(OFFSET('9. METAS'!$L$20,INT((ROW()-13)/2),0)),"",OFFSET('9. METAS'!$L$20,INT((ROW()-13)/2),0))</f>
        <v/>
      </c>
      <c r="I241" s="822"/>
      <c r="J241" s="149" t="e">
        <f ca="1">IF(MOD(ROW()-13,2)=0,IF(ISBLANK(OFFSET(#REF!,INT((ROW()-13)/2),0)),"",OFFSET(#REF!,INT((ROW()-13)/2),0)),IF(ISBLANK(OFFSET('9. METAS'!$U$20,INT((ROW()-14)/2),0)),"",OFFSET('9. METAS'!$U$20,INT((ROW()-14)/2),0)))</f>
        <v>#REF!</v>
      </c>
      <c r="K241" s="150" t="e">
        <f ca="1">IF(MOD(ROW()-13,2)=0,IF(ISBLANK(OFFSET(#REF!,INT((ROW()-13)/2),0)),"",OFFSET(#REF!,INT((ROW()-13)/2),0)),IF(ISBLANK(OFFSET('9. METAS'!$V$20,INT((ROW()-14)/2),0)),"",OFFSET('9. METAS'!$V$20,INT((ROW()-14)/2),0)))</f>
        <v>#REF!</v>
      </c>
      <c r="L241" s="150" t="e">
        <f ca="1">IF(MOD(ROW()-13,2)=0,IF(ISBLANK(OFFSET(#REF!,INT((ROW()-13)/2),0)),"",OFFSET(#REF!,INT((ROW()-13)/2),0)),IF(ISBLANK(OFFSET('9. METAS'!$W$20,INT((ROW()-14)/2),0)),"",OFFSET('9. METAS'!$W$20,INT((ROW()-14)/2),0)))</f>
        <v>#REF!</v>
      </c>
      <c r="M241" s="151" t="e">
        <f ca="1">IF(MOD(ROW()-13,2)=0,IF(ISBLANK(OFFSET(#REF!,INT((ROW()-13)/2),0)),"",OFFSET(#REF!,INT((ROW()-13)/2),0)),IF(ISBLANK(OFFSET('9. METAS'!$X$20,INT((ROW()-14)/2),0)),"",OFFSET('9. METAS'!$X$20,INT((ROW()-14)/2),0)))</f>
        <v>#REF!</v>
      </c>
      <c r="N241" s="824" t="str">
        <f t="shared" ref="N241" ca="1" si="224">IFERROR(J241/J242,"ND")</f>
        <v>ND</v>
      </c>
      <c r="O241" s="826" t="str">
        <f t="shared" ref="O241" ca="1" si="225">IFERROR(((J241)/H241),"ND")</f>
        <v>ND</v>
      </c>
      <c r="P241" s="913"/>
    </row>
    <row r="242" spans="3:16">
      <c r="C242" s="843"/>
      <c r="D242" s="926"/>
      <c r="E242" s="926"/>
      <c r="F242" s="928"/>
      <c r="G242" s="930"/>
      <c r="H242" s="949"/>
      <c r="I242" s="823"/>
      <c r="J242" s="149" t="str">
        <f ca="1">IF(MOD(ROW()-13,2)=0,IF(ISBLANK(OFFSET(#REF!,INT((ROW()-13)/2),0)),"",OFFSET(#REF!,INT((ROW()-13)/2),0)),IF(ISBLANK(OFFSET('9. METAS'!$U$20,INT((ROW()-14)/2),0)),"",OFFSET('9. METAS'!$U$20,INT((ROW()-14)/2),0)))</f>
        <v/>
      </c>
      <c r="K242" s="150" t="str">
        <f ca="1">IF(MOD(ROW()-13,2)=0,IF(ISBLANK(OFFSET(#REF!,INT((ROW()-13)/2),0)),"",OFFSET(#REF!,INT((ROW()-13)/2),0)),IF(ISBLANK(OFFSET('9. METAS'!$V$20,INT((ROW()-14)/2),0)),"",OFFSET('9. METAS'!$V$20,INT((ROW()-14)/2),0)))</f>
        <v/>
      </c>
      <c r="L242" s="150" t="str">
        <f ca="1">IF(MOD(ROW()-13,2)=0,IF(ISBLANK(OFFSET(#REF!,INT((ROW()-13)/2),0)),"",OFFSET(#REF!,INT((ROW()-13)/2),0)),IF(ISBLANK(OFFSET('9. METAS'!$W$20,INT((ROW()-14)/2),0)),"",OFFSET('9. METAS'!$W$20,INT((ROW()-14)/2),0)))</f>
        <v/>
      </c>
      <c r="M242" s="151" t="str">
        <f ca="1">IF(MOD(ROW()-13,2)=0,IF(ISBLANK(OFFSET(#REF!,INT((ROW()-13)/2),0)),"",OFFSET(#REF!,INT((ROW()-13)/2),0)),IF(ISBLANK(OFFSET('9. METAS'!$X$20,INT((ROW()-14)/2),0)),"",OFFSET('9. METAS'!$X$20,INT((ROW()-14)/2),0)))</f>
        <v/>
      </c>
      <c r="N242" s="825"/>
      <c r="O242" s="827"/>
      <c r="P242" s="914"/>
    </row>
    <row r="243" spans="3:16">
      <c r="C243" s="829" t="str">
        <f ca="1">IF(ISBLANK(OFFSET('5. Pp (3 años)'!$C$46,INT((ROW()-13)/2),0)),"",OFFSET('5. Pp (3 años)'!$C$46,INT((ROW()-13)/2),0))</f>
        <v/>
      </c>
      <c r="D243" s="926" t="str">
        <f ca="1">IF(ISBLANK(OFFSET('5. Pp (3 años)'!$D$46,INT((ROW()-13)/2),0)),"",OFFSET('5. Pp (3 años)'!$D$46,INT((ROW()-13)/2),0))</f>
        <v/>
      </c>
      <c r="E243" s="926" t="str">
        <f ca="1">IF(ISBLANK(OFFSET('5. Pp (3 años)'!$E$46,INT((ROW()-13)/2),0)),"",OFFSET('5. Pp (3 años)'!$E$46,INT((ROW()-13)/2),0))</f>
        <v/>
      </c>
      <c r="F243" s="928" t="str">
        <f ca="1">IF(ISBLANK(OFFSET('5. Pp (3 años)'!$K$46,INT((ROW()-13)/2),0)),"",OFFSET('5. Pp (3 años)'!$K$46,INT((ROW()-13)/2),0))</f>
        <v/>
      </c>
      <c r="G243" s="930" t="str">
        <f ca="1">IF(ISBLANK(OFFSET('5. Pp (3 años)'!$H$46,INT((ROW()-13)/2),0)),"",OFFSET('5. Pp (3 años)'!$H$46,INT((ROW()-13)/2),0))</f>
        <v/>
      </c>
      <c r="H243" s="949" t="str">
        <f ca="1">IF(ISBLANK(OFFSET('9. METAS'!$L$20,INT((ROW()-13)/2),0)),"",OFFSET('9. METAS'!$L$20,INT((ROW()-13)/2),0))</f>
        <v/>
      </c>
      <c r="I243" s="822"/>
      <c r="J243" s="149" t="e">
        <f ca="1">IF(MOD(ROW()-13,2)=0,IF(ISBLANK(OFFSET(#REF!,INT((ROW()-13)/2),0)),"",OFFSET(#REF!,INT((ROW()-13)/2),0)),IF(ISBLANK(OFFSET('9. METAS'!$U$20,INT((ROW()-14)/2),0)),"",OFFSET('9. METAS'!$U$20,INT((ROW()-14)/2),0)))</f>
        <v>#REF!</v>
      </c>
      <c r="K243" s="150" t="e">
        <f ca="1">IF(MOD(ROW()-13,2)=0,IF(ISBLANK(OFFSET(#REF!,INT((ROW()-13)/2),0)),"",OFFSET(#REF!,INT((ROW()-13)/2),0)),IF(ISBLANK(OFFSET('9. METAS'!$V$20,INT((ROW()-14)/2),0)),"",OFFSET('9. METAS'!$V$20,INT((ROW()-14)/2),0)))</f>
        <v>#REF!</v>
      </c>
      <c r="L243" s="150" t="e">
        <f ca="1">IF(MOD(ROW()-13,2)=0,IF(ISBLANK(OFFSET(#REF!,INT((ROW()-13)/2),0)),"",OFFSET(#REF!,INT((ROW()-13)/2),0)),IF(ISBLANK(OFFSET('9. METAS'!$W$20,INT((ROW()-14)/2),0)),"",OFFSET('9. METAS'!$W$20,INT((ROW()-14)/2),0)))</f>
        <v>#REF!</v>
      </c>
      <c r="M243" s="151" t="e">
        <f ca="1">IF(MOD(ROW()-13,2)=0,IF(ISBLANK(OFFSET(#REF!,INT((ROW()-13)/2),0)),"",OFFSET(#REF!,INT((ROW()-13)/2),0)),IF(ISBLANK(OFFSET('9. METAS'!$X$20,INT((ROW()-14)/2),0)),"",OFFSET('9. METAS'!$X$20,INT((ROW()-14)/2),0)))</f>
        <v>#REF!</v>
      </c>
      <c r="N243" s="824" t="str">
        <f t="shared" ref="N243" ca="1" si="226">IFERROR(J243/J244,"ND")</f>
        <v>ND</v>
      </c>
      <c r="O243" s="826" t="str">
        <f t="shared" ref="O243" ca="1" si="227">IFERROR(((J243)/H243),"ND")</f>
        <v>ND</v>
      </c>
      <c r="P243" s="913"/>
    </row>
    <row r="244" spans="3:16">
      <c r="C244" s="843"/>
      <c r="D244" s="926"/>
      <c r="E244" s="926"/>
      <c r="F244" s="928"/>
      <c r="G244" s="930"/>
      <c r="H244" s="949"/>
      <c r="I244" s="823"/>
      <c r="J244" s="149" t="str">
        <f ca="1">IF(MOD(ROW()-13,2)=0,IF(ISBLANK(OFFSET(#REF!,INT((ROW()-13)/2),0)),"",OFFSET(#REF!,INT((ROW()-13)/2),0)),IF(ISBLANK(OFFSET('9. METAS'!$U$20,INT((ROW()-14)/2),0)),"",OFFSET('9. METAS'!$U$20,INT((ROW()-14)/2),0)))</f>
        <v/>
      </c>
      <c r="K244" s="150" t="str">
        <f ca="1">IF(MOD(ROW()-13,2)=0,IF(ISBLANK(OFFSET(#REF!,INT((ROW()-13)/2),0)),"",OFFSET(#REF!,INT((ROW()-13)/2),0)),IF(ISBLANK(OFFSET('9. METAS'!$V$20,INT((ROW()-14)/2),0)),"",OFFSET('9. METAS'!$V$20,INT((ROW()-14)/2),0)))</f>
        <v/>
      </c>
      <c r="L244" s="150" t="str">
        <f ca="1">IF(MOD(ROW()-13,2)=0,IF(ISBLANK(OFFSET(#REF!,INT((ROW()-13)/2),0)),"",OFFSET(#REF!,INT((ROW()-13)/2),0)),IF(ISBLANK(OFFSET('9. METAS'!$W$20,INT((ROW()-14)/2),0)),"",OFFSET('9. METAS'!$W$20,INT((ROW()-14)/2),0)))</f>
        <v/>
      </c>
      <c r="M244" s="151" t="str">
        <f ca="1">IF(MOD(ROW()-13,2)=0,IF(ISBLANK(OFFSET(#REF!,INT((ROW()-13)/2),0)),"",OFFSET(#REF!,INT((ROW()-13)/2),0)),IF(ISBLANK(OFFSET('9. METAS'!$X$20,INT((ROW()-14)/2),0)),"",OFFSET('9. METAS'!$X$20,INT((ROW()-14)/2),0)))</f>
        <v/>
      </c>
      <c r="N244" s="825"/>
      <c r="O244" s="827"/>
      <c r="P244" s="914"/>
    </row>
    <row r="245" spans="3:16">
      <c r="C245" s="829" t="str">
        <f ca="1">IF(ISBLANK(OFFSET('5. Pp (3 años)'!$C$46,INT((ROW()-13)/2),0)),"",OFFSET('5. Pp (3 años)'!$C$46,INT((ROW()-13)/2),0))</f>
        <v/>
      </c>
      <c r="D245" s="926" t="str">
        <f ca="1">IF(ISBLANK(OFFSET('5. Pp (3 años)'!$D$46,INT((ROW()-13)/2),0)),"",OFFSET('5. Pp (3 años)'!$D$46,INT((ROW()-13)/2),0))</f>
        <v/>
      </c>
      <c r="E245" s="926" t="str">
        <f ca="1">IF(ISBLANK(OFFSET('5. Pp (3 años)'!$E$46,INT((ROW()-13)/2),0)),"",OFFSET('5. Pp (3 años)'!$E$46,INT((ROW()-13)/2),0))</f>
        <v/>
      </c>
      <c r="F245" s="928" t="str">
        <f ca="1">IF(ISBLANK(OFFSET('5. Pp (3 años)'!$K$46,INT((ROW()-13)/2),0)),"",OFFSET('5. Pp (3 años)'!$K$46,INT((ROW()-13)/2),0))</f>
        <v/>
      </c>
      <c r="G245" s="930" t="str">
        <f ca="1">IF(ISBLANK(OFFSET('5. Pp (3 años)'!$H$46,INT((ROW()-13)/2),0)),"",OFFSET('5. Pp (3 años)'!$H$46,INT((ROW()-13)/2),0))</f>
        <v/>
      </c>
      <c r="H245" s="949" t="str">
        <f ca="1">IF(ISBLANK(OFFSET('9. METAS'!$L$20,INT((ROW()-13)/2),0)),"",OFFSET('9. METAS'!$L$20,INT((ROW()-13)/2),0))</f>
        <v/>
      </c>
      <c r="I245" s="822"/>
      <c r="J245" s="149" t="e">
        <f ca="1">IF(MOD(ROW()-13,2)=0,IF(ISBLANK(OFFSET(#REF!,INT((ROW()-13)/2),0)),"",OFFSET(#REF!,INT((ROW()-13)/2),0)),IF(ISBLANK(OFFSET('9. METAS'!$U$20,INT((ROW()-14)/2),0)),"",OFFSET('9. METAS'!$U$20,INT((ROW()-14)/2),0)))</f>
        <v>#REF!</v>
      </c>
      <c r="K245" s="150" t="e">
        <f ca="1">IF(MOD(ROW()-13,2)=0,IF(ISBLANK(OFFSET(#REF!,INT((ROW()-13)/2),0)),"",OFFSET(#REF!,INT((ROW()-13)/2),0)),IF(ISBLANK(OFFSET('9. METAS'!$V$20,INT((ROW()-14)/2),0)),"",OFFSET('9. METAS'!$V$20,INT((ROW()-14)/2),0)))</f>
        <v>#REF!</v>
      </c>
      <c r="L245" s="150" t="e">
        <f ca="1">IF(MOD(ROW()-13,2)=0,IF(ISBLANK(OFFSET(#REF!,INT((ROW()-13)/2),0)),"",OFFSET(#REF!,INT((ROW()-13)/2),0)),IF(ISBLANK(OFFSET('9. METAS'!$W$20,INT((ROW()-14)/2),0)),"",OFFSET('9. METAS'!$W$20,INT((ROW()-14)/2),0)))</f>
        <v>#REF!</v>
      </c>
      <c r="M245" s="151" t="e">
        <f ca="1">IF(MOD(ROW()-13,2)=0,IF(ISBLANK(OFFSET(#REF!,INT((ROW()-13)/2),0)),"",OFFSET(#REF!,INT((ROW()-13)/2),0)),IF(ISBLANK(OFFSET('9. METAS'!$X$20,INT((ROW()-14)/2),0)),"",OFFSET('9. METAS'!$X$20,INT((ROW()-14)/2),0)))</f>
        <v>#REF!</v>
      </c>
      <c r="N245" s="824" t="str">
        <f t="shared" ref="N245" ca="1" si="228">IFERROR(J245/J246,"ND")</f>
        <v>ND</v>
      </c>
      <c r="O245" s="826" t="str">
        <f t="shared" ref="O245" ca="1" si="229">IFERROR(((J245)/H245),"ND")</f>
        <v>ND</v>
      </c>
      <c r="P245" s="913"/>
    </row>
    <row r="246" spans="3:16">
      <c r="C246" s="843"/>
      <c r="D246" s="926"/>
      <c r="E246" s="926"/>
      <c r="F246" s="928"/>
      <c r="G246" s="930"/>
      <c r="H246" s="949"/>
      <c r="I246" s="823"/>
      <c r="J246" s="149" t="str">
        <f ca="1">IF(MOD(ROW()-13,2)=0,IF(ISBLANK(OFFSET(#REF!,INT((ROW()-13)/2),0)),"",OFFSET(#REF!,INT((ROW()-13)/2),0)),IF(ISBLANK(OFFSET('9. METAS'!$U$20,INT((ROW()-14)/2),0)),"",OFFSET('9. METAS'!$U$20,INT((ROW()-14)/2),0)))</f>
        <v/>
      </c>
      <c r="K246" s="150" t="str">
        <f ca="1">IF(MOD(ROW()-13,2)=0,IF(ISBLANK(OFFSET(#REF!,INT((ROW()-13)/2),0)),"",OFFSET(#REF!,INT((ROW()-13)/2),0)),IF(ISBLANK(OFFSET('9. METAS'!$V$20,INT((ROW()-14)/2),0)),"",OFFSET('9. METAS'!$V$20,INT((ROW()-14)/2),0)))</f>
        <v/>
      </c>
      <c r="L246" s="150" t="str">
        <f ca="1">IF(MOD(ROW()-13,2)=0,IF(ISBLANK(OFFSET(#REF!,INT((ROW()-13)/2),0)),"",OFFSET(#REF!,INT((ROW()-13)/2),0)),IF(ISBLANK(OFFSET('9. METAS'!$W$20,INT((ROW()-14)/2),0)),"",OFFSET('9. METAS'!$W$20,INT((ROW()-14)/2),0)))</f>
        <v/>
      </c>
      <c r="M246" s="151" t="str">
        <f ca="1">IF(MOD(ROW()-13,2)=0,IF(ISBLANK(OFFSET(#REF!,INT((ROW()-13)/2),0)),"",OFFSET(#REF!,INT((ROW()-13)/2),0)),IF(ISBLANK(OFFSET('9. METAS'!$X$20,INT((ROW()-14)/2),0)),"",OFFSET('9. METAS'!$X$20,INT((ROW()-14)/2),0)))</f>
        <v/>
      </c>
      <c r="N246" s="825"/>
      <c r="O246" s="827"/>
      <c r="P246" s="914"/>
    </row>
    <row r="247" spans="3:16">
      <c r="C247" s="829" t="str">
        <f ca="1">IF(ISBLANK(OFFSET('5. Pp (3 años)'!$C$46,INT((ROW()-13)/2),0)),"",OFFSET('5. Pp (3 años)'!$C$46,INT((ROW()-13)/2),0))</f>
        <v/>
      </c>
      <c r="D247" s="926" t="str">
        <f ca="1">IF(ISBLANK(OFFSET('5. Pp (3 años)'!$D$46,INT((ROW()-13)/2),0)),"",OFFSET('5. Pp (3 años)'!$D$46,INT((ROW()-13)/2),0))</f>
        <v/>
      </c>
      <c r="E247" s="926" t="str">
        <f ca="1">IF(ISBLANK(OFFSET('5. Pp (3 años)'!$E$46,INT((ROW()-13)/2),0)),"",OFFSET('5. Pp (3 años)'!$E$46,INT((ROW()-13)/2),0))</f>
        <v/>
      </c>
      <c r="F247" s="928" t="str">
        <f ca="1">IF(ISBLANK(OFFSET('5. Pp (3 años)'!$K$46,INT((ROW()-13)/2),0)),"",OFFSET('5. Pp (3 años)'!$K$46,INT((ROW()-13)/2),0))</f>
        <v/>
      </c>
      <c r="G247" s="930" t="str">
        <f ca="1">IF(ISBLANK(OFFSET('5. Pp (3 años)'!$H$46,INT((ROW()-13)/2),0)),"",OFFSET('5. Pp (3 años)'!$H$46,INT((ROW()-13)/2),0))</f>
        <v/>
      </c>
      <c r="H247" s="949" t="str">
        <f ca="1">IF(ISBLANK(OFFSET('9. METAS'!$L$20,INT((ROW()-13)/2),0)),"",OFFSET('9. METAS'!$L$20,INT((ROW()-13)/2),0))</f>
        <v/>
      </c>
      <c r="I247" s="822"/>
      <c r="J247" s="149" t="e">
        <f ca="1">IF(MOD(ROW()-13,2)=0,IF(ISBLANK(OFFSET(#REF!,INT((ROW()-13)/2),0)),"",OFFSET(#REF!,INT((ROW()-13)/2),0)),IF(ISBLANK(OFFSET('9. METAS'!$U$20,INT((ROW()-14)/2),0)),"",OFFSET('9. METAS'!$U$20,INT((ROW()-14)/2),0)))</f>
        <v>#REF!</v>
      </c>
      <c r="K247" s="150" t="e">
        <f ca="1">IF(MOD(ROW()-13,2)=0,IF(ISBLANK(OFFSET(#REF!,INT((ROW()-13)/2),0)),"",OFFSET(#REF!,INT((ROW()-13)/2),0)),IF(ISBLANK(OFFSET('9. METAS'!$V$20,INT((ROW()-14)/2),0)),"",OFFSET('9. METAS'!$V$20,INT((ROW()-14)/2),0)))</f>
        <v>#REF!</v>
      </c>
      <c r="L247" s="150" t="e">
        <f ca="1">IF(MOD(ROW()-13,2)=0,IF(ISBLANK(OFFSET(#REF!,INT((ROW()-13)/2),0)),"",OFFSET(#REF!,INT((ROW()-13)/2),0)),IF(ISBLANK(OFFSET('9. METAS'!$W$20,INT((ROW()-14)/2),0)),"",OFFSET('9. METAS'!$W$20,INT((ROW()-14)/2),0)))</f>
        <v>#REF!</v>
      </c>
      <c r="M247" s="151" t="e">
        <f ca="1">IF(MOD(ROW()-13,2)=0,IF(ISBLANK(OFFSET(#REF!,INT((ROW()-13)/2),0)),"",OFFSET(#REF!,INT((ROW()-13)/2),0)),IF(ISBLANK(OFFSET('9. METAS'!$X$20,INT((ROW()-14)/2),0)),"",OFFSET('9. METAS'!$X$20,INT((ROW()-14)/2),0)))</f>
        <v>#REF!</v>
      </c>
      <c r="N247" s="824" t="str">
        <f t="shared" ref="N247" ca="1" si="230">IFERROR(J247/J248,"ND")</f>
        <v>ND</v>
      </c>
      <c r="O247" s="826" t="str">
        <f t="shared" ref="O247" ca="1" si="231">IFERROR(((J247)/H247),"ND")</f>
        <v>ND</v>
      </c>
      <c r="P247" s="913"/>
    </row>
    <row r="248" spans="3:16">
      <c r="C248" s="843"/>
      <c r="D248" s="926"/>
      <c r="E248" s="926"/>
      <c r="F248" s="928"/>
      <c r="G248" s="930"/>
      <c r="H248" s="949"/>
      <c r="I248" s="823"/>
      <c r="J248" s="149" t="str">
        <f ca="1">IF(MOD(ROW()-13,2)=0,IF(ISBLANK(OFFSET(#REF!,INT((ROW()-13)/2),0)),"",OFFSET(#REF!,INT((ROW()-13)/2),0)),IF(ISBLANK(OFFSET('9. METAS'!$U$20,INT((ROW()-14)/2),0)),"",OFFSET('9. METAS'!$U$20,INT((ROW()-14)/2),0)))</f>
        <v/>
      </c>
      <c r="K248" s="150" t="str">
        <f ca="1">IF(MOD(ROW()-13,2)=0,IF(ISBLANK(OFFSET(#REF!,INT((ROW()-13)/2),0)),"",OFFSET(#REF!,INT((ROW()-13)/2),0)),IF(ISBLANK(OFFSET('9. METAS'!$V$20,INT((ROW()-14)/2),0)),"",OFFSET('9. METAS'!$V$20,INT((ROW()-14)/2),0)))</f>
        <v/>
      </c>
      <c r="L248" s="150" t="str">
        <f ca="1">IF(MOD(ROW()-13,2)=0,IF(ISBLANK(OFFSET(#REF!,INT((ROW()-13)/2),0)),"",OFFSET(#REF!,INT((ROW()-13)/2),0)),IF(ISBLANK(OFFSET('9. METAS'!$W$20,INT((ROW()-14)/2),0)),"",OFFSET('9. METAS'!$W$20,INT((ROW()-14)/2),0)))</f>
        <v/>
      </c>
      <c r="M248" s="151" t="str">
        <f ca="1">IF(MOD(ROW()-13,2)=0,IF(ISBLANK(OFFSET(#REF!,INT((ROW()-13)/2),0)),"",OFFSET(#REF!,INT((ROW()-13)/2),0)),IF(ISBLANK(OFFSET('9. METAS'!$X$20,INT((ROW()-14)/2),0)),"",OFFSET('9. METAS'!$X$20,INT((ROW()-14)/2),0)))</f>
        <v/>
      </c>
      <c r="N248" s="825"/>
      <c r="O248" s="827"/>
      <c r="P248" s="914"/>
    </row>
    <row r="249" spans="3:16">
      <c r="C249" s="829" t="str">
        <f ca="1">IF(ISBLANK(OFFSET('5. Pp (3 años)'!$C$46,INT((ROW()-13)/2),0)),"",OFFSET('5. Pp (3 años)'!$C$46,INT((ROW()-13)/2),0))</f>
        <v/>
      </c>
      <c r="D249" s="926" t="str">
        <f ca="1">IF(ISBLANK(OFFSET('5. Pp (3 años)'!$D$46,INT((ROW()-13)/2),0)),"",OFFSET('5. Pp (3 años)'!$D$46,INT((ROW()-13)/2),0))</f>
        <v/>
      </c>
      <c r="E249" s="926" t="str">
        <f ca="1">IF(ISBLANK(OFFSET('5. Pp (3 años)'!$E$46,INT((ROW()-13)/2),0)),"",OFFSET('5. Pp (3 años)'!$E$46,INT((ROW()-13)/2),0))</f>
        <v/>
      </c>
      <c r="F249" s="928" t="str">
        <f ca="1">IF(ISBLANK(OFFSET('5. Pp (3 años)'!$K$46,INT((ROW()-13)/2),0)),"",OFFSET('5. Pp (3 años)'!$K$46,INT((ROW()-13)/2),0))</f>
        <v/>
      </c>
      <c r="G249" s="930" t="str">
        <f ca="1">IF(ISBLANK(OFFSET('5. Pp (3 años)'!$H$46,INT((ROW()-13)/2),0)),"",OFFSET('5. Pp (3 años)'!$H$46,INT((ROW()-13)/2),0))</f>
        <v/>
      </c>
      <c r="H249" s="949" t="str">
        <f ca="1">IF(ISBLANK(OFFSET('9. METAS'!$L$20,INT((ROW()-13)/2),0)),"",OFFSET('9. METAS'!$L$20,INT((ROW()-13)/2),0))</f>
        <v/>
      </c>
      <c r="I249" s="822"/>
      <c r="J249" s="149" t="e">
        <f ca="1">IF(MOD(ROW()-13,2)=0,IF(ISBLANK(OFFSET(#REF!,INT((ROW()-13)/2),0)),"",OFFSET(#REF!,INT((ROW()-13)/2),0)),IF(ISBLANK(OFFSET('9. METAS'!$U$20,INT((ROW()-14)/2),0)),"",OFFSET('9. METAS'!$U$20,INT((ROW()-14)/2),0)))</f>
        <v>#REF!</v>
      </c>
      <c r="K249" s="150" t="e">
        <f ca="1">IF(MOD(ROW()-13,2)=0,IF(ISBLANK(OFFSET(#REF!,INT((ROW()-13)/2),0)),"",OFFSET(#REF!,INT((ROW()-13)/2),0)),IF(ISBLANK(OFFSET('9. METAS'!$V$20,INT((ROW()-14)/2),0)),"",OFFSET('9. METAS'!$V$20,INT((ROW()-14)/2),0)))</f>
        <v>#REF!</v>
      </c>
      <c r="L249" s="150" t="e">
        <f ca="1">IF(MOD(ROW()-13,2)=0,IF(ISBLANK(OFFSET(#REF!,INT((ROW()-13)/2),0)),"",OFFSET(#REF!,INT((ROW()-13)/2),0)),IF(ISBLANK(OFFSET('9. METAS'!$W$20,INT((ROW()-14)/2),0)),"",OFFSET('9. METAS'!$W$20,INT((ROW()-14)/2),0)))</f>
        <v>#REF!</v>
      </c>
      <c r="M249" s="151" t="e">
        <f ca="1">IF(MOD(ROW()-13,2)=0,IF(ISBLANK(OFFSET(#REF!,INT((ROW()-13)/2),0)),"",OFFSET(#REF!,INT((ROW()-13)/2),0)),IF(ISBLANK(OFFSET('9. METAS'!$X$20,INT((ROW()-14)/2),0)),"",OFFSET('9. METAS'!$X$20,INT((ROW()-14)/2),0)))</f>
        <v>#REF!</v>
      </c>
      <c r="N249" s="824" t="str">
        <f t="shared" ref="N249" ca="1" si="232">IFERROR(J249/J250,"ND")</f>
        <v>ND</v>
      </c>
      <c r="O249" s="826" t="str">
        <f t="shared" ref="O249" ca="1" si="233">IFERROR(((J249)/H249),"ND")</f>
        <v>ND</v>
      </c>
      <c r="P249" s="913"/>
    </row>
    <row r="250" spans="3:16">
      <c r="C250" s="843"/>
      <c r="D250" s="926"/>
      <c r="E250" s="926"/>
      <c r="F250" s="928"/>
      <c r="G250" s="930"/>
      <c r="H250" s="949"/>
      <c r="I250" s="823"/>
      <c r="J250" s="149" t="str">
        <f ca="1">IF(MOD(ROW()-13,2)=0,IF(ISBLANK(OFFSET(#REF!,INT((ROW()-13)/2),0)),"",OFFSET(#REF!,INT((ROW()-13)/2),0)),IF(ISBLANK(OFFSET('9. METAS'!$U$20,INT((ROW()-14)/2),0)),"",OFFSET('9. METAS'!$U$20,INT((ROW()-14)/2),0)))</f>
        <v/>
      </c>
      <c r="K250" s="150" t="str">
        <f ca="1">IF(MOD(ROW()-13,2)=0,IF(ISBLANK(OFFSET(#REF!,INT((ROW()-13)/2),0)),"",OFFSET(#REF!,INT((ROW()-13)/2),0)),IF(ISBLANK(OFFSET('9. METAS'!$V$20,INT((ROW()-14)/2),0)),"",OFFSET('9. METAS'!$V$20,INT((ROW()-14)/2),0)))</f>
        <v/>
      </c>
      <c r="L250" s="150" t="str">
        <f ca="1">IF(MOD(ROW()-13,2)=0,IF(ISBLANK(OFFSET(#REF!,INT((ROW()-13)/2),0)),"",OFFSET(#REF!,INT((ROW()-13)/2),0)),IF(ISBLANK(OFFSET('9. METAS'!$W$20,INT((ROW()-14)/2),0)),"",OFFSET('9. METAS'!$W$20,INT((ROW()-14)/2),0)))</f>
        <v/>
      </c>
      <c r="M250" s="151" t="str">
        <f ca="1">IF(MOD(ROW()-13,2)=0,IF(ISBLANK(OFFSET(#REF!,INT((ROW()-13)/2),0)),"",OFFSET(#REF!,INT((ROW()-13)/2),0)),IF(ISBLANK(OFFSET('9. METAS'!$X$20,INT((ROW()-14)/2),0)),"",OFFSET('9. METAS'!$X$20,INT((ROW()-14)/2),0)))</f>
        <v/>
      </c>
      <c r="N250" s="825"/>
      <c r="O250" s="827"/>
      <c r="P250" s="914"/>
    </row>
    <row r="251" spans="3:16">
      <c r="C251" s="829" t="str">
        <f ca="1">IF(ISBLANK(OFFSET('5. Pp (3 años)'!$C$46,INT((ROW()-13)/2),0)),"",OFFSET('5. Pp (3 años)'!$C$46,INT((ROW()-13)/2),0))</f>
        <v/>
      </c>
      <c r="D251" s="926" t="str">
        <f ca="1">IF(ISBLANK(OFFSET('5. Pp (3 años)'!$D$46,INT((ROW()-13)/2),0)),"",OFFSET('5. Pp (3 años)'!$D$46,INT((ROW()-13)/2),0))</f>
        <v/>
      </c>
      <c r="E251" s="926" t="str">
        <f ca="1">IF(ISBLANK(OFFSET('5. Pp (3 años)'!$E$46,INT((ROW()-13)/2),0)),"",OFFSET('5. Pp (3 años)'!$E$46,INT((ROW()-13)/2),0))</f>
        <v/>
      </c>
      <c r="F251" s="928" t="str">
        <f ca="1">IF(ISBLANK(OFFSET('5. Pp (3 años)'!$K$46,INT((ROW()-13)/2),0)),"",OFFSET('5. Pp (3 años)'!$K$46,INT((ROW()-13)/2),0))</f>
        <v/>
      </c>
      <c r="G251" s="930" t="str">
        <f ca="1">IF(ISBLANK(OFFSET('5. Pp (3 años)'!$H$46,INT((ROW()-13)/2),0)),"",OFFSET('5. Pp (3 años)'!$H$46,INT((ROW()-13)/2),0))</f>
        <v/>
      </c>
      <c r="H251" s="949" t="str">
        <f ca="1">IF(ISBLANK(OFFSET('9. METAS'!$L$20,INT((ROW()-13)/2),0)),"",OFFSET('9. METAS'!$L$20,INT((ROW()-13)/2),0))</f>
        <v/>
      </c>
      <c r="I251" s="822"/>
      <c r="J251" s="149" t="e">
        <f ca="1">IF(MOD(ROW()-13,2)=0,IF(ISBLANK(OFFSET(#REF!,INT((ROW()-13)/2),0)),"",OFFSET(#REF!,INT((ROW()-13)/2),0)),IF(ISBLANK(OFFSET('9. METAS'!$U$20,INT((ROW()-14)/2),0)),"",OFFSET('9. METAS'!$U$20,INT((ROW()-14)/2),0)))</f>
        <v>#REF!</v>
      </c>
      <c r="K251" s="150" t="e">
        <f ca="1">IF(MOD(ROW()-13,2)=0,IF(ISBLANK(OFFSET(#REF!,INT((ROW()-13)/2),0)),"",OFFSET(#REF!,INT((ROW()-13)/2),0)),IF(ISBLANK(OFFSET('9. METAS'!$V$20,INT((ROW()-14)/2),0)),"",OFFSET('9. METAS'!$V$20,INT((ROW()-14)/2),0)))</f>
        <v>#REF!</v>
      </c>
      <c r="L251" s="150" t="e">
        <f ca="1">IF(MOD(ROW()-13,2)=0,IF(ISBLANK(OFFSET(#REF!,INT((ROW()-13)/2),0)),"",OFFSET(#REF!,INT((ROW()-13)/2),0)),IF(ISBLANK(OFFSET('9. METAS'!$W$20,INT((ROW()-14)/2),0)),"",OFFSET('9. METAS'!$W$20,INT((ROW()-14)/2),0)))</f>
        <v>#REF!</v>
      </c>
      <c r="M251" s="151" t="e">
        <f ca="1">IF(MOD(ROW()-13,2)=0,IF(ISBLANK(OFFSET(#REF!,INT((ROW()-13)/2),0)),"",OFFSET(#REF!,INT((ROW()-13)/2),0)),IF(ISBLANK(OFFSET('9. METAS'!$X$20,INT((ROW()-14)/2),0)),"",OFFSET('9. METAS'!$X$20,INT((ROW()-14)/2),0)))</f>
        <v>#REF!</v>
      </c>
      <c r="N251" s="824" t="str">
        <f t="shared" ref="N251" ca="1" si="234">IFERROR(J251/J252,"ND")</f>
        <v>ND</v>
      </c>
      <c r="O251" s="826" t="str">
        <f t="shared" ref="O251" ca="1" si="235">IFERROR(((J251)/H251),"ND")</f>
        <v>ND</v>
      </c>
      <c r="P251" s="913"/>
    </row>
    <row r="252" spans="3:16">
      <c r="C252" s="843"/>
      <c r="D252" s="926"/>
      <c r="E252" s="926"/>
      <c r="F252" s="928"/>
      <c r="G252" s="930"/>
      <c r="H252" s="949"/>
      <c r="I252" s="823"/>
      <c r="J252" s="149" t="str">
        <f ca="1">IF(MOD(ROW()-13,2)=0,IF(ISBLANK(OFFSET(#REF!,INT((ROW()-13)/2),0)),"",OFFSET(#REF!,INT((ROW()-13)/2),0)),IF(ISBLANK(OFFSET('9. METAS'!$U$20,INT((ROW()-14)/2),0)),"",OFFSET('9. METAS'!$U$20,INT((ROW()-14)/2),0)))</f>
        <v/>
      </c>
      <c r="K252" s="150" t="str">
        <f ca="1">IF(MOD(ROW()-13,2)=0,IF(ISBLANK(OFFSET(#REF!,INT((ROW()-13)/2),0)),"",OFFSET(#REF!,INT((ROW()-13)/2),0)),IF(ISBLANK(OFFSET('9. METAS'!$V$20,INT((ROW()-14)/2),0)),"",OFFSET('9. METAS'!$V$20,INT((ROW()-14)/2),0)))</f>
        <v/>
      </c>
      <c r="L252" s="150" t="str">
        <f ca="1">IF(MOD(ROW()-13,2)=0,IF(ISBLANK(OFFSET(#REF!,INT((ROW()-13)/2),0)),"",OFFSET(#REF!,INT((ROW()-13)/2),0)),IF(ISBLANK(OFFSET('9. METAS'!$W$20,INT((ROW()-14)/2),0)),"",OFFSET('9. METAS'!$W$20,INT((ROW()-14)/2),0)))</f>
        <v/>
      </c>
      <c r="M252" s="151" t="str">
        <f ca="1">IF(MOD(ROW()-13,2)=0,IF(ISBLANK(OFFSET(#REF!,INT((ROW()-13)/2),0)),"",OFFSET(#REF!,INT((ROW()-13)/2),0)),IF(ISBLANK(OFFSET('9. METAS'!$X$20,INT((ROW()-14)/2),0)),"",OFFSET('9. METAS'!$X$20,INT((ROW()-14)/2),0)))</f>
        <v/>
      </c>
      <c r="N252" s="825"/>
      <c r="O252" s="827"/>
      <c r="P252" s="914"/>
    </row>
    <row r="253" spans="3:16">
      <c r="C253" s="829" t="str">
        <f ca="1">IF(ISBLANK(OFFSET('5. Pp (3 años)'!$C$46,INT((ROW()-13)/2),0)),"",OFFSET('5. Pp (3 años)'!$C$46,INT((ROW()-13)/2),0))</f>
        <v/>
      </c>
      <c r="D253" s="926" t="str">
        <f ca="1">IF(ISBLANK(OFFSET('5. Pp (3 años)'!$D$46,INT((ROW()-13)/2),0)),"",OFFSET('5. Pp (3 años)'!$D$46,INT((ROW()-13)/2),0))</f>
        <v/>
      </c>
      <c r="E253" s="926" t="str">
        <f ca="1">IF(ISBLANK(OFFSET('5. Pp (3 años)'!$E$46,INT((ROW()-13)/2),0)),"",OFFSET('5. Pp (3 años)'!$E$46,INT((ROW()-13)/2),0))</f>
        <v/>
      </c>
      <c r="F253" s="928" t="str">
        <f ca="1">IF(ISBLANK(OFFSET('5. Pp (3 años)'!$K$46,INT((ROW()-13)/2),0)),"",OFFSET('5. Pp (3 años)'!$K$46,INT((ROW()-13)/2),0))</f>
        <v/>
      </c>
      <c r="G253" s="930" t="str">
        <f ca="1">IF(ISBLANK(OFFSET('5. Pp (3 años)'!$H$46,INT((ROW()-13)/2),0)),"",OFFSET('5. Pp (3 años)'!$H$46,INT((ROW()-13)/2),0))</f>
        <v/>
      </c>
      <c r="H253" s="949" t="str">
        <f ca="1">IF(ISBLANK(OFFSET('9. METAS'!$L$20,INT((ROW()-13)/2),0)),"",OFFSET('9. METAS'!$L$20,INT((ROW()-13)/2),0))</f>
        <v/>
      </c>
      <c r="I253" s="822"/>
      <c r="J253" s="149" t="e">
        <f ca="1">IF(MOD(ROW()-13,2)=0,IF(ISBLANK(OFFSET(#REF!,INT((ROW()-13)/2),0)),"",OFFSET(#REF!,INT((ROW()-13)/2),0)),IF(ISBLANK(OFFSET('9. METAS'!$U$20,INT((ROW()-14)/2),0)),"",OFFSET('9. METAS'!$U$20,INT((ROW()-14)/2),0)))</f>
        <v>#REF!</v>
      </c>
      <c r="K253" s="150" t="e">
        <f ca="1">IF(MOD(ROW()-13,2)=0,IF(ISBLANK(OFFSET(#REF!,INT((ROW()-13)/2),0)),"",OFFSET(#REF!,INT((ROW()-13)/2),0)),IF(ISBLANK(OFFSET('9. METAS'!$V$20,INT((ROW()-14)/2),0)),"",OFFSET('9. METAS'!$V$20,INT((ROW()-14)/2),0)))</f>
        <v>#REF!</v>
      </c>
      <c r="L253" s="150" t="e">
        <f ca="1">IF(MOD(ROW()-13,2)=0,IF(ISBLANK(OFFSET(#REF!,INT((ROW()-13)/2),0)),"",OFFSET(#REF!,INT((ROW()-13)/2),0)),IF(ISBLANK(OFFSET('9. METAS'!$W$20,INT((ROW()-14)/2),0)),"",OFFSET('9. METAS'!$W$20,INT((ROW()-14)/2),0)))</f>
        <v>#REF!</v>
      </c>
      <c r="M253" s="151" t="e">
        <f ca="1">IF(MOD(ROW()-13,2)=0,IF(ISBLANK(OFFSET(#REF!,INT((ROW()-13)/2),0)),"",OFFSET(#REF!,INT((ROW()-13)/2),0)),IF(ISBLANK(OFFSET('9. METAS'!$X$20,INT((ROW()-14)/2),0)),"",OFFSET('9. METAS'!$X$20,INT((ROW()-14)/2),0)))</f>
        <v>#REF!</v>
      </c>
      <c r="N253" s="824" t="str">
        <f t="shared" ref="N253" ca="1" si="236">IFERROR(J253/J254,"ND")</f>
        <v>ND</v>
      </c>
      <c r="O253" s="826" t="str">
        <f t="shared" ref="O253" ca="1" si="237">IFERROR(((J253)/H253),"ND")</f>
        <v>ND</v>
      </c>
      <c r="P253" s="913"/>
    </row>
    <row r="254" spans="3:16">
      <c r="C254" s="843"/>
      <c r="D254" s="926"/>
      <c r="E254" s="926"/>
      <c r="F254" s="928"/>
      <c r="G254" s="930"/>
      <c r="H254" s="949"/>
      <c r="I254" s="823"/>
      <c r="J254" s="149" t="str">
        <f ca="1">IF(MOD(ROW()-13,2)=0,IF(ISBLANK(OFFSET(#REF!,INT((ROW()-13)/2),0)),"",OFFSET(#REF!,INT((ROW()-13)/2),0)),IF(ISBLANK(OFFSET('9. METAS'!$U$20,INT((ROW()-14)/2),0)),"",OFFSET('9. METAS'!$U$20,INT((ROW()-14)/2),0)))</f>
        <v/>
      </c>
      <c r="K254" s="150" t="str">
        <f ca="1">IF(MOD(ROW()-13,2)=0,IF(ISBLANK(OFFSET(#REF!,INT((ROW()-13)/2),0)),"",OFFSET(#REF!,INT((ROW()-13)/2),0)),IF(ISBLANK(OFFSET('9. METAS'!$V$20,INT((ROW()-14)/2),0)),"",OFFSET('9. METAS'!$V$20,INT((ROW()-14)/2),0)))</f>
        <v/>
      </c>
      <c r="L254" s="150" t="str">
        <f ca="1">IF(MOD(ROW()-13,2)=0,IF(ISBLANK(OFFSET(#REF!,INT((ROW()-13)/2),0)),"",OFFSET(#REF!,INT((ROW()-13)/2),0)),IF(ISBLANK(OFFSET('9. METAS'!$W$20,INT((ROW()-14)/2),0)),"",OFFSET('9. METAS'!$W$20,INT((ROW()-14)/2),0)))</f>
        <v/>
      </c>
      <c r="M254" s="151" t="str">
        <f ca="1">IF(MOD(ROW()-13,2)=0,IF(ISBLANK(OFFSET(#REF!,INT((ROW()-13)/2),0)),"",OFFSET(#REF!,INT((ROW()-13)/2),0)),IF(ISBLANK(OFFSET('9. METAS'!$X$20,INT((ROW()-14)/2),0)),"",OFFSET('9. METAS'!$X$20,INT((ROW()-14)/2),0)))</f>
        <v/>
      </c>
      <c r="N254" s="825"/>
      <c r="O254" s="827"/>
      <c r="P254" s="914"/>
    </row>
    <row r="255" spans="3:16">
      <c r="C255" s="829" t="str">
        <f ca="1">IF(ISBLANK(OFFSET('5. Pp (3 años)'!$C$46,INT((ROW()-13)/2),0)),"",OFFSET('5. Pp (3 años)'!$C$46,INT((ROW()-13)/2),0))</f>
        <v/>
      </c>
      <c r="D255" s="926" t="str">
        <f ca="1">IF(ISBLANK(OFFSET('5. Pp (3 años)'!$D$46,INT((ROW()-13)/2),0)),"",OFFSET('5. Pp (3 años)'!$D$46,INT((ROW()-13)/2),0))</f>
        <v/>
      </c>
      <c r="E255" s="926" t="str">
        <f ca="1">IF(ISBLANK(OFFSET('5. Pp (3 años)'!$E$46,INT((ROW()-13)/2),0)),"",OFFSET('5. Pp (3 años)'!$E$46,INT((ROW()-13)/2),0))</f>
        <v/>
      </c>
      <c r="F255" s="928" t="str">
        <f ca="1">IF(ISBLANK(OFFSET('5. Pp (3 años)'!$K$46,INT((ROW()-13)/2),0)),"",OFFSET('5. Pp (3 años)'!$K$46,INT((ROW()-13)/2),0))</f>
        <v/>
      </c>
      <c r="G255" s="930" t="str">
        <f ca="1">IF(ISBLANK(OFFSET('5. Pp (3 años)'!$H$46,INT((ROW()-13)/2),0)),"",OFFSET('5. Pp (3 años)'!$H$46,INT((ROW()-13)/2),0))</f>
        <v/>
      </c>
      <c r="H255" s="949" t="str">
        <f ca="1">IF(ISBLANK(OFFSET('9. METAS'!$L$20,INT((ROW()-13)/2),0)),"",OFFSET('9. METAS'!$L$20,INT((ROW()-13)/2),0))</f>
        <v/>
      </c>
      <c r="I255" s="822"/>
      <c r="J255" s="149" t="e">
        <f ca="1">IF(MOD(ROW()-13,2)=0,IF(ISBLANK(OFFSET(#REF!,INT((ROW()-13)/2),0)),"",OFFSET(#REF!,INT((ROW()-13)/2),0)),IF(ISBLANK(OFFSET('9. METAS'!$U$20,INT((ROW()-14)/2),0)),"",OFFSET('9. METAS'!$U$20,INT((ROW()-14)/2),0)))</f>
        <v>#REF!</v>
      </c>
      <c r="K255" s="150" t="e">
        <f ca="1">IF(MOD(ROW()-13,2)=0,IF(ISBLANK(OFFSET(#REF!,INT((ROW()-13)/2),0)),"",OFFSET(#REF!,INT((ROW()-13)/2),0)),IF(ISBLANK(OFFSET('9. METAS'!$V$20,INT((ROW()-14)/2),0)),"",OFFSET('9. METAS'!$V$20,INT((ROW()-14)/2),0)))</f>
        <v>#REF!</v>
      </c>
      <c r="L255" s="150" t="e">
        <f ca="1">IF(MOD(ROW()-13,2)=0,IF(ISBLANK(OFFSET(#REF!,INT((ROW()-13)/2),0)),"",OFFSET(#REF!,INT((ROW()-13)/2),0)),IF(ISBLANK(OFFSET('9. METAS'!$W$20,INT((ROW()-14)/2),0)),"",OFFSET('9. METAS'!$W$20,INT((ROW()-14)/2),0)))</f>
        <v>#REF!</v>
      </c>
      <c r="M255" s="151" t="e">
        <f ca="1">IF(MOD(ROW()-13,2)=0,IF(ISBLANK(OFFSET(#REF!,INT((ROW()-13)/2),0)),"",OFFSET(#REF!,INT((ROW()-13)/2),0)),IF(ISBLANK(OFFSET('9. METAS'!$X$20,INT((ROW()-14)/2),0)),"",OFFSET('9. METAS'!$X$20,INT((ROW()-14)/2),0)))</f>
        <v>#REF!</v>
      </c>
      <c r="N255" s="824" t="str">
        <f t="shared" ref="N255" ca="1" si="238">IFERROR(J255/J256,"ND")</f>
        <v>ND</v>
      </c>
      <c r="O255" s="826" t="str">
        <f t="shared" ref="O255" ca="1" si="239">IFERROR(((J255)/H255),"ND")</f>
        <v>ND</v>
      </c>
      <c r="P255" s="913"/>
    </row>
    <row r="256" spans="3:16">
      <c r="C256" s="843"/>
      <c r="D256" s="926"/>
      <c r="E256" s="926"/>
      <c r="F256" s="928"/>
      <c r="G256" s="930"/>
      <c r="H256" s="949"/>
      <c r="I256" s="823"/>
      <c r="J256" s="149" t="str">
        <f ca="1">IF(MOD(ROW()-13,2)=0,IF(ISBLANK(OFFSET(#REF!,INT((ROW()-13)/2),0)),"",OFFSET(#REF!,INT((ROW()-13)/2),0)),IF(ISBLANK(OFFSET('9. METAS'!$U$20,INT((ROW()-14)/2),0)),"",OFFSET('9. METAS'!$U$20,INT((ROW()-14)/2),0)))</f>
        <v/>
      </c>
      <c r="K256" s="150" t="str">
        <f ca="1">IF(MOD(ROW()-13,2)=0,IF(ISBLANK(OFFSET(#REF!,INT((ROW()-13)/2),0)),"",OFFSET(#REF!,INT((ROW()-13)/2),0)),IF(ISBLANK(OFFSET('9. METAS'!$V$20,INT((ROW()-14)/2),0)),"",OFFSET('9. METAS'!$V$20,INT((ROW()-14)/2),0)))</f>
        <v/>
      </c>
      <c r="L256" s="150" t="str">
        <f ca="1">IF(MOD(ROW()-13,2)=0,IF(ISBLANK(OFFSET(#REF!,INT((ROW()-13)/2),0)),"",OFFSET(#REF!,INT((ROW()-13)/2),0)),IF(ISBLANK(OFFSET('9. METAS'!$W$20,INT((ROW()-14)/2),0)),"",OFFSET('9. METAS'!$W$20,INT((ROW()-14)/2),0)))</f>
        <v/>
      </c>
      <c r="M256" s="151" t="str">
        <f ca="1">IF(MOD(ROW()-13,2)=0,IF(ISBLANK(OFFSET(#REF!,INT((ROW()-13)/2),0)),"",OFFSET(#REF!,INT((ROW()-13)/2),0)),IF(ISBLANK(OFFSET('9. METAS'!$X$20,INT((ROW()-14)/2),0)),"",OFFSET('9. METAS'!$X$20,INT((ROW()-14)/2),0)))</f>
        <v/>
      </c>
      <c r="N256" s="825"/>
      <c r="O256" s="827"/>
      <c r="P256" s="914"/>
    </row>
    <row r="257" spans="3:16">
      <c r="C257" s="829" t="str">
        <f ca="1">IF(ISBLANK(OFFSET('5. Pp (3 años)'!$C$46,INT((ROW()-13)/2),0)),"",OFFSET('5. Pp (3 años)'!$C$46,INT((ROW()-13)/2),0))</f>
        <v/>
      </c>
      <c r="D257" s="926" t="str">
        <f ca="1">IF(ISBLANK(OFFSET('5. Pp (3 años)'!$D$46,INT((ROW()-13)/2),0)),"",OFFSET('5. Pp (3 años)'!$D$46,INT((ROW()-13)/2),0))</f>
        <v/>
      </c>
      <c r="E257" s="926" t="str">
        <f ca="1">IF(ISBLANK(OFFSET('5. Pp (3 años)'!$E$46,INT((ROW()-13)/2),0)),"",OFFSET('5. Pp (3 años)'!$E$46,INT((ROW()-13)/2),0))</f>
        <v/>
      </c>
      <c r="F257" s="928" t="str">
        <f ca="1">IF(ISBLANK(OFFSET('5. Pp (3 años)'!$K$46,INT((ROW()-13)/2),0)),"",OFFSET('5. Pp (3 años)'!$K$46,INT((ROW()-13)/2),0))</f>
        <v/>
      </c>
      <c r="G257" s="930" t="str">
        <f ca="1">IF(ISBLANK(OFFSET('5. Pp (3 años)'!$H$46,INT((ROW()-13)/2),0)),"",OFFSET('5. Pp (3 años)'!$H$46,INT((ROW()-13)/2),0))</f>
        <v/>
      </c>
      <c r="H257" s="949" t="str">
        <f ca="1">IF(ISBLANK(OFFSET('9. METAS'!$L$20,INT((ROW()-13)/2),0)),"",OFFSET('9. METAS'!$L$20,INT((ROW()-13)/2),0))</f>
        <v/>
      </c>
      <c r="I257" s="822"/>
      <c r="J257" s="149" t="e">
        <f ca="1">IF(MOD(ROW()-13,2)=0,IF(ISBLANK(OFFSET(#REF!,INT((ROW()-13)/2),0)),"",OFFSET(#REF!,INT((ROW()-13)/2),0)),IF(ISBLANK(OFFSET('9. METAS'!$U$20,INT((ROW()-14)/2),0)),"",OFFSET('9. METAS'!$U$20,INT((ROW()-14)/2),0)))</f>
        <v>#REF!</v>
      </c>
      <c r="K257" s="150" t="e">
        <f ca="1">IF(MOD(ROW()-13,2)=0,IF(ISBLANK(OFFSET(#REF!,INT((ROW()-13)/2),0)),"",OFFSET(#REF!,INT((ROW()-13)/2),0)),IF(ISBLANK(OFFSET('9. METAS'!$V$20,INT((ROW()-14)/2),0)),"",OFFSET('9. METAS'!$V$20,INT((ROW()-14)/2),0)))</f>
        <v>#REF!</v>
      </c>
      <c r="L257" s="150" t="e">
        <f ca="1">IF(MOD(ROW()-13,2)=0,IF(ISBLANK(OFFSET(#REF!,INT((ROW()-13)/2),0)),"",OFFSET(#REF!,INT((ROW()-13)/2),0)),IF(ISBLANK(OFFSET('9. METAS'!$W$20,INT((ROW()-14)/2),0)),"",OFFSET('9. METAS'!$W$20,INT((ROW()-14)/2),0)))</f>
        <v>#REF!</v>
      </c>
      <c r="M257" s="151" t="e">
        <f ca="1">IF(MOD(ROW()-13,2)=0,IF(ISBLANK(OFFSET(#REF!,INT((ROW()-13)/2),0)),"",OFFSET(#REF!,INT((ROW()-13)/2),0)),IF(ISBLANK(OFFSET('9. METAS'!$X$20,INT((ROW()-14)/2),0)),"",OFFSET('9. METAS'!$X$20,INT((ROW()-14)/2),0)))</f>
        <v>#REF!</v>
      </c>
      <c r="N257" s="824" t="str">
        <f t="shared" ref="N257" ca="1" si="240">IFERROR(J257/J258,"ND")</f>
        <v>ND</v>
      </c>
      <c r="O257" s="826" t="str">
        <f t="shared" ref="O257" ca="1" si="241">IFERROR(((J257)/H257),"ND")</f>
        <v>ND</v>
      </c>
      <c r="P257" s="913"/>
    </row>
    <row r="258" spans="3:16">
      <c r="C258" s="843"/>
      <c r="D258" s="926"/>
      <c r="E258" s="926"/>
      <c r="F258" s="928"/>
      <c r="G258" s="930"/>
      <c r="H258" s="949"/>
      <c r="I258" s="823"/>
      <c r="J258" s="149" t="str">
        <f ca="1">IF(MOD(ROW()-13,2)=0,IF(ISBLANK(OFFSET(#REF!,INT((ROW()-13)/2),0)),"",OFFSET(#REF!,INT((ROW()-13)/2),0)),IF(ISBLANK(OFFSET('9. METAS'!$U$20,INT((ROW()-14)/2),0)),"",OFFSET('9. METAS'!$U$20,INT((ROW()-14)/2),0)))</f>
        <v/>
      </c>
      <c r="K258" s="150" t="str">
        <f ca="1">IF(MOD(ROW()-13,2)=0,IF(ISBLANK(OFFSET(#REF!,INT((ROW()-13)/2),0)),"",OFFSET(#REF!,INT((ROW()-13)/2),0)),IF(ISBLANK(OFFSET('9. METAS'!$V$20,INT((ROW()-14)/2),0)),"",OFFSET('9. METAS'!$V$20,INT((ROW()-14)/2),0)))</f>
        <v/>
      </c>
      <c r="L258" s="150" t="str">
        <f ca="1">IF(MOD(ROW()-13,2)=0,IF(ISBLANK(OFFSET(#REF!,INT((ROW()-13)/2),0)),"",OFFSET(#REF!,INT((ROW()-13)/2),0)),IF(ISBLANK(OFFSET('9. METAS'!$W$20,INT((ROW()-14)/2),0)),"",OFFSET('9. METAS'!$W$20,INT((ROW()-14)/2),0)))</f>
        <v/>
      </c>
      <c r="M258" s="151" t="str">
        <f ca="1">IF(MOD(ROW()-13,2)=0,IF(ISBLANK(OFFSET(#REF!,INT((ROW()-13)/2),0)),"",OFFSET(#REF!,INT((ROW()-13)/2),0)),IF(ISBLANK(OFFSET('9. METAS'!$X$20,INT((ROW()-14)/2),0)),"",OFFSET('9. METAS'!$X$20,INT((ROW()-14)/2),0)))</f>
        <v/>
      </c>
      <c r="N258" s="825"/>
      <c r="O258" s="827"/>
      <c r="P258" s="914"/>
    </row>
    <row r="259" spans="3:16">
      <c r="C259" s="829" t="str">
        <f ca="1">IF(ISBLANK(OFFSET('5. Pp (3 años)'!$C$46,INT((ROW()-13)/2),0)),"",OFFSET('5. Pp (3 años)'!$C$46,INT((ROW()-13)/2),0))</f>
        <v/>
      </c>
      <c r="D259" s="926" t="str">
        <f ca="1">IF(ISBLANK(OFFSET('5. Pp (3 años)'!$D$46,INT((ROW()-13)/2),0)),"",OFFSET('5. Pp (3 años)'!$D$46,INT((ROW()-13)/2),0))</f>
        <v/>
      </c>
      <c r="E259" s="926" t="str">
        <f ca="1">IF(ISBLANK(OFFSET('5. Pp (3 años)'!$E$46,INT((ROW()-13)/2),0)),"",OFFSET('5. Pp (3 años)'!$E$46,INT((ROW()-13)/2),0))</f>
        <v/>
      </c>
      <c r="F259" s="928" t="str">
        <f ca="1">IF(ISBLANK(OFFSET('5. Pp (3 años)'!$K$46,INT((ROW()-13)/2),0)),"",OFFSET('5. Pp (3 años)'!$K$46,INT((ROW()-13)/2),0))</f>
        <v/>
      </c>
      <c r="G259" s="930" t="str">
        <f ca="1">IF(ISBLANK(OFFSET('5. Pp (3 años)'!$H$46,INT((ROW()-13)/2),0)),"",OFFSET('5. Pp (3 años)'!$H$46,INT((ROW()-13)/2),0))</f>
        <v/>
      </c>
      <c r="H259" s="949" t="str">
        <f ca="1">IF(ISBLANK(OFFSET('9. METAS'!$L$20,INT((ROW()-13)/2),0)),"",OFFSET('9. METAS'!$L$20,INT((ROW()-13)/2),0))</f>
        <v/>
      </c>
      <c r="I259" s="822"/>
      <c r="J259" s="149" t="e">
        <f ca="1">IF(MOD(ROW()-13,2)=0,IF(ISBLANK(OFFSET(#REF!,INT((ROW()-13)/2),0)),"",OFFSET(#REF!,INT((ROW()-13)/2),0)),IF(ISBLANK(OFFSET('9. METAS'!$U$20,INT((ROW()-14)/2),0)),"",OFFSET('9. METAS'!$U$20,INT((ROW()-14)/2),0)))</f>
        <v>#REF!</v>
      </c>
      <c r="K259" s="150" t="e">
        <f ca="1">IF(MOD(ROW()-13,2)=0,IF(ISBLANK(OFFSET(#REF!,INT((ROW()-13)/2),0)),"",OFFSET(#REF!,INT((ROW()-13)/2),0)),IF(ISBLANK(OFFSET('9. METAS'!$V$20,INT((ROW()-14)/2),0)),"",OFFSET('9. METAS'!$V$20,INT((ROW()-14)/2),0)))</f>
        <v>#REF!</v>
      </c>
      <c r="L259" s="150" t="e">
        <f ca="1">IF(MOD(ROW()-13,2)=0,IF(ISBLANK(OFFSET(#REF!,INT((ROW()-13)/2),0)),"",OFFSET(#REF!,INT((ROW()-13)/2),0)),IF(ISBLANK(OFFSET('9. METAS'!$W$20,INT((ROW()-14)/2),0)),"",OFFSET('9. METAS'!$W$20,INT((ROW()-14)/2),0)))</f>
        <v>#REF!</v>
      </c>
      <c r="M259" s="151" t="e">
        <f ca="1">IF(MOD(ROW()-13,2)=0,IF(ISBLANK(OFFSET(#REF!,INT((ROW()-13)/2),0)),"",OFFSET(#REF!,INT((ROW()-13)/2),0)),IF(ISBLANK(OFFSET('9. METAS'!$X$20,INT((ROW()-14)/2),0)),"",OFFSET('9. METAS'!$X$20,INT((ROW()-14)/2),0)))</f>
        <v>#REF!</v>
      </c>
      <c r="N259" s="824" t="str">
        <f t="shared" ref="N259" ca="1" si="242">IFERROR(J259/J260,"ND")</f>
        <v>ND</v>
      </c>
      <c r="O259" s="826" t="str">
        <f t="shared" ref="O259" ca="1" si="243">IFERROR(((J259)/H259),"ND")</f>
        <v>ND</v>
      </c>
      <c r="P259" s="913"/>
    </row>
    <row r="260" spans="3:16">
      <c r="C260" s="843"/>
      <c r="D260" s="926"/>
      <c r="E260" s="926"/>
      <c r="F260" s="928"/>
      <c r="G260" s="930"/>
      <c r="H260" s="949"/>
      <c r="I260" s="823"/>
      <c r="J260" s="149" t="str">
        <f ca="1">IF(MOD(ROW()-13,2)=0,IF(ISBLANK(OFFSET(#REF!,INT((ROW()-13)/2),0)),"",OFFSET(#REF!,INT((ROW()-13)/2),0)),IF(ISBLANK(OFFSET('9. METAS'!$U$20,INT((ROW()-14)/2),0)),"",OFFSET('9. METAS'!$U$20,INT((ROW()-14)/2),0)))</f>
        <v/>
      </c>
      <c r="K260" s="150" t="str">
        <f ca="1">IF(MOD(ROW()-13,2)=0,IF(ISBLANK(OFFSET(#REF!,INT((ROW()-13)/2),0)),"",OFFSET(#REF!,INT((ROW()-13)/2),0)),IF(ISBLANK(OFFSET('9. METAS'!$V$20,INT((ROW()-14)/2),0)),"",OFFSET('9. METAS'!$V$20,INT((ROW()-14)/2),0)))</f>
        <v/>
      </c>
      <c r="L260" s="150" t="str">
        <f ca="1">IF(MOD(ROW()-13,2)=0,IF(ISBLANK(OFFSET(#REF!,INT((ROW()-13)/2),0)),"",OFFSET(#REF!,INT((ROW()-13)/2),0)),IF(ISBLANK(OFFSET('9. METAS'!$W$20,INT((ROW()-14)/2),0)),"",OFFSET('9. METAS'!$W$20,INT((ROW()-14)/2),0)))</f>
        <v/>
      </c>
      <c r="M260" s="151" t="str">
        <f ca="1">IF(MOD(ROW()-13,2)=0,IF(ISBLANK(OFFSET(#REF!,INT((ROW()-13)/2),0)),"",OFFSET(#REF!,INT((ROW()-13)/2),0)),IF(ISBLANK(OFFSET('9. METAS'!$X$20,INT((ROW()-14)/2),0)),"",OFFSET('9. METAS'!$X$20,INT((ROW()-14)/2),0)))</f>
        <v/>
      </c>
      <c r="N260" s="825"/>
      <c r="O260" s="827"/>
      <c r="P260" s="914"/>
    </row>
    <row r="261" spans="3:16">
      <c r="C261" s="829" t="str">
        <f ca="1">IF(ISBLANK(OFFSET('5. Pp (3 años)'!$C$46,INT((ROW()-13)/2),0)),"",OFFSET('5. Pp (3 años)'!$C$46,INT((ROW()-13)/2),0))</f>
        <v/>
      </c>
      <c r="D261" s="926" t="str">
        <f ca="1">IF(ISBLANK(OFFSET('5. Pp (3 años)'!$D$46,INT((ROW()-13)/2),0)),"",OFFSET('5. Pp (3 años)'!$D$46,INT((ROW()-13)/2),0))</f>
        <v/>
      </c>
      <c r="E261" s="926" t="str">
        <f ca="1">IF(ISBLANK(OFFSET('5. Pp (3 años)'!$E$46,INT((ROW()-13)/2),0)),"",OFFSET('5. Pp (3 años)'!$E$46,INT((ROW()-13)/2),0))</f>
        <v/>
      </c>
      <c r="F261" s="928" t="str">
        <f ca="1">IF(ISBLANK(OFFSET('5. Pp (3 años)'!$K$46,INT((ROW()-13)/2),0)),"",OFFSET('5. Pp (3 años)'!$K$46,INT((ROW()-13)/2),0))</f>
        <v/>
      </c>
      <c r="G261" s="930" t="str">
        <f ca="1">IF(ISBLANK(OFFSET('5. Pp (3 años)'!$H$46,INT((ROW()-13)/2),0)),"",OFFSET('5. Pp (3 años)'!$H$46,INT((ROW()-13)/2),0))</f>
        <v/>
      </c>
      <c r="H261" s="949" t="str">
        <f ca="1">IF(ISBLANK(OFFSET('9. METAS'!$L$20,INT((ROW()-13)/2),0)),"",OFFSET('9. METAS'!$L$20,INT((ROW()-13)/2),0))</f>
        <v/>
      </c>
      <c r="I261" s="822"/>
      <c r="J261" s="149" t="e">
        <f ca="1">IF(MOD(ROW()-13,2)=0,IF(ISBLANK(OFFSET(#REF!,INT((ROW()-13)/2),0)),"",OFFSET(#REF!,INT((ROW()-13)/2),0)),IF(ISBLANK(OFFSET('9. METAS'!$U$20,INT((ROW()-14)/2),0)),"",OFFSET('9. METAS'!$U$20,INT((ROW()-14)/2),0)))</f>
        <v>#REF!</v>
      </c>
      <c r="K261" s="150" t="e">
        <f ca="1">IF(MOD(ROW()-13,2)=0,IF(ISBLANK(OFFSET(#REF!,INT((ROW()-13)/2),0)),"",OFFSET(#REF!,INT((ROW()-13)/2),0)),IF(ISBLANK(OFFSET('9. METAS'!$V$20,INT((ROW()-14)/2),0)),"",OFFSET('9. METAS'!$V$20,INT((ROW()-14)/2),0)))</f>
        <v>#REF!</v>
      </c>
      <c r="L261" s="150" t="e">
        <f ca="1">IF(MOD(ROW()-13,2)=0,IF(ISBLANK(OFFSET(#REF!,INT((ROW()-13)/2),0)),"",OFFSET(#REF!,INT((ROW()-13)/2),0)),IF(ISBLANK(OFFSET('9. METAS'!$W$20,INT((ROW()-14)/2),0)),"",OFFSET('9. METAS'!$W$20,INT((ROW()-14)/2),0)))</f>
        <v>#REF!</v>
      </c>
      <c r="M261" s="151" t="e">
        <f ca="1">IF(MOD(ROW()-13,2)=0,IF(ISBLANK(OFFSET(#REF!,INT((ROW()-13)/2),0)),"",OFFSET(#REF!,INT((ROW()-13)/2),0)),IF(ISBLANK(OFFSET('9. METAS'!$X$20,INT((ROW()-14)/2),0)),"",OFFSET('9. METAS'!$X$20,INT((ROW()-14)/2),0)))</f>
        <v>#REF!</v>
      </c>
      <c r="N261" s="824" t="str">
        <f t="shared" ref="N261" ca="1" si="244">IFERROR(J261/J262,"ND")</f>
        <v>ND</v>
      </c>
      <c r="O261" s="826" t="str">
        <f t="shared" ref="O261" ca="1" si="245">IFERROR(((J261)/H261),"ND")</f>
        <v>ND</v>
      </c>
      <c r="P261" s="913"/>
    </row>
    <row r="262" spans="3:16">
      <c r="C262" s="843"/>
      <c r="D262" s="926"/>
      <c r="E262" s="926"/>
      <c r="F262" s="928"/>
      <c r="G262" s="930"/>
      <c r="H262" s="949"/>
      <c r="I262" s="823"/>
      <c r="J262" s="149" t="str">
        <f ca="1">IF(MOD(ROW()-13,2)=0,IF(ISBLANK(OFFSET(#REF!,INT((ROW()-13)/2),0)),"",OFFSET(#REF!,INT((ROW()-13)/2),0)),IF(ISBLANK(OFFSET('9. METAS'!$U$20,INT((ROW()-14)/2),0)),"",OFFSET('9. METAS'!$U$20,INT((ROW()-14)/2),0)))</f>
        <v/>
      </c>
      <c r="K262" s="150" t="str">
        <f ca="1">IF(MOD(ROW()-13,2)=0,IF(ISBLANK(OFFSET(#REF!,INT((ROW()-13)/2),0)),"",OFFSET(#REF!,INT((ROW()-13)/2),0)),IF(ISBLANK(OFFSET('9. METAS'!$V$20,INT((ROW()-14)/2),0)),"",OFFSET('9. METAS'!$V$20,INT((ROW()-14)/2),0)))</f>
        <v/>
      </c>
      <c r="L262" s="150" t="str">
        <f ca="1">IF(MOD(ROW()-13,2)=0,IF(ISBLANK(OFFSET(#REF!,INT((ROW()-13)/2),0)),"",OFFSET(#REF!,INT((ROW()-13)/2),0)),IF(ISBLANK(OFFSET('9. METAS'!$W$20,INT((ROW()-14)/2),0)),"",OFFSET('9. METAS'!$W$20,INT((ROW()-14)/2),0)))</f>
        <v/>
      </c>
      <c r="M262" s="151" t="str">
        <f ca="1">IF(MOD(ROW()-13,2)=0,IF(ISBLANK(OFFSET(#REF!,INT((ROW()-13)/2),0)),"",OFFSET(#REF!,INT((ROW()-13)/2),0)),IF(ISBLANK(OFFSET('9. METAS'!$X$20,INT((ROW()-14)/2),0)),"",OFFSET('9. METAS'!$X$20,INT((ROW()-14)/2),0)))</f>
        <v/>
      </c>
      <c r="N262" s="825"/>
      <c r="O262" s="827"/>
      <c r="P262" s="914"/>
    </row>
    <row r="263" spans="3:16">
      <c r="C263" s="829" t="str">
        <f ca="1">IF(ISBLANK(OFFSET('5. Pp (3 años)'!$C$46,INT((ROW()-13)/2),0)),"",OFFSET('5. Pp (3 años)'!$C$46,INT((ROW()-13)/2),0))</f>
        <v/>
      </c>
      <c r="D263" s="926" t="str">
        <f ca="1">IF(ISBLANK(OFFSET('5. Pp (3 años)'!$D$46,INT((ROW()-13)/2),0)),"",OFFSET('5. Pp (3 años)'!$D$46,INT((ROW()-13)/2),0))</f>
        <v/>
      </c>
      <c r="E263" s="926" t="str">
        <f ca="1">IF(ISBLANK(OFFSET('5. Pp (3 años)'!$E$46,INT((ROW()-13)/2),0)),"",OFFSET('5. Pp (3 años)'!$E$46,INT((ROW()-13)/2),0))</f>
        <v/>
      </c>
      <c r="F263" s="928" t="str">
        <f ca="1">IF(ISBLANK(OFFSET('5. Pp (3 años)'!$K$46,INT((ROW()-13)/2),0)),"",OFFSET('5. Pp (3 años)'!$K$46,INT((ROW()-13)/2),0))</f>
        <v/>
      </c>
      <c r="G263" s="930" t="str">
        <f ca="1">IF(ISBLANK(OFFSET('5. Pp (3 años)'!$H$46,INT((ROW()-13)/2),0)),"",OFFSET('5. Pp (3 años)'!$H$46,INT((ROW()-13)/2),0))</f>
        <v/>
      </c>
      <c r="H263" s="949" t="str">
        <f ca="1">IF(ISBLANK(OFFSET('9. METAS'!$L$20,INT((ROW()-13)/2),0)),"",OFFSET('9. METAS'!$L$20,INT((ROW()-13)/2),0))</f>
        <v/>
      </c>
      <c r="I263" s="822"/>
      <c r="J263" s="149" t="e">
        <f ca="1">IF(MOD(ROW()-13,2)=0,IF(ISBLANK(OFFSET(#REF!,INT((ROW()-13)/2),0)),"",OFFSET(#REF!,INT((ROW()-13)/2),0)),IF(ISBLANK(OFFSET('9. METAS'!$U$20,INT((ROW()-14)/2),0)),"",OFFSET('9. METAS'!$U$20,INT((ROW()-14)/2),0)))</f>
        <v>#REF!</v>
      </c>
      <c r="K263" s="150" t="e">
        <f ca="1">IF(MOD(ROW()-13,2)=0,IF(ISBLANK(OFFSET(#REF!,INT((ROW()-13)/2),0)),"",OFFSET(#REF!,INT((ROW()-13)/2),0)),IF(ISBLANK(OFFSET('9. METAS'!$V$20,INT((ROW()-14)/2),0)),"",OFFSET('9. METAS'!$V$20,INT((ROW()-14)/2),0)))</f>
        <v>#REF!</v>
      </c>
      <c r="L263" s="150" t="e">
        <f ca="1">IF(MOD(ROW()-13,2)=0,IF(ISBLANK(OFFSET(#REF!,INT((ROW()-13)/2),0)),"",OFFSET(#REF!,INT((ROW()-13)/2),0)),IF(ISBLANK(OFFSET('9. METAS'!$W$20,INT((ROW()-14)/2),0)),"",OFFSET('9. METAS'!$W$20,INT((ROW()-14)/2),0)))</f>
        <v>#REF!</v>
      </c>
      <c r="M263" s="151" t="e">
        <f ca="1">IF(MOD(ROW()-13,2)=0,IF(ISBLANK(OFFSET(#REF!,INT((ROW()-13)/2),0)),"",OFFSET(#REF!,INT((ROW()-13)/2),0)),IF(ISBLANK(OFFSET('9. METAS'!$X$20,INT((ROW()-14)/2),0)),"",OFFSET('9. METAS'!$X$20,INT((ROW()-14)/2),0)))</f>
        <v>#REF!</v>
      </c>
      <c r="N263" s="824" t="str">
        <f t="shared" ref="N263" ca="1" si="246">IFERROR(J263/J264,"ND")</f>
        <v>ND</v>
      </c>
      <c r="O263" s="826" t="str">
        <f t="shared" ref="O263" ca="1" si="247">IFERROR(((J263)/H263),"ND")</f>
        <v>ND</v>
      </c>
      <c r="P263" s="913"/>
    </row>
    <row r="264" spans="3:16">
      <c r="C264" s="843"/>
      <c r="D264" s="926"/>
      <c r="E264" s="926"/>
      <c r="F264" s="928"/>
      <c r="G264" s="930"/>
      <c r="H264" s="949"/>
      <c r="I264" s="823"/>
      <c r="J264" s="149" t="str">
        <f ca="1">IF(MOD(ROW()-13,2)=0,IF(ISBLANK(OFFSET(#REF!,INT((ROW()-13)/2),0)),"",OFFSET(#REF!,INT((ROW()-13)/2),0)),IF(ISBLANK(OFFSET('9. METAS'!$U$20,INT((ROW()-14)/2),0)),"",OFFSET('9. METAS'!$U$20,INT((ROW()-14)/2),0)))</f>
        <v/>
      </c>
      <c r="K264" s="150" t="str">
        <f ca="1">IF(MOD(ROW()-13,2)=0,IF(ISBLANK(OFFSET(#REF!,INT((ROW()-13)/2),0)),"",OFFSET(#REF!,INT((ROW()-13)/2),0)),IF(ISBLANK(OFFSET('9. METAS'!$V$20,INT((ROW()-14)/2),0)),"",OFFSET('9. METAS'!$V$20,INT((ROW()-14)/2),0)))</f>
        <v/>
      </c>
      <c r="L264" s="150" t="str">
        <f ca="1">IF(MOD(ROW()-13,2)=0,IF(ISBLANK(OFFSET(#REF!,INT((ROW()-13)/2),0)),"",OFFSET(#REF!,INT((ROW()-13)/2),0)),IF(ISBLANK(OFFSET('9. METAS'!$W$20,INT((ROW()-14)/2),0)),"",OFFSET('9. METAS'!$W$20,INT((ROW()-14)/2),0)))</f>
        <v/>
      </c>
      <c r="M264" s="151" t="str">
        <f ca="1">IF(MOD(ROW()-13,2)=0,IF(ISBLANK(OFFSET(#REF!,INT((ROW()-13)/2),0)),"",OFFSET(#REF!,INT((ROW()-13)/2),0)),IF(ISBLANK(OFFSET('9. METAS'!$X$20,INT((ROW()-14)/2),0)),"",OFFSET('9. METAS'!$X$20,INT((ROW()-14)/2),0)))</f>
        <v/>
      </c>
      <c r="N264" s="825"/>
      <c r="O264" s="827"/>
      <c r="P264" s="914"/>
    </row>
    <row r="265" spans="3:16">
      <c r="C265" s="829" t="str">
        <f ca="1">IF(ISBLANK(OFFSET('5. Pp (3 años)'!$C$46,INT((ROW()-13)/2),0)),"",OFFSET('5. Pp (3 años)'!$C$46,INT((ROW()-13)/2),0))</f>
        <v/>
      </c>
      <c r="D265" s="926" t="str">
        <f ca="1">IF(ISBLANK(OFFSET('5. Pp (3 años)'!$D$46,INT((ROW()-13)/2),0)),"",OFFSET('5. Pp (3 años)'!$D$46,INT((ROW()-13)/2),0))</f>
        <v/>
      </c>
      <c r="E265" s="926" t="str">
        <f ca="1">IF(ISBLANK(OFFSET('5. Pp (3 años)'!$E$46,INT((ROW()-13)/2),0)),"",OFFSET('5. Pp (3 años)'!$E$46,INT((ROW()-13)/2),0))</f>
        <v/>
      </c>
      <c r="F265" s="928" t="str">
        <f ca="1">IF(ISBLANK(OFFSET('5. Pp (3 años)'!$K$46,INT((ROW()-13)/2),0)),"",OFFSET('5. Pp (3 años)'!$K$46,INT((ROW()-13)/2),0))</f>
        <v/>
      </c>
      <c r="G265" s="930" t="str">
        <f ca="1">IF(ISBLANK(OFFSET('5. Pp (3 años)'!$H$46,INT((ROW()-13)/2),0)),"",OFFSET('5. Pp (3 años)'!$H$46,INT((ROW()-13)/2),0))</f>
        <v/>
      </c>
      <c r="H265" s="949" t="str">
        <f ca="1">IF(ISBLANK(OFFSET('9. METAS'!$L$20,INT((ROW()-13)/2),0)),"",OFFSET('9. METAS'!$L$20,INT((ROW()-13)/2),0))</f>
        <v/>
      </c>
      <c r="I265" s="822"/>
      <c r="J265" s="149" t="e">
        <f ca="1">IF(MOD(ROW()-13,2)=0,IF(ISBLANK(OFFSET(#REF!,INT((ROW()-13)/2),0)),"",OFFSET(#REF!,INT((ROW()-13)/2),0)),IF(ISBLANK(OFFSET('9. METAS'!$U$20,INT((ROW()-14)/2),0)),"",OFFSET('9. METAS'!$U$20,INT((ROW()-14)/2),0)))</f>
        <v>#REF!</v>
      </c>
      <c r="K265" s="150" t="e">
        <f ca="1">IF(MOD(ROW()-13,2)=0,IF(ISBLANK(OFFSET(#REF!,INT((ROW()-13)/2),0)),"",OFFSET(#REF!,INT((ROW()-13)/2),0)),IF(ISBLANK(OFFSET('9. METAS'!$V$20,INT((ROW()-14)/2),0)),"",OFFSET('9. METAS'!$V$20,INT((ROW()-14)/2),0)))</f>
        <v>#REF!</v>
      </c>
      <c r="L265" s="150" t="e">
        <f ca="1">IF(MOD(ROW()-13,2)=0,IF(ISBLANK(OFFSET(#REF!,INT((ROW()-13)/2),0)),"",OFFSET(#REF!,INT((ROW()-13)/2),0)),IF(ISBLANK(OFFSET('9. METAS'!$W$20,INT((ROW()-14)/2),0)),"",OFFSET('9. METAS'!$W$20,INT((ROW()-14)/2),0)))</f>
        <v>#REF!</v>
      </c>
      <c r="M265" s="151" t="e">
        <f ca="1">IF(MOD(ROW()-13,2)=0,IF(ISBLANK(OFFSET(#REF!,INT((ROW()-13)/2),0)),"",OFFSET(#REF!,INT((ROW()-13)/2),0)),IF(ISBLANK(OFFSET('9. METAS'!$X$20,INT((ROW()-14)/2),0)),"",OFFSET('9. METAS'!$X$20,INT((ROW()-14)/2),0)))</f>
        <v>#REF!</v>
      </c>
      <c r="N265" s="824" t="str">
        <f t="shared" ref="N265" ca="1" si="248">IFERROR(J265/J266,"ND")</f>
        <v>ND</v>
      </c>
      <c r="O265" s="826" t="str">
        <f t="shared" ref="O265" ca="1" si="249">IFERROR(((J265)/H265),"ND")</f>
        <v>ND</v>
      </c>
      <c r="P265" s="913"/>
    </row>
    <row r="266" spans="3:16">
      <c r="C266" s="843"/>
      <c r="D266" s="926"/>
      <c r="E266" s="926"/>
      <c r="F266" s="928"/>
      <c r="G266" s="930"/>
      <c r="H266" s="949"/>
      <c r="I266" s="823"/>
      <c r="J266" s="149" t="str">
        <f ca="1">IF(MOD(ROW()-13,2)=0,IF(ISBLANK(OFFSET(#REF!,INT((ROW()-13)/2),0)),"",OFFSET(#REF!,INT((ROW()-13)/2),0)),IF(ISBLANK(OFFSET('9. METAS'!$U$20,INT((ROW()-14)/2),0)),"",OFFSET('9. METAS'!$U$20,INT((ROW()-14)/2),0)))</f>
        <v/>
      </c>
      <c r="K266" s="150" t="str">
        <f ca="1">IF(MOD(ROW()-13,2)=0,IF(ISBLANK(OFFSET(#REF!,INT((ROW()-13)/2),0)),"",OFFSET(#REF!,INT((ROW()-13)/2),0)),IF(ISBLANK(OFFSET('9. METAS'!$V$20,INT((ROW()-14)/2),0)),"",OFFSET('9. METAS'!$V$20,INT((ROW()-14)/2),0)))</f>
        <v/>
      </c>
      <c r="L266" s="150" t="str">
        <f ca="1">IF(MOD(ROW()-13,2)=0,IF(ISBLANK(OFFSET(#REF!,INT((ROW()-13)/2),0)),"",OFFSET(#REF!,INT((ROW()-13)/2),0)),IF(ISBLANK(OFFSET('9. METAS'!$W$20,INT((ROW()-14)/2),0)),"",OFFSET('9. METAS'!$W$20,INT((ROW()-14)/2),0)))</f>
        <v/>
      </c>
      <c r="M266" s="151" t="str">
        <f ca="1">IF(MOD(ROW()-13,2)=0,IF(ISBLANK(OFFSET(#REF!,INT((ROW()-13)/2),0)),"",OFFSET(#REF!,INT((ROW()-13)/2),0)),IF(ISBLANK(OFFSET('9. METAS'!$X$20,INT((ROW()-14)/2),0)),"",OFFSET('9. METAS'!$X$20,INT((ROW()-14)/2),0)))</f>
        <v/>
      </c>
      <c r="N266" s="825"/>
      <c r="O266" s="827"/>
      <c r="P266" s="914"/>
    </row>
    <row r="267" spans="3:16">
      <c r="C267" s="829" t="str">
        <f ca="1">IF(ISBLANK(OFFSET('5. Pp (3 años)'!$C$46,INT((ROW()-13)/2),0)),"",OFFSET('5. Pp (3 años)'!$C$46,INT((ROW()-13)/2),0))</f>
        <v/>
      </c>
      <c r="D267" s="926" t="str">
        <f ca="1">IF(ISBLANK(OFFSET('5. Pp (3 años)'!$D$46,INT((ROW()-13)/2),0)),"",OFFSET('5. Pp (3 años)'!$D$46,INT((ROW()-13)/2),0))</f>
        <v/>
      </c>
      <c r="E267" s="926" t="str">
        <f ca="1">IF(ISBLANK(OFFSET('5. Pp (3 años)'!$E$46,INT((ROW()-13)/2),0)),"",OFFSET('5. Pp (3 años)'!$E$46,INT((ROW()-13)/2),0))</f>
        <v/>
      </c>
      <c r="F267" s="928" t="str">
        <f ca="1">IF(ISBLANK(OFFSET('5. Pp (3 años)'!$K$46,INT((ROW()-13)/2),0)),"",OFFSET('5. Pp (3 años)'!$K$46,INT((ROW()-13)/2),0))</f>
        <v/>
      </c>
      <c r="G267" s="930" t="str">
        <f ca="1">IF(ISBLANK(OFFSET('5. Pp (3 años)'!$H$46,INT((ROW()-13)/2),0)),"",OFFSET('5. Pp (3 años)'!$H$46,INT((ROW()-13)/2),0))</f>
        <v/>
      </c>
      <c r="H267" s="949" t="str">
        <f ca="1">IF(ISBLANK(OFFSET('9. METAS'!$L$20,INT((ROW()-13)/2),0)),"",OFFSET('9. METAS'!$L$20,INT((ROW()-13)/2),0))</f>
        <v/>
      </c>
      <c r="I267" s="822"/>
      <c r="J267" s="149" t="e">
        <f ca="1">IF(MOD(ROW()-13,2)=0,IF(ISBLANK(OFFSET(#REF!,INT((ROW()-13)/2),0)),"",OFFSET(#REF!,INT((ROW()-13)/2),0)),IF(ISBLANK(OFFSET('9. METAS'!$U$20,INT((ROW()-14)/2),0)),"",OFFSET('9. METAS'!$U$20,INT((ROW()-14)/2),0)))</f>
        <v>#REF!</v>
      </c>
      <c r="K267" s="150" t="e">
        <f ca="1">IF(MOD(ROW()-13,2)=0,IF(ISBLANK(OFFSET(#REF!,INT((ROW()-13)/2),0)),"",OFFSET(#REF!,INT((ROW()-13)/2),0)),IF(ISBLANK(OFFSET('9. METAS'!$V$20,INT((ROW()-14)/2),0)),"",OFFSET('9. METAS'!$V$20,INT((ROW()-14)/2),0)))</f>
        <v>#REF!</v>
      </c>
      <c r="L267" s="150" t="e">
        <f ca="1">IF(MOD(ROW()-13,2)=0,IF(ISBLANK(OFFSET(#REF!,INT((ROW()-13)/2),0)),"",OFFSET(#REF!,INT((ROW()-13)/2),0)),IF(ISBLANK(OFFSET('9. METAS'!$W$20,INT((ROW()-14)/2),0)),"",OFFSET('9. METAS'!$W$20,INT((ROW()-14)/2),0)))</f>
        <v>#REF!</v>
      </c>
      <c r="M267" s="151" t="e">
        <f ca="1">IF(MOD(ROW()-13,2)=0,IF(ISBLANK(OFFSET(#REF!,INT((ROW()-13)/2),0)),"",OFFSET(#REF!,INT((ROW()-13)/2),0)),IF(ISBLANK(OFFSET('9. METAS'!$X$20,INT((ROW()-14)/2),0)),"",OFFSET('9. METAS'!$X$20,INT((ROW()-14)/2),0)))</f>
        <v>#REF!</v>
      </c>
      <c r="N267" s="824" t="str">
        <f t="shared" ref="N267" ca="1" si="250">IFERROR(J267/J268,"ND")</f>
        <v>ND</v>
      </c>
      <c r="O267" s="826" t="str">
        <f t="shared" ref="O267" ca="1" si="251">IFERROR(((J267)/H267),"ND")</f>
        <v>ND</v>
      </c>
      <c r="P267" s="913"/>
    </row>
    <row r="268" spans="3:16">
      <c r="C268" s="843"/>
      <c r="D268" s="926"/>
      <c r="E268" s="926"/>
      <c r="F268" s="928"/>
      <c r="G268" s="930"/>
      <c r="H268" s="949"/>
      <c r="I268" s="823"/>
      <c r="J268" s="149" t="str">
        <f ca="1">IF(MOD(ROW()-13,2)=0,IF(ISBLANK(OFFSET(#REF!,INT((ROW()-13)/2),0)),"",OFFSET(#REF!,INT((ROW()-13)/2),0)),IF(ISBLANK(OFFSET('9. METAS'!$U$20,INT((ROW()-14)/2),0)),"",OFFSET('9. METAS'!$U$20,INT((ROW()-14)/2),0)))</f>
        <v/>
      </c>
      <c r="K268" s="150" t="str">
        <f ca="1">IF(MOD(ROW()-13,2)=0,IF(ISBLANK(OFFSET(#REF!,INT((ROW()-13)/2),0)),"",OFFSET(#REF!,INT((ROW()-13)/2),0)),IF(ISBLANK(OFFSET('9. METAS'!$V$20,INT((ROW()-14)/2),0)),"",OFFSET('9. METAS'!$V$20,INT((ROW()-14)/2),0)))</f>
        <v/>
      </c>
      <c r="L268" s="150" t="str">
        <f ca="1">IF(MOD(ROW()-13,2)=0,IF(ISBLANK(OFFSET(#REF!,INT((ROW()-13)/2),0)),"",OFFSET(#REF!,INT((ROW()-13)/2),0)),IF(ISBLANK(OFFSET('9. METAS'!$W$20,INT((ROW()-14)/2),0)),"",OFFSET('9. METAS'!$W$20,INT((ROW()-14)/2),0)))</f>
        <v/>
      </c>
      <c r="M268" s="151" t="str">
        <f ca="1">IF(MOD(ROW()-13,2)=0,IF(ISBLANK(OFFSET(#REF!,INT((ROW()-13)/2),0)),"",OFFSET(#REF!,INT((ROW()-13)/2),0)),IF(ISBLANK(OFFSET('9. METAS'!$X$20,INT((ROW()-14)/2),0)),"",OFFSET('9. METAS'!$X$20,INT((ROW()-14)/2),0)))</f>
        <v/>
      </c>
      <c r="N268" s="825"/>
      <c r="O268" s="827"/>
      <c r="P268" s="914"/>
    </row>
    <row r="269" spans="3:16">
      <c r="C269" s="829" t="str">
        <f ca="1">IF(ISBLANK(OFFSET('5. Pp (3 años)'!$C$46,INT((ROW()-13)/2),0)),"",OFFSET('5. Pp (3 años)'!$C$46,INT((ROW()-13)/2),0))</f>
        <v/>
      </c>
      <c r="D269" s="926" t="str">
        <f ca="1">IF(ISBLANK(OFFSET('5. Pp (3 años)'!$D$46,INT((ROW()-13)/2),0)),"",OFFSET('5. Pp (3 años)'!$D$46,INT((ROW()-13)/2),0))</f>
        <v/>
      </c>
      <c r="E269" s="926" t="str">
        <f ca="1">IF(ISBLANK(OFFSET('5. Pp (3 años)'!$E$46,INT((ROW()-13)/2),0)),"",OFFSET('5. Pp (3 años)'!$E$46,INT((ROW()-13)/2),0))</f>
        <v/>
      </c>
      <c r="F269" s="928" t="str">
        <f ca="1">IF(ISBLANK(OFFSET('5. Pp (3 años)'!$K$46,INT((ROW()-13)/2),0)),"",OFFSET('5. Pp (3 años)'!$K$46,INT((ROW()-13)/2),0))</f>
        <v/>
      </c>
      <c r="G269" s="930" t="str">
        <f ca="1">IF(ISBLANK(OFFSET('5. Pp (3 años)'!$H$46,INT((ROW()-13)/2),0)),"",OFFSET('5. Pp (3 años)'!$H$46,INT((ROW()-13)/2),0))</f>
        <v/>
      </c>
      <c r="H269" s="949" t="str">
        <f ca="1">IF(ISBLANK(OFFSET('9. METAS'!$L$20,INT((ROW()-13)/2),0)),"",OFFSET('9. METAS'!$L$20,INT((ROW()-13)/2),0))</f>
        <v/>
      </c>
      <c r="I269" s="822"/>
      <c r="J269" s="149" t="e">
        <f ca="1">IF(MOD(ROW()-13,2)=0,IF(ISBLANK(OFFSET(#REF!,INT((ROW()-13)/2),0)),"",OFFSET(#REF!,INT((ROW()-13)/2),0)),IF(ISBLANK(OFFSET('9. METAS'!$U$20,INT((ROW()-14)/2),0)),"",OFFSET('9. METAS'!$U$20,INT((ROW()-14)/2),0)))</f>
        <v>#REF!</v>
      </c>
      <c r="K269" s="150" t="e">
        <f ca="1">IF(MOD(ROW()-13,2)=0,IF(ISBLANK(OFFSET(#REF!,INT((ROW()-13)/2),0)),"",OFFSET(#REF!,INT((ROW()-13)/2),0)),IF(ISBLANK(OFFSET('9. METAS'!$V$20,INT((ROW()-14)/2),0)),"",OFFSET('9. METAS'!$V$20,INT((ROW()-14)/2),0)))</f>
        <v>#REF!</v>
      </c>
      <c r="L269" s="150" t="e">
        <f ca="1">IF(MOD(ROW()-13,2)=0,IF(ISBLANK(OFFSET(#REF!,INT((ROW()-13)/2),0)),"",OFFSET(#REF!,INT((ROW()-13)/2),0)),IF(ISBLANK(OFFSET('9. METAS'!$W$20,INT((ROW()-14)/2),0)),"",OFFSET('9. METAS'!$W$20,INT((ROW()-14)/2),0)))</f>
        <v>#REF!</v>
      </c>
      <c r="M269" s="151" t="e">
        <f ca="1">IF(MOD(ROW()-13,2)=0,IF(ISBLANK(OFFSET(#REF!,INT((ROW()-13)/2),0)),"",OFFSET(#REF!,INT((ROW()-13)/2),0)),IF(ISBLANK(OFFSET('9. METAS'!$X$20,INT((ROW()-14)/2),0)),"",OFFSET('9. METAS'!$X$20,INT((ROW()-14)/2),0)))</f>
        <v>#REF!</v>
      </c>
      <c r="N269" s="824" t="str">
        <f t="shared" ref="N269" ca="1" si="252">IFERROR(J269/J270,"ND")</f>
        <v>ND</v>
      </c>
      <c r="O269" s="826" t="str">
        <f t="shared" ref="O269" ca="1" si="253">IFERROR(((J269)/H269),"ND")</f>
        <v>ND</v>
      </c>
      <c r="P269" s="913"/>
    </row>
    <row r="270" spans="3:16">
      <c r="C270" s="843"/>
      <c r="D270" s="926"/>
      <c r="E270" s="926"/>
      <c r="F270" s="928"/>
      <c r="G270" s="930"/>
      <c r="H270" s="949"/>
      <c r="I270" s="823"/>
      <c r="J270" s="149" t="str">
        <f ca="1">IF(MOD(ROW()-13,2)=0,IF(ISBLANK(OFFSET(#REF!,INT((ROW()-13)/2),0)),"",OFFSET(#REF!,INT((ROW()-13)/2),0)),IF(ISBLANK(OFFSET('9. METAS'!$U$20,INT((ROW()-14)/2),0)),"",OFFSET('9. METAS'!$U$20,INT((ROW()-14)/2),0)))</f>
        <v/>
      </c>
      <c r="K270" s="150" t="str">
        <f ca="1">IF(MOD(ROW()-13,2)=0,IF(ISBLANK(OFFSET(#REF!,INT((ROW()-13)/2),0)),"",OFFSET(#REF!,INT((ROW()-13)/2),0)),IF(ISBLANK(OFFSET('9. METAS'!$V$20,INT((ROW()-14)/2),0)),"",OFFSET('9. METAS'!$V$20,INT((ROW()-14)/2),0)))</f>
        <v/>
      </c>
      <c r="L270" s="150" t="str">
        <f ca="1">IF(MOD(ROW()-13,2)=0,IF(ISBLANK(OFFSET(#REF!,INT((ROW()-13)/2),0)),"",OFFSET(#REF!,INT((ROW()-13)/2),0)),IF(ISBLANK(OFFSET('9. METAS'!$W$20,INT((ROW()-14)/2),0)),"",OFFSET('9. METAS'!$W$20,INT((ROW()-14)/2),0)))</f>
        <v/>
      </c>
      <c r="M270" s="151" t="str">
        <f ca="1">IF(MOD(ROW()-13,2)=0,IF(ISBLANK(OFFSET(#REF!,INT((ROW()-13)/2),0)),"",OFFSET(#REF!,INT((ROW()-13)/2),0)),IF(ISBLANK(OFFSET('9. METAS'!$X$20,INT((ROW()-14)/2),0)),"",OFFSET('9. METAS'!$X$20,INT((ROW()-14)/2),0)))</f>
        <v/>
      </c>
      <c r="N270" s="825"/>
      <c r="O270" s="827"/>
      <c r="P270" s="914"/>
    </row>
    <row r="271" spans="3:16">
      <c r="C271" s="829" t="str">
        <f ca="1">IF(ISBLANK(OFFSET('5. Pp (3 años)'!$C$46,INT((ROW()-13)/2),0)),"",OFFSET('5. Pp (3 años)'!$C$46,INT((ROW()-13)/2),0))</f>
        <v/>
      </c>
      <c r="D271" s="926" t="str">
        <f ca="1">IF(ISBLANK(OFFSET('5. Pp (3 años)'!$D$46,INT((ROW()-13)/2),0)),"",OFFSET('5. Pp (3 años)'!$D$46,INT((ROW()-13)/2),0))</f>
        <v/>
      </c>
      <c r="E271" s="926" t="str">
        <f ca="1">IF(ISBLANK(OFFSET('5. Pp (3 años)'!$E$46,INT((ROW()-13)/2),0)),"",OFFSET('5. Pp (3 años)'!$E$46,INT((ROW()-13)/2),0))</f>
        <v/>
      </c>
      <c r="F271" s="928" t="str">
        <f ca="1">IF(ISBLANK(OFFSET('5. Pp (3 años)'!$K$46,INT((ROW()-13)/2),0)),"",OFFSET('5. Pp (3 años)'!$K$46,INT((ROW()-13)/2),0))</f>
        <v/>
      </c>
      <c r="G271" s="930" t="str">
        <f ca="1">IF(ISBLANK(OFFSET('5. Pp (3 años)'!$H$46,INT((ROW()-13)/2),0)),"",OFFSET('5. Pp (3 años)'!$H$46,INT((ROW()-13)/2),0))</f>
        <v/>
      </c>
      <c r="H271" s="949" t="str">
        <f ca="1">IF(ISBLANK(OFFSET('9. METAS'!$L$20,INT((ROW()-13)/2),0)),"",OFFSET('9. METAS'!$L$20,INT((ROW()-13)/2),0))</f>
        <v/>
      </c>
      <c r="I271" s="822"/>
      <c r="J271" s="149" t="e">
        <f ca="1">IF(MOD(ROW()-13,2)=0,IF(ISBLANK(OFFSET(#REF!,INT((ROW()-13)/2),0)),"",OFFSET(#REF!,INT((ROW()-13)/2),0)),IF(ISBLANK(OFFSET('9. METAS'!$U$20,INT((ROW()-14)/2),0)),"",OFFSET('9. METAS'!$U$20,INT((ROW()-14)/2),0)))</f>
        <v>#REF!</v>
      </c>
      <c r="K271" s="150" t="e">
        <f ca="1">IF(MOD(ROW()-13,2)=0,IF(ISBLANK(OFFSET(#REF!,INT((ROW()-13)/2),0)),"",OFFSET(#REF!,INT((ROW()-13)/2),0)),IF(ISBLANK(OFFSET('9. METAS'!$V$20,INT((ROW()-14)/2),0)),"",OFFSET('9. METAS'!$V$20,INT((ROW()-14)/2),0)))</f>
        <v>#REF!</v>
      </c>
      <c r="L271" s="150" t="e">
        <f ca="1">IF(MOD(ROW()-13,2)=0,IF(ISBLANK(OFFSET(#REF!,INT((ROW()-13)/2),0)),"",OFFSET(#REF!,INT((ROW()-13)/2),0)),IF(ISBLANK(OFFSET('9. METAS'!$W$20,INT((ROW()-14)/2),0)),"",OFFSET('9. METAS'!$W$20,INT((ROW()-14)/2),0)))</f>
        <v>#REF!</v>
      </c>
      <c r="M271" s="151" t="e">
        <f ca="1">IF(MOD(ROW()-13,2)=0,IF(ISBLANK(OFFSET(#REF!,INT((ROW()-13)/2),0)),"",OFFSET(#REF!,INT((ROW()-13)/2),0)),IF(ISBLANK(OFFSET('9. METAS'!$X$20,INT((ROW()-14)/2),0)),"",OFFSET('9. METAS'!$X$20,INT((ROW()-14)/2),0)))</f>
        <v>#REF!</v>
      </c>
      <c r="N271" s="824" t="str">
        <f t="shared" ref="N271" ca="1" si="254">IFERROR(J271/J272,"ND")</f>
        <v>ND</v>
      </c>
      <c r="O271" s="826" t="str">
        <f t="shared" ref="O271" ca="1" si="255">IFERROR(((J271)/H271),"ND")</f>
        <v>ND</v>
      </c>
      <c r="P271" s="913"/>
    </row>
    <row r="272" spans="3:16">
      <c r="C272" s="843"/>
      <c r="D272" s="926"/>
      <c r="E272" s="926"/>
      <c r="F272" s="928"/>
      <c r="G272" s="930"/>
      <c r="H272" s="949"/>
      <c r="I272" s="823"/>
      <c r="J272" s="149" t="str">
        <f ca="1">IF(MOD(ROW()-13,2)=0,IF(ISBLANK(OFFSET(#REF!,INT((ROW()-13)/2),0)),"",OFFSET(#REF!,INT((ROW()-13)/2),0)),IF(ISBLANK(OFFSET('9. METAS'!$U$20,INT((ROW()-14)/2),0)),"",OFFSET('9. METAS'!$U$20,INT((ROW()-14)/2),0)))</f>
        <v/>
      </c>
      <c r="K272" s="150" t="str">
        <f ca="1">IF(MOD(ROW()-13,2)=0,IF(ISBLANK(OFFSET(#REF!,INT((ROW()-13)/2),0)),"",OFFSET(#REF!,INT((ROW()-13)/2),0)),IF(ISBLANK(OFFSET('9. METAS'!$V$20,INT((ROW()-14)/2),0)),"",OFFSET('9. METAS'!$V$20,INT((ROW()-14)/2),0)))</f>
        <v/>
      </c>
      <c r="L272" s="150" t="str">
        <f ca="1">IF(MOD(ROW()-13,2)=0,IF(ISBLANK(OFFSET(#REF!,INT((ROW()-13)/2),0)),"",OFFSET(#REF!,INT((ROW()-13)/2),0)),IF(ISBLANK(OFFSET('9. METAS'!$W$20,INT((ROW()-14)/2),0)),"",OFFSET('9. METAS'!$W$20,INT((ROW()-14)/2),0)))</f>
        <v/>
      </c>
      <c r="M272" s="151" t="str">
        <f ca="1">IF(MOD(ROW()-13,2)=0,IF(ISBLANK(OFFSET(#REF!,INT((ROW()-13)/2),0)),"",OFFSET(#REF!,INT((ROW()-13)/2),0)),IF(ISBLANK(OFFSET('9. METAS'!$X$20,INT((ROW()-14)/2),0)),"",OFFSET('9. METAS'!$X$20,INT((ROW()-14)/2),0)))</f>
        <v/>
      </c>
      <c r="N272" s="825"/>
      <c r="O272" s="827"/>
      <c r="P272" s="914"/>
    </row>
    <row r="273" spans="3:16">
      <c r="C273" s="829" t="str">
        <f ca="1">IF(ISBLANK(OFFSET('5. Pp (3 años)'!$C$46,INT((ROW()-13)/2),0)),"",OFFSET('5. Pp (3 años)'!$C$46,INT((ROW()-13)/2),0))</f>
        <v/>
      </c>
      <c r="D273" s="926" t="str">
        <f ca="1">IF(ISBLANK(OFFSET('5. Pp (3 años)'!$D$46,INT((ROW()-13)/2),0)),"",OFFSET('5. Pp (3 años)'!$D$46,INT((ROW()-13)/2),0))</f>
        <v/>
      </c>
      <c r="E273" s="926" t="str">
        <f ca="1">IF(ISBLANK(OFFSET('5. Pp (3 años)'!$E$46,INT((ROW()-13)/2),0)),"",OFFSET('5. Pp (3 años)'!$E$46,INT((ROW()-13)/2),0))</f>
        <v/>
      </c>
      <c r="F273" s="928" t="str">
        <f ca="1">IF(ISBLANK(OFFSET('5. Pp (3 años)'!$K$46,INT((ROW()-13)/2),0)),"",OFFSET('5. Pp (3 años)'!$K$46,INT((ROW()-13)/2),0))</f>
        <v/>
      </c>
      <c r="G273" s="930" t="str">
        <f ca="1">IF(ISBLANK(OFFSET('5. Pp (3 años)'!$H$46,INT((ROW()-13)/2),0)),"",OFFSET('5. Pp (3 años)'!$H$46,INT((ROW()-13)/2),0))</f>
        <v/>
      </c>
      <c r="H273" s="949" t="str">
        <f ca="1">IF(ISBLANK(OFFSET('9. METAS'!$L$20,INT((ROW()-13)/2),0)),"",OFFSET('9. METAS'!$L$20,INT((ROW()-13)/2),0))</f>
        <v/>
      </c>
      <c r="I273" s="822"/>
      <c r="J273" s="149" t="e">
        <f ca="1">IF(MOD(ROW()-13,2)=0,IF(ISBLANK(OFFSET(#REF!,INT((ROW()-13)/2),0)),"",OFFSET(#REF!,INT((ROW()-13)/2),0)),IF(ISBLANK(OFFSET('9. METAS'!$U$20,INT((ROW()-14)/2),0)),"",OFFSET('9. METAS'!$U$20,INT((ROW()-14)/2),0)))</f>
        <v>#REF!</v>
      </c>
      <c r="K273" s="150" t="e">
        <f ca="1">IF(MOD(ROW()-13,2)=0,IF(ISBLANK(OFFSET(#REF!,INT((ROW()-13)/2),0)),"",OFFSET(#REF!,INT((ROW()-13)/2),0)),IF(ISBLANK(OFFSET('9. METAS'!$V$20,INT((ROW()-14)/2),0)),"",OFFSET('9. METAS'!$V$20,INT((ROW()-14)/2),0)))</f>
        <v>#REF!</v>
      </c>
      <c r="L273" s="150" t="e">
        <f ca="1">IF(MOD(ROW()-13,2)=0,IF(ISBLANK(OFFSET(#REF!,INT((ROW()-13)/2),0)),"",OFFSET(#REF!,INT((ROW()-13)/2),0)),IF(ISBLANK(OFFSET('9. METAS'!$W$20,INT((ROW()-14)/2),0)),"",OFFSET('9. METAS'!$W$20,INT((ROW()-14)/2),0)))</f>
        <v>#REF!</v>
      </c>
      <c r="M273" s="151" t="e">
        <f ca="1">IF(MOD(ROW()-13,2)=0,IF(ISBLANK(OFFSET(#REF!,INT((ROW()-13)/2),0)),"",OFFSET(#REF!,INT((ROW()-13)/2),0)),IF(ISBLANK(OFFSET('9. METAS'!$X$20,INT((ROW()-14)/2),0)),"",OFFSET('9. METAS'!$X$20,INT((ROW()-14)/2),0)))</f>
        <v>#REF!</v>
      </c>
      <c r="N273" s="824" t="str">
        <f t="shared" ref="N273" ca="1" si="256">IFERROR(J273/J274,"ND")</f>
        <v>ND</v>
      </c>
      <c r="O273" s="826" t="str">
        <f t="shared" ref="O273" ca="1" si="257">IFERROR(((J273)/H273),"ND")</f>
        <v>ND</v>
      </c>
      <c r="P273" s="913"/>
    </row>
    <row r="274" spans="3:16">
      <c r="C274" s="843"/>
      <c r="D274" s="926"/>
      <c r="E274" s="926"/>
      <c r="F274" s="928"/>
      <c r="G274" s="930"/>
      <c r="H274" s="949"/>
      <c r="I274" s="823"/>
      <c r="J274" s="149" t="str">
        <f ca="1">IF(MOD(ROW()-13,2)=0,IF(ISBLANK(OFFSET(#REF!,INT((ROW()-13)/2),0)),"",OFFSET(#REF!,INT((ROW()-13)/2),0)),IF(ISBLANK(OFFSET('9. METAS'!$U$20,INT((ROW()-14)/2),0)),"",OFFSET('9. METAS'!$U$20,INT((ROW()-14)/2),0)))</f>
        <v/>
      </c>
      <c r="K274" s="150" t="str">
        <f ca="1">IF(MOD(ROW()-13,2)=0,IF(ISBLANK(OFFSET(#REF!,INT((ROW()-13)/2),0)),"",OFFSET(#REF!,INT((ROW()-13)/2),0)),IF(ISBLANK(OFFSET('9. METAS'!$V$20,INT((ROW()-14)/2),0)),"",OFFSET('9. METAS'!$V$20,INT((ROW()-14)/2),0)))</f>
        <v/>
      </c>
      <c r="L274" s="150" t="str">
        <f ca="1">IF(MOD(ROW()-13,2)=0,IF(ISBLANK(OFFSET(#REF!,INT((ROW()-13)/2),0)),"",OFFSET(#REF!,INT((ROW()-13)/2),0)),IF(ISBLANK(OFFSET('9. METAS'!$W$20,INT((ROW()-14)/2),0)),"",OFFSET('9. METAS'!$W$20,INT((ROW()-14)/2),0)))</f>
        <v/>
      </c>
      <c r="M274" s="151" t="str">
        <f ca="1">IF(MOD(ROW()-13,2)=0,IF(ISBLANK(OFFSET(#REF!,INT((ROW()-13)/2),0)),"",OFFSET(#REF!,INT((ROW()-13)/2),0)),IF(ISBLANK(OFFSET('9. METAS'!$X$20,INT((ROW()-14)/2),0)),"",OFFSET('9. METAS'!$X$20,INT((ROW()-14)/2),0)))</f>
        <v/>
      </c>
      <c r="N274" s="825"/>
      <c r="O274" s="827"/>
      <c r="P274" s="914"/>
    </row>
    <row r="275" spans="3:16">
      <c r="C275" s="829" t="str">
        <f ca="1">IF(ISBLANK(OFFSET('5. Pp (3 años)'!$C$46,INT((ROW()-13)/2),0)),"",OFFSET('5. Pp (3 años)'!$C$46,INT((ROW()-13)/2),0))</f>
        <v/>
      </c>
      <c r="D275" s="926" t="str">
        <f ca="1">IF(ISBLANK(OFFSET('5. Pp (3 años)'!$D$46,INT((ROW()-13)/2),0)),"",OFFSET('5. Pp (3 años)'!$D$46,INT((ROW()-13)/2),0))</f>
        <v/>
      </c>
      <c r="E275" s="926" t="str">
        <f ca="1">IF(ISBLANK(OFFSET('5. Pp (3 años)'!$E$46,INT((ROW()-13)/2),0)),"",OFFSET('5. Pp (3 años)'!$E$46,INT((ROW()-13)/2),0))</f>
        <v/>
      </c>
      <c r="F275" s="928" t="str">
        <f ca="1">IF(ISBLANK(OFFSET('5. Pp (3 años)'!$K$46,INT((ROW()-13)/2),0)),"",OFFSET('5. Pp (3 años)'!$K$46,INT((ROW()-13)/2),0))</f>
        <v/>
      </c>
      <c r="G275" s="930" t="str">
        <f ca="1">IF(ISBLANK(OFFSET('5. Pp (3 años)'!$H$46,INT((ROW()-13)/2),0)),"",OFFSET('5. Pp (3 años)'!$H$46,INT((ROW()-13)/2),0))</f>
        <v/>
      </c>
      <c r="H275" s="949" t="str">
        <f ca="1">IF(ISBLANK(OFFSET('9. METAS'!$L$20,INT((ROW()-13)/2),0)),"",OFFSET('9. METAS'!$L$20,INT((ROW()-13)/2),0))</f>
        <v/>
      </c>
      <c r="I275" s="822"/>
      <c r="J275" s="149" t="e">
        <f ca="1">IF(MOD(ROW()-13,2)=0,IF(ISBLANK(OFFSET(#REF!,INT((ROW()-13)/2),0)),"",OFFSET(#REF!,INT((ROW()-13)/2),0)),IF(ISBLANK(OFFSET('9. METAS'!$U$20,INT((ROW()-14)/2),0)),"",OFFSET('9. METAS'!$U$20,INT((ROW()-14)/2),0)))</f>
        <v>#REF!</v>
      </c>
      <c r="K275" s="150" t="e">
        <f ca="1">IF(MOD(ROW()-13,2)=0,IF(ISBLANK(OFFSET(#REF!,INT((ROW()-13)/2),0)),"",OFFSET(#REF!,INT((ROW()-13)/2),0)),IF(ISBLANK(OFFSET('9. METAS'!$V$20,INT((ROW()-14)/2),0)),"",OFFSET('9. METAS'!$V$20,INT((ROW()-14)/2),0)))</f>
        <v>#REF!</v>
      </c>
      <c r="L275" s="150" t="e">
        <f ca="1">IF(MOD(ROW()-13,2)=0,IF(ISBLANK(OFFSET(#REF!,INT((ROW()-13)/2),0)),"",OFFSET(#REF!,INT((ROW()-13)/2),0)),IF(ISBLANK(OFFSET('9. METAS'!$W$20,INT((ROW()-14)/2),0)),"",OFFSET('9. METAS'!$W$20,INT((ROW()-14)/2),0)))</f>
        <v>#REF!</v>
      </c>
      <c r="M275" s="151" t="e">
        <f ca="1">IF(MOD(ROW()-13,2)=0,IF(ISBLANK(OFFSET(#REF!,INT((ROW()-13)/2),0)),"",OFFSET(#REF!,INT((ROW()-13)/2),0)),IF(ISBLANK(OFFSET('9. METAS'!$X$20,INT((ROW()-14)/2),0)),"",OFFSET('9. METAS'!$X$20,INT((ROW()-14)/2),0)))</f>
        <v>#REF!</v>
      </c>
      <c r="N275" s="824" t="str">
        <f t="shared" ref="N275" ca="1" si="258">IFERROR(J275/J276,"ND")</f>
        <v>ND</v>
      </c>
      <c r="O275" s="826" t="str">
        <f t="shared" ref="O275" ca="1" si="259">IFERROR(((J275)/H275),"ND")</f>
        <v>ND</v>
      </c>
      <c r="P275" s="913"/>
    </row>
    <row r="276" spans="3:16">
      <c r="C276" s="843"/>
      <c r="D276" s="926"/>
      <c r="E276" s="926"/>
      <c r="F276" s="928"/>
      <c r="G276" s="930"/>
      <c r="H276" s="949"/>
      <c r="I276" s="823"/>
      <c r="J276" s="149" t="str">
        <f ca="1">IF(MOD(ROW()-13,2)=0,IF(ISBLANK(OFFSET(#REF!,INT((ROW()-13)/2),0)),"",OFFSET(#REF!,INT((ROW()-13)/2),0)),IF(ISBLANK(OFFSET('9. METAS'!$U$20,INT((ROW()-14)/2),0)),"",OFFSET('9. METAS'!$U$20,INT((ROW()-14)/2),0)))</f>
        <v/>
      </c>
      <c r="K276" s="150" t="str">
        <f ca="1">IF(MOD(ROW()-13,2)=0,IF(ISBLANK(OFFSET(#REF!,INT((ROW()-13)/2),0)),"",OFFSET(#REF!,INT((ROW()-13)/2),0)),IF(ISBLANK(OFFSET('9. METAS'!$V$20,INT((ROW()-14)/2),0)),"",OFFSET('9. METAS'!$V$20,INT((ROW()-14)/2),0)))</f>
        <v/>
      </c>
      <c r="L276" s="150" t="str">
        <f ca="1">IF(MOD(ROW()-13,2)=0,IF(ISBLANK(OFFSET(#REF!,INT((ROW()-13)/2),0)),"",OFFSET(#REF!,INT((ROW()-13)/2),0)),IF(ISBLANK(OFFSET('9. METAS'!$W$20,INT((ROW()-14)/2),0)),"",OFFSET('9. METAS'!$W$20,INT((ROW()-14)/2),0)))</f>
        <v/>
      </c>
      <c r="M276" s="151" t="str">
        <f ca="1">IF(MOD(ROW()-13,2)=0,IF(ISBLANK(OFFSET(#REF!,INT((ROW()-13)/2),0)),"",OFFSET(#REF!,INT((ROW()-13)/2),0)),IF(ISBLANK(OFFSET('9. METAS'!$X$20,INT((ROW()-14)/2),0)),"",OFFSET('9. METAS'!$X$20,INT((ROW()-14)/2),0)))</f>
        <v/>
      </c>
      <c r="N276" s="825"/>
      <c r="O276" s="827"/>
      <c r="P276" s="914"/>
    </row>
    <row r="277" spans="3:16">
      <c r="C277" s="829" t="str">
        <f ca="1">IF(ISBLANK(OFFSET('5. Pp (3 años)'!$C$46,INT((ROW()-13)/2),0)),"",OFFSET('5. Pp (3 años)'!$C$46,INT((ROW()-13)/2),0))</f>
        <v/>
      </c>
      <c r="D277" s="926" t="str">
        <f ca="1">IF(ISBLANK(OFFSET('5. Pp (3 años)'!$D$46,INT((ROW()-13)/2),0)),"",OFFSET('5. Pp (3 años)'!$D$46,INT((ROW()-13)/2),0))</f>
        <v/>
      </c>
      <c r="E277" s="926" t="str">
        <f ca="1">IF(ISBLANK(OFFSET('5. Pp (3 años)'!$E$46,INT((ROW()-13)/2),0)),"",OFFSET('5. Pp (3 años)'!$E$46,INT((ROW()-13)/2),0))</f>
        <v/>
      </c>
      <c r="F277" s="928" t="str">
        <f ca="1">IF(ISBLANK(OFFSET('5. Pp (3 años)'!$K$46,INT((ROW()-13)/2),0)),"",OFFSET('5. Pp (3 años)'!$K$46,INT((ROW()-13)/2),0))</f>
        <v/>
      </c>
      <c r="G277" s="930" t="str">
        <f ca="1">IF(ISBLANK(OFFSET('5. Pp (3 años)'!$H$46,INT((ROW()-13)/2),0)),"",OFFSET('5. Pp (3 años)'!$H$46,INT((ROW()-13)/2),0))</f>
        <v/>
      </c>
      <c r="H277" s="949" t="str">
        <f ca="1">IF(ISBLANK(OFFSET('9. METAS'!$L$20,INT((ROW()-13)/2),0)),"",OFFSET('9. METAS'!$L$20,INT((ROW()-13)/2),0))</f>
        <v/>
      </c>
      <c r="I277" s="822"/>
      <c r="J277" s="149" t="e">
        <f ca="1">IF(MOD(ROW()-13,2)=0,IF(ISBLANK(OFFSET(#REF!,INT((ROW()-13)/2),0)),"",OFFSET(#REF!,INT((ROW()-13)/2),0)),IF(ISBLANK(OFFSET('9. METAS'!$U$20,INT((ROW()-14)/2),0)),"",OFFSET('9. METAS'!$U$20,INT((ROW()-14)/2),0)))</f>
        <v>#REF!</v>
      </c>
      <c r="K277" s="150" t="e">
        <f ca="1">IF(MOD(ROW()-13,2)=0,IF(ISBLANK(OFFSET(#REF!,INT((ROW()-13)/2),0)),"",OFFSET(#REF!,INT((ROW()-13)/2),0)),IF(ISBLANK(OFFSET('9. METAS'!$V$20,INT((ROW()-14)/2),0)),"",OFFSET('9. METAS'!$V$20,INT((ROW()-14)/2),0)))</f>
        <v>#REF!</v>
      </c>
      <c r="L277" s="150" t="e">
        <f ca="1">IF(MOD(ROW()-13,2)=0,IF(ISBLANK(OFFSET(#REF!,INT((ROW()-13)/2),0)),"",OFFSET(#REF!,INT((ROW()-13)/2),0)),IF(ISBLANK(OFFSET('9. METAS'!$W$20,INT((ROW()-14)/2),0)),"",OFFSET('9. METAS'!$W$20,INT((ROW()-14)/2),0)))</f>
        <v>#REF!</v>
      </c>
      <c r="M277" s="151" t="e">
        <f ca="1">IF(MOD(ROW()-13,2)=0,IF(ISBLANK(OFFSET(#REF!,INT((ROW()-13)/2),0)),"",OFFSET(#REF!,INT((ROW()-13)/2),0)),IF(ISBLANK(OFFSET('9. METAS'!$X$20,INT((ROW()-14)/2),0)),"",OFFSET('9. METAS'!$X$20,INT((ROW()-14)/2),0)))</f>
        <v>#REF!</v>
      </c>
      <c r="N277" s="824" t="str">
        <f t="shared" ref="N277" ca="1" si="260">IFERROR(J277/J278,"ND")</f>
        <v>ND</v>
      </c>
      <c r="O277" s="826" t="str">
        <f t="shared" ref="O277" ca="1" si="261">IFERROR(((J277)/H277),"ND")</f>
        <v>ND</v>
      </c>
      <c r="P277" s="913"/>
    </row>
    <row r="278" spans="3:16">
      <c r="C278" s="843"/>
      <c r="D278" s="926"/>
      <c r="E278" s="926"/>
      <c r="F278" s="928"/>
      <c r="G278" s="930"/>
      <c r="H278" s="949"/>
      <c r="I278" s="823"/>
      <c r="J278" s="149" t="str">
        <f ca="1">IF(MOD(ROW()-13,2)=0,IF(ISBLANK(OFFSET(#REF!,INT((ROW()-13)/2),0)),"",OFFSET(#REF!,INT((ROW()-13)/2),0)),IF(ISBLANK(OFFSET('9. METAS'!$U$20,INT((ROW()-14)/2),0)),"",OFFSET('9. METAS'!$U$20,INT((ROW()-14)/2),0)))</f>
        <v/>
      </c>
      <c r="K278" s="150" t="str">
        <f ca="1">IF(MOD(ROW()-13,2)=0,IF(ISBLANK(OFFSET(#REF!,INT((ROW()-13)/2),0)),"",OFFSET(#REF!,INT((ROW()-13)/2),0)),IF(ISBLANK(OFFSET('9. METAS'!$V$20,INT((ROW()-14)/2),0)),"",OFFSET('9. METAS'!$V$20,INT((ROW()-14)/2),0)))</f>
        <v/>
      </c>
      <c r="L278" s="150" t="str">
        <f ca="1">IF(MOD(ROW()-13,2)=0,IF(ISBLANK(OFFSET(#REF!,INT((ROW()-13)/2),0)),"",OFFSET(#REF!,INT((ROW()-13)/2),0)),IF(ISBLANK(OFFSET('9. METAS'!$W$20,INT((ROW()-14)/2),0)),"",OFFSET('9. METAS'!$W$20,INT((ROW()-14)/2),0)))</f>
        <v/>
      </c>
      <c r="M278" s="151" t="str">
        <f ca="1">IF(MOD(ROW()-13,2)=0,IF(ISBLANK(OFFSET(#REF!,INT((ROW()-13)/2),0)),"",OFFSET(#REF!,INT((ROW()-13)/2),0)),IF(ISBLANK(OFFSET('9. METAS'!$X$20,INT((ROW()-14)/2),0)),"",OFFSET('9. METAS'!$X$20,INT((ROW()-14)/2),0)))</f>
        <v/>
      </c>
      <c r="N278" s="825"/>
      <c r="O278" s="827"/>
      <c r="P278" s="914"/>
    </row>
    <row r="279" spans="3:16">
      <c r="C279" s="829" t="str">
        <f ca="1">IF(ISBLANK(OFFSET('5. Pp (3 años)'!$C$46,INT((ROW()-13)/2),0)),"",OFFSET('5. Pp (3 años)'!$C$46,INT((ROW()-13)/2),0))</f>
        <v/>
      </c>
      <c r="D279" s="926" t="str">
        <f ca="1">IF(ISBLANK(OFFSET('5. Pp (3 años)'!$D$46,INT((ROW()-13)/2),0)),"",OFFSET('5. Pp (3 años)'!$D$46,INT((ROW()-13)/2),0))</f>
        <v/>
      </c>
      <c r="E279" s="926" t="str">
        <f ca="1">IF(ISBLANK(OFFSET('5. Pp (3 años)'!$E$46,INT((ROW()-13)/2),0)),"",OFFSET('5. Pp (3 años)'!$E$46,INT((ROW()-13)/2),0))</f>
        <v/>
      </c>
      <c r="F279" s="928" t="str">
        <f ca="1">IF(ISBLANK(OFFSET('5. Pp (3 años)'!$K$46,INT((ROW()-13)/2),0)),"",OFFSET('5. Pp (3 años)'!$K$46,INT((ROW()-13)/2),0))</f>
        <v/>
      </c>
      <c r="G279" s="930" t="str">
        <f ca="1">IF(ISBLANK(OFFSET('5. Pp (3 años)'!$H$46,INT((ROW()-13)/2),0)),"",OFFSET('5. Pp (3 años)'!$H$46,INT((ROW()-13)/2),0))</f>
        <v/>
      </c>
      <c r="H279" s="949" t="str">
        <f ca="1">IF(ISBLANK(OFFSET('9. METAS'!$L$20,INT((ROW()-13)/2),0)),"",OFFSET('9. METAS'!$L$20,INT((ROW()-13)/2),0))</f>
        <v/>
      </c>
      <c r="I279" s="822"/>
      <c r="J279" s="149" t="e">
        <f ca="1">IF(MOD(ROW()-13,2)=0,IF(ISBLANK(OFFSET(#REF!,INT((ROW()-13)/2),0)),"",OFFSET(#REF!,INT((ROW()-13)/2),0)),IF(ISBLANK(OFFSET('9. METAS'!$U$20,INT((ROW()-14)/2),0)),"",OFFSET('9. METAS'!$U$20,INT((ROW()-14)/2),0)))</f>
        <v>#REF!</v>
      </c>
      <c r="K279" s="150" t="e">
        <f ca="1">IF(MOD(ROW()-13,2)=0,IF(ISBLANK(OFFSET(#REF!,INT((ROW()-13)/2),0)),"",OFFSET(#REF!,INT((ROW()-13)/2),0)),IF(ISBLANK(OFFSET('9. METAS'!$V$20,INT((ROW()-14)/2),0)),"",OFFSET('9. METAS'!$V$20,INT((ROW()-14)/2),0)))</f>
        <v>#REF!</v>
      </c>
      <c r="L279" s="150" t="e">
        <f ca="1">IF(MOD(ROW()-13,2)=0,IF(ISBLANK(OFFSET(#REF!,INT((ROW()-13)/2),0)),"",OFFSET(#REF!,INT((ROW()-13)/2),0)),IF(ISBLANK(OFFSET('9. METAS'!$W$20,INT((ROW()-14)/2),0)),"",OFFSET('9. METAS'!$W$20,INT((ROW()-14)/2),0)))</f>
        <v>#REF!</v>
      </c>
      <c r="M279" s="151" t="e">
        <f ca="1">IF(MOD(ROW()-13,2)=0,IF(ISBLANK(OFFSET(#REF!,INT((ROW()-13)/2),0)),"",OFFSET(#REF!,INT((ROW()-13)/2),0)),IF(ISBLANK(OFFSET('9. METAS'!$X$20,INT((ROW()-14)/2),0)),"",OFFSET('9. METAS'!$X$20,INT((ROW()-14)/2),0)))</f>
        <v>#REF!</v>
      </c>
      <c r="N279" s="824" t="str">
        <f t="shared" ref="N279" ca="1" si="262">IFERROR(J279/J280,"ND")</f>
        <v>ND</v>
      </c>
      <c r="O279" s="826" t="str">
        <f t="shared" ref="O279" ca="1" si="263">IFERROR(((J279)/H279),"ND")</f>
        <v>ND</v>
      </c>
      <c r="P279" s="913"/>
    </row>
    <row r="280" spans="3:16">
      <c r="C280" s="843"/>
      <c r="D280" s="926"/>
      <c r="E280" s="926"/>
      <c r="F280" s="928"/>
      <c r="G280" s="930"/>
      <c r="H280" s="949"/>
      <c r="I280" s="823"/>
      <c r="J280" s="149" t="str">
        <f ca="1">IF(MOD(ROW()-13,2)=0,IF(ISBLANK(OFFSET(#REF!,INT((ROW()-13)/2),0)),"",OFFSET(#REF!,INT((ROW()-13)/2),0)),IF(ISBLANK(OFFSET('9. METAS'!$U$20,INT((ROW()-14)/2),0)),"",OFFSET('9. METAS'!$U$20,INT((ROW()-14)/2),0)))</f>
        <v/>
      </c>
      <c r="K280" s="150" t="str">
        <f ca="1">IF(MOD(ROW()-13,2)=0,IF(ISBLANK(OFFSET(#REF!,INT((ROW()-13)/2),0)),"",OFFSET(#REF!,INT((ROW()-13)/2),0)),IF(ISBLANK(OFFSET('9. METAS'!$V$20,INT((ROW()-14)/2),0)),"",OFFSET('9. METAS'!$V$20,INT((ROW()-14)/2),0)))</f>
        <v/>
      </c>
      <c r="L280" s="150" t="str">
        <f ca="1">IF(MOD(ROW()-13,2)=0,IF(ISBLANK(OFFSET(#REF!,INT((ROW()-13)/2),0)),"",OFFSET(#REF!,INT((ROW()-13)/2),0)),IF(ISBLANK(OFFSET('9. METAS'!$W$20,INT((ROW()-14)/2),0)),"",OFFSET('9. METAS'!$W$20,INT((ROW()-14)/2),0)))</f>
        <v/>
      </c>
      <c r="M280" s="151" t="str">
        <f ca="1">IF(MOD(ROW()-13,2)=0,IF(ISBLANK(OFFSET(#REF!,INT((ROW()-13)/2),0)),"",OFFSET(#REF!,INT((ROW()-13)/2),0)),IF(ISBLANK(OFFSET('9. METAS'!$X$20,INT((ROW()-14)/2),0)),"",OFFSET('9. METAS'!$X$20,INT((ROW()-14)/2),0)))</f>
        <v/>
      </c>
      <c r="N280" s="825"/>
      <c r="O280" s="827"/>
      <c r="P280" s="914"/>
    </row>
    <row r="281" spans="3:16">
      <c r="C281" s="829" t="str">
        <f ca="1">IF(ISBLANK(OFFSET('5. Pp (3 años)'!$C$46,INT((ROW()-13)/2),0)),"",OFFSET('5. Pp (3 años)'!$C$46,INT((ROW()-13)/2),0))</f>
        <v/>
      </c>
      <c r="D281" s="926" t="str">
        <f ca="1">IF(ISBLANK(OFFSET('5. Pp (3 años)'!$D$46,INT((ROW()-13)/2),0)),"",OFFSET('5. Pp (3 años)'!$D$46,INT((ROW()-13)/2),0))</f>
        <v/>
      </c>
      <c r="E281" s="926" t="str">
        <f ca="1">IF(ISBLANK(OFFSET('5. Pp (3 años)'!$E$46,INT((ROW()-13)/2),0)),"",OFFSET('5. Pp (3 años)'!$E$46,INT((ROW()-13)/2),0))</f>
        <v/>
      </c>
      <c r="F281" s="928" t="str">
        <f ca="1">IF(ISBLANK(OFFSET('5. Pp (3 años)'!$K$46,INT((ROW()-13)/2),0)),"",OFFSET('5. Pp (3 años)'!$K$46,INT((ROW()-13)/2),0))</f>
        <v/>
      </c>
      <c r="G281" s="930" t="str">
        <f ca="1">IF(ISBLANK(OFFSET('5. Pp (3 años)'!$H$46,INT((ROW()-13)/2),0)),"",OFFSET('5. Pp (3 años)'!$H$46,INT((ROW()-13)/2),0))</f>
        <v/>
      </c>
      <c r="H281" s="949" t="str">
        <f ca="1">IF(ISBLANK(OFFSET('9. METAS'!$L$20,INT((ROW()-13)/2),0)),"",OFFSET('9. METAS'!$L$20,INT((ROW()-13)/2),0))</f>
        <v/>
      </c>
      <c r="I281" s="822"/>
      <c r="J281" s="149" t="e">
        <f ca="1">IF(MOD(ROW()-13,2)=0,IF(ISBLANK(OFFSET(#REF!,INT((ROW()-13)/2),0)),"",OFFSET(#REF!,INT((ROW()-13)/2),0)),IF(ISBLANK(OFFSET('9. METAS'!$U$20,INT((ROW()-14)/2),0)),"",OFFSET('9. METAS'!$U$20,INT((ROW()-14)/2),0)))</f>
        <v>#REF!</v>
      </c>
      <c r="K281" s="150" t="e">
        <f ca="1">IF(MOD(ROW()-13,2)=0,IF(ISBLANK(OFFSET(#REF!,INT((ROW()-13)/2),0)),"",OFFSET(#REF!,INT((ROW()-13)/2),0)),IF(ISBLANK(OFFSET('9. METAS'!$V$20,INT((ROW()-14)/2),0)),"",OFFSET('9. METAS'!$V$20,INT((ROW()-14)/2),0)))</f>
        <v>#REF!</v>
      </c>
      <c r="L281" s="150" t="e">
        <f ca="1">IF(MOD(ROW()-13,2)=0,IF(ISBLANK(OFFSET(#REF!,INT((ROW()-13)/2),0)),"",OFFSET(#REF!,INT((ROW()-13)/2),0)),IF(ISBLANK(OFFSET('9. METAS'!$W$20,INT((ROW()-14)/2),0)),"",OFFSET('9. METAS'!$W$20,INT((ROW()-14)/2),0)))</f>
        <v>#REF!</v>
      </c>
      <c r="M281" s="151" t="e">
        <f ca="1">IF(MOD(ROW()-13,2)=0,IF(ISBLANK(OFFSET(#REF!,INT((ROW()-13)/2),0)),"",OFFSET(#REF!,INT((ROW()-13)/2),0)),IF(ISBLANK(OFFSET('9. METAS'!$X$20,INT((ROW()-14)/2),0)),"",OFFSET('9. METAS'!$X$20,INT((ROW()-14)/2),0)))</f>
        <v>#REF!</v>
      </c>
      <c r="N281" s="824" t="str">
        <f t="shared" ref="N281" ca="1" si="264">IFERROR(J281/J282,"ND")</f>
        <v>ND</v>
      </c>
      <c r="O281" s="826" t="str">
        <f t="shared" ref="O281" ca="1" si="265">IFERROR(((J281)/H281),"ND")</f>
        <v>ND</v>
      </c>
      <c r="P281" s="913"/>
    </row>
    <row r="282" spans="3:16">
      <c r="C282" s="843"/>
      <c r="D282" s="926"/>
      <c r="E282" s="926"/>
      <c r="F282" s="928"/>
      <c r="G282" s="930"/>
      <c r="H282" s="949"/>
      <c r="I282" s="823"/>
      <c r="J282" s="149" t="str">
        <f ca="1">IF(MOD(ROW()-13,2)=0,IF(ISBLANK(OFFSET(#REF!,INT((ROW()-13)/2),0)),"",OFFSET(#REF!,INT((ROW()-13)/2),0)),IF(ISBLANK(OFFSET('9. METAS'!$U$20,INT((ROW()-14)/2),0)),"",OFFSET('9. METAS'!$U$20,INT((ROW()-14)/2),0)))</f>
        <v/>
      </c>
      <c r="K282" s="150" t="str">
        <f ca="1">IF(MOD(ROW()-13,2)=0,IF(ISBLANK(OFFSET(#REF!,INT((ROW()-13)/2),0)),"",OFFSET(#REF!,INT((ROW()-13)/2),0)),IF(ISBLANK(OFFSET('9. METAS'!$V$20,INT((ROW()-14)/2),0)),"",OFFSET('9. METAS'!$V$20,INT((ROW()-14)/2),0)))</f>
        <v/>
      </c>
      <c r="L282" s="150" t="str">
        <f ca="1">IF(MOD(ROW()-13,2)=0,IF(ISBLANK(OFFSET(#REF!,INT((ROW()-13)/2),0)),"",OFFSET(#REF!,INT((ROW()-13)/2),0)),IF(ISBLANK(OFFSET('9. METAS'!$W$20,INT((ROW()-14)/2),0)),"",OFFSET('9. METAS'!$W$20,INT((ROW()-14)/2),0)))</f>
        <v/>
      </c>
      <c r="M282" s="151" t="str">
        <f ca="1">IF(MOD(ROW()-13,2)=0,IF(ISBLANK(OFFSET(#REF!,INT((ROW()-13)/2),0)),"",OFFSET(#REF!,INT((ROW()-13)/2),0)),IF(ISBLANK(OFFSET('9. METAS'!$X$20,INT((ROW()-14)/2),0)),"",OFFSET('9. METAS'!$X$20,INT((ROW()-14)/2),0)))</f>
        <v/>
      </c>
      <c r="N282" s="825"/>
      <c r="O282" s="827"/>
      <c r="P282" s="914"/>
    </row>
    <row r="283" spans="3:16">
      <c r="C283" s="829" t="str">
        <f ca="1">IF(ISBLANK(OFFSET('5. Pp (3 años)'!$C$46,INT((ROW()-13)/2),0)),"",OFFSET('5. Pp (3 años)'!$C$46,INT((ROW()-13)/2),0))</f>
        <v/>
      </c>
      <c r="D283" s="926" t="str">
        <f ca="1">IF(ISBLANK(OFFSET('5. Pp (3 años)'!$D$46,INT((ROW()-13)/2),0)),"",OFFSET('5. Pp (3 años)'!$D$46,INT((ROW()-13)/2),0))</f>
        <v/>
      </c>
      <c r="E283" s="926" t="str">
        <f ca="1">IF(ISBLANK(OFFSET('5. Pp (3 años)'!$E$46,INT((ROW()-13)/2),0)),"",OFFSET('5. Pp (3 años)'!$E$46,INT((ROW()-13)/2),0))</f>
        <v/>
      </c>
      <c r="F283" s="928" t="str">
        <f ca="1">IF(ISBLANK(OFFSET('5. Pp (3 años)'!$K$46,INT((ROW()-13)/2),0)),"",OFFSET('5. Pp (3 años)'!$K$46,INT((ROW()-13)/2),0))</f>
        <v/>
      </c>
      <c r="G283" s="930" t="str">
        <f ca="1">IF(ISBLANK(OFFSET('5. Pp (3 años)'!$H$46,INT((ROW()-13)/2),0)),"",OFFSET('5. Pp (3 años)'!$H$46,INT((ROW()-13)/2),0))</f>
        <v/>
      </c>
      <c r="H283" s="949" t="str">
        <f ca="1">IF(ISBLANK(OFFSET('9. METAS'!$L$20,INT((ROW()-13)/2),0)),"",OFFSET('9. METAS'!$L$20,INT((ROW()-13)/2),0))</f>
        <v/>
      </c>
      <c r="I283" s="822"/>
      <c r="J283" s="149" t="e">
        <f ca="1">IF(MOD(ROW()-13,2)=0,IF(ISBLANK(OFFSET(#REF!,INT((ROW()-13)/2),0)),"",OFFSET(#REF!,INT((ROW()-13)/2),0)),IF(ISBLANK(OFFSET('9. METAS'!$U$20,INT((ROW()-14)/2),0)),"",OFFSET('9. METAS'!$U$20,INT((ROW()-14)/2),0)))</f>
        <v>#REF!</v>
      </c>
      <c r="K283" s="150" t="e">
        <f ca="1">IF(MOD(ROW()-13,2)=0,IF(ISBLANK(OFFSET(#REF!,INT((ROW()-13)/2),0)),"",OFFSET(#REF!,INT((ROW()-13)/2),0)),IF(ISBLANK(OFFSET('9. METAS'!$V$20,INT((ROW()-14)/2),0)),"",OFFSET('9. METAS'!$V$20,INT((ROW()-14)/2),0)))</f>
        <v>#REF!</v>
      </c>
      <c r="L283" s="150" t="e">
        <f ca="1">IF(MOD(ROW()-13,2)=0,IF(ISBLANK(OFFSET(#REF!,INT((ROW()-13)/2),0)),"",OFFSET(#REF!,INT((ROW()-13)/2),0)),IF(ISBLANK(OFFSET('9. METAS'!$W$20,INT((ROW()-14)/2),0)),"",OFFSET('9. METAS'!$W$20,INT((ROW()-14)/2),0)))</f>
        <v>#REF!</v>
      </c>
      <c r="M283" s="151" t="e">
        <f ca="1">IF(MOD(ROW()-13,2)=0,IF(ISBLANK(OFFSET(#REF!,INT((ROW()-13)/2),0)),"",OFFSET(#REF!,INT((ROW()-13)/2),0)),IF(ISBLANK(OFFSET('9. METAS'!$X$20,INT((ROW()-14)/2),0)),"",OFFSET('9. METAS'!$X$20,INT((ROW()-14)/2),0)))</f>
        <v>#REF!</v>
      </c>
      <c r="N283" s="824" t="str">
        <f t="shared" ref="N283" ca="1" si="266">IFERROR(J283/J284,"ND")</f>
        <v>ND</v>
      </c>
      <c r="O283" s="826" t="str">
        <f t="shared" ref="O283" ca="1" si="267">IFERROR(((J283)/H283),"ND")</f>
        <v>ND</v>
      </c>
      <c r="P283" s="913"/>
    </row>
    <row r="284" spans="3:16">
      <c r="C284" s="843"/>
      <c r="D284" s="926"/>
      <c r="E284" s="926"/>
      <c r="F284" s="928"/>
      <c r="G284" s="930"/>
      <c r="H284" s="949"/>
      <c r="I284" s="823"/>
      <c r="J284" s="149" t="str">
        <f ca="1">IF(MOD(ROW()-13,2)=0,IF(ISBLANK(OFFSET(#REF!,INT((ROW()-13)/2),0)),"",OFFSET(#REF!,INT((ROW()-13)/2),0)),IF(ISBLANK(OFFSET('9. METAS'!$U$20,INT((ROW()-14)/2),0)),"",OFFSET('9. METAS'!$U$20,INT((ROW()-14)/2),0)))</f>
        <v/>
      </c>
      <c r="K284" s="150" t="str">
        <f ca="1">IF(MOD(ROW()-13,2)=0,IF(ISBLANK(OFFSET(#REF!,INT((ROW()-13)/2),0)),"",OFFSET(#REF!,INT((ROW()-13)/2),0)),IF(ISBLANK(OFFSET('9. METAS'!$V$20,INT((ROW()-14)/2),0)),"",OFFSET('9. METAS'!$V$20,INT((ROW()-14)/2),0)))</f>
        <v/>
      </c>
      <c r="L284" s="150" t="str">
        <f ca="1">IF(MOD(ROW()-13,2)=0,IF(ISBLANK(OFFSET(#REF!,INT((ROW()-13)/2),0)),"",OFFSET(#REF!,INT((ROW()-13)/2),0)),IF(ISBLANK(OFFSET('9. METAS'!$W$20,INT((ROW()-14)/2),0)),"",OFFSET('9. METAS'!$W$20,INT((ROW()-14)/2),0)))</f>
        <v/>
      </c>
      <c r="M284" s="151" t="str">
        <f ca="1">IF(MOD(ROW()-13,2)=0,IF(ISBLANK(OFFSET(#REF!,INT((ROW()-13)/2),0)),"",OFFSET(#REF!,INT((ROW()-13)/2),0)),IF(ISBLANK(OFFSET('9. METAS'!$X$20,INT((ROW()-14)/2),0)),"",OFFSET('9. METAS'!$X$20,INT((ROW()-14)/2),0)))</f>
        <v/>
      </c>
      <c r="N284" s="825"/>
      <c r="O284" s="827"/>
      <c r="P284" s="914"/>
    </row>
    <row r="285" spans="3:16">
      <c r="C285" s="829" t="str">
        <f ca="1">IF(ISBLANK(OFFSET('5. Pp (3 años)'!$C$46,INT((ROW()-13)/2),0)),"",OFFSET('5. Pp (3 años)'!$C$46,INT((ROW()-13)/2),0))</f>
        <v/>
      </c>
      <c r="D285" s="926" t="str">
        <f ca="1">IF(ISBLANK(OFFSET('5. Pp (3 años)'!$D$46,INT((ROW()-13)/2),0)),"",OFFSET('5. Pp (3 años)'!$D$46,INT((ROW()-13)/2),0))</f>
        <v/>
      </c>
      <c r="E285" s="926" t="str">
        <f ca="1">IF(ISBLANK(OFFSET('5. Pp (3 años)'!$E$46,INT((ROW()-13)/2),0)),"",OFFSET('5. Pp (3 años)'!$E$46,INT((ROW()-13)/2),0))</f>
        <v/>
      </c>
      <c r="F285" s="928" t="str">
        <f ca="1">IF(ISBLANK(OFFSET('5. Pp (3 años)'!$K$46,INT((ROW()-13)/2),0)),"",OFFSET('5. Pp (3 años)'!$K$46,INT((ROW()-13)/2),0))</f>
        <v/>
      </c>
      <c r="G285" s="930" t="str">
        <f ca="1">IF(ISBLANK(OFFSET('5. Pp (3 años)'!$H$46,INT((ROW()-13)/2),0)),"",OFFSET('5. Pp (3 años)'!$H$46,INT((ROW()-13)/2),0))</f>
        <v/>
      </c>
      <c r="H285" s="949" t="str">
        <f ca="1">IF(ISBLANK(OFFSET('9. METAS'!$L$20,INT((ROW()-13)/2),0)),"",OFFSET('9. METAS'!$L$20,INT((ROW()-13)/2),0))</f>
        <v/>
      </c>
      <c r="I285" s="822"/>
      <c r="J285" s="149" t="e">
        <f ca="1">IF(MOD(ROW()-13,2)=0,IF(ISBLANK(OFFSET(#REF!,INT((ROW()-13)/2),0)),"",OFFSET(#REF!,INT((ROW()-13)/2),0)),IF(ISBLANK(OFFSET('9. METAS'!$U$20,INT((ROW()-14)/2),0)),"",OFFSET('9. METAS'!$U$20,INT((ROW()-14)/2),0)))</f>
        <v>#REF!</v>
      </c>
      <c r="K285" s="150" t="e">
        <f ca="1">IF(MOD(ROW()-13,2)=0,IF(ISBLANK(OFFSET(#REF!,INT((ROW()-13)/2),0)),"",OFFSET(#REF!,INT((ROW()-13)/2),0)),IF(ISBLANK(OFFSET('9. METAS'!$V$20,INT((ROW()-14)/2),0)),"",OFFSET('9. METAS'!$V$20,INT((ROW()-14)/2),0)))</f>
        <v>#REF!</v>
      </c>
      <c r="L285" s="150" t="e">
        <f ca="1">IF(MOD(ROW()-13,2)=0,IF(ISBLANK(OFFSET(#REF!,INT((ROW()-13)/2),0)),"",OFFSET(#REF!,INT((ROW()-13)/2),0)),IF(ISBLANK(OFFSET('9. METAS'!$W$20,INT((ROW()-14)/2),0)),"",OFFSET('9. METAS'!$W$20,INT((ROW()-14)/2),0)))</f>
        <v>#REF!</v>
      </c>
      <c r="M285" s="151" t="e">
        <f ca="1">IF(MOD(ROW()-13,2)=0,IF(ISBLANK(OFFSET(#REF!,INT((ROW()-13)/2),0)),"",OFFSET(#REF!,INT((ROW()-13)/2),0)),IF(ISBLANK(OFFSET('9. METAS'!$X$20,INT((ROW()-14)/2),0)),"",OFFSET('9. METAS'!$X$20,INT((ROW()-14)/2),0)))</f>
        <v>#REF!</v>
      </c>
      <c r="N285" s="824" t="str">
        <f t="shared" ref="N285" ca="1" si="268">IFERROR(J285/J286,"ND")</f>
        <v>ND</v>
      </c>
      <c r="O285" s="826" t="str">
        <f t="shared" ref="O285" ca="1" si="269">IFERROR(((J285)/H285),"ND")</f>
        <v>ND</v>
      </c>
      <c r="P285" s="913"/>
    </row>
    <row r="286" spans="3:16">
      <c r="C286" s="843"/>
      <c r="D286" s="926"/>
      <c r="E286" s="926"/>
      <c r="F286" s="928"/>
      <c r="G286" s="930"/>
      <c r="H286" s="949"/>
      <c r="I286" s="823"/>
      <c r="J286" s="149" t="str">
        <f ca="1">IF(MOD(ROW()-13,2)=0,IF(ISBLANK(OFFSET(#REF!,INT((ROW()-13)/2),0)),"",OFFSET(#REF!,INT((ROW()-13)/2),0)),IF(ISBLANK(OFFSET('9. METAS'!$U$20,INT((ROW()-14)/2),0)),"",OFFSET('9. METAS'!$U$20,INT((ROW()-14)/2),0)))</f>
        <v/>
      </c>
      <c r="K286" s="150" t="str">
        <f ca="1">IF(MOD(ROW()-13,2)=0,IF(ISBLANK(OFFSET(#REF!,INT((ROW()-13)/2),0)),"",OFFSET(#REF!,INT((ROW()-13)/2),0)),IF(ISBLANK(OFFSET('9. METAS'!$V$20,INT((ROW()-14)/2),0)),"",OFFSET('9. METAS'!$V$20,INT((ROW()-14)/2),0)))</f>
        <v/>
      </c>
      <c r="L286" s="150" t="str">
        <f ca="1">IF(MOD(ROW()-13,2)=0,IF(ISBLANK(OFFSET(#REF!,INT((ROW()-13)/2),0)),"",OFFSET(#REF!,INT((ROW()-13)/2),0)),IF(ISBLANK(OFFSET('9. METAS'!$W$20,INT((ROW()-14)/2),0)),"",OFFSET('9. METAS'!$W$20,INT((ROW()-14)/2),0)))</f>
        <v/>
      </c>
      <c r="M286" s="151" t="str">
        <f ca="1">IF(MOD(ROW()-13,2)=0,IF(ISBLANK(OFFSET(#REF!,INT((ROW()-13)/2),0)),"",OFFSET(#REF!,INT((ROW()-13)/2),0)),IF(ISBLANK(OFFSET('9. METAS'!$X$20,INT((ROW()-14)/2),0)),"",OFFSET('9. METAS'!$X$20,INT((ROW()-14)/2),0)))</f>
        <v/>
      </c>
      <c r="N286" s="825"/>
      <c r="O286" s="827"/>
      <c r="P286" s="914"/>
    </row>
    <row r="287" spans="3:16">
      <c r="C287" s="829" t="str">
        <f ca="1">IF(ISBLANK(OFFSET('5. Pp (3 años)'!$C$46,INT((ROW()-13)/2),0)),"",OFFSET('5. Pp (3 años)'!$C$46,INT((ROW()-13)/2),0))</f>
        <v/>
      </c>
      <c r="D287" s="926" t="str">
        <f ca="1">IF(ISBLANK(OFFSET('5. Pp (3 años)'!$D$46,INT((ROW()-13)/2),0)),"",OFFSET('5. Pp (3 años)'!$D$46,INT((ROW()-13)/2),0))</f>
        <v/>
      </c>
      <c r="E287" s="926" t="str">
        <f ca="1">IF(ISBLANK(OFFSET('5. Pp (3 años)'!$E$46,INT((ROW()-13)/2),0)),"",OFFSET('5. Pp (3 años)'!$E$46,INT((ROW()-13)/2),0))</f>
        <v/>
      </c>
      <c r="F287" s="928" t="str">
        <f ca="1">IF(ISBLANK(OFFSET('5. Pp (3 años)'!$K$46,INT((ROW()-13)/2),0)),"",OFFSET('5. Pp (3 años)'!$K$46,INT((ROW()-13)/2),0))</f>
        <v/>
      </c>
      <c r="G287" s="930" t="str">
        <f ca="1">IF(ISBLANK(OFFSET('5. Pp (3 años)'!$H$46,INT((ROW()-13)/2),0)),"",OFFSET('5. Pp (3 años)'!$H$46,INT((ROW()-13)/2),0))</f>
        <v/>
      </c>
      <c r="H287" s="949" t="str">
        <f ca="1">IF(ISBLANK(OFFSET('9. METAS'!$L$20,INT((ROW()-13)/2),0)),"",OFFSET('9. METAS'!$L$20,INT((ROW()-13)/2),0))</f>
        <v/>
      </c>
      <c r="I287" s="822"/>
      <c r="J287" s="149" t="e">
        <f ca="1">IF(MOD(ROW()-13,2)=0,IF(ISBLANK(OFFSET(#REF!,INT((ROW()-13)/2),0)),"",OFFSET(#REF!,INT((ROW()-13)/2),0)),IF(ISBLANK(OFFSET('9. METAS'!$U$20,INT((ROW()-14)/2),0)),"",OFFSET('9. METAS'!$U$20,INT((ROW()-14)/2),0)))</f>
        <v>#REF!</v>
      </c>
      <c r="K287" s="150" t="e">
        <f ca="1">IF(MOD(ROW()-13,2)=0,IF(ISBLANK(OFFSET(#REF!,INT((ROW()-13)/2),0)),"",OFFSET(#REF!,INT((ROW()-13)/2),0)),IF(ISBLANK(OFFSET('9. METAS'!$V$20,INT((ROW()-14)/2),0)),"",OFFSET('9. METAS'!$V$20,INT((ROW()-14)/2),0)))</f>
        <v>#REF!</v>
      </c>
      <c r="L287" s="150" t="e">
        <f ca="1">IF(MOD(ROW()-13,2)=0,IF(ISBLANK(OFFSET(#REF!,INT((ROW()-13)/2),0)),"",OFFSET(#REF!,INT((ROW()-13)/2),0)),IF(ISBLANK(OFFSET('9. METAS'!$W$20,INT((ROW()-14)/2),0)),"",OFFSET('9. METAS'!$W$20,INT((ROW()-14)/2),0)))</f>
        <v>#REF!</v>
      </c>
      <c r="M287" s="151" t="e">
        <f ca="1">IF(MOD(ROW()-13,2)=0,IF(ISBLANK(OFFSET(#REF!,INT((ROW()-13)/2),0)),"",OFFSET(#REF!,INT((ROW()-13)/2),0)),IF(ISBLANK(OFFSET('9. METAS'!$X$20,INT((ROW()-14)/2),0)),"",OFFSET('9. METAS'!$X$20,INT((ROW()-14)/2),0)))</f>
        <v>#REF!</v>
      </c>
      <c r="N287" s="824" t="str">
        <f t="shared" ref="N287" ca="1" si="270">IFERROR(J287/J288,"ND")</f>
        <v>ND</v>
      </c>
      <c r="O287" s="826" t="str">
        <f t="shared" ref="O287" ca="1" si="271">IFERROR(((J287)/H287),"ND")</f>
        <v>ND</v>
      </c>
      <c r="P287" s="913"/>
    </row>
    <row r="288" spans="3:16">
      <c r="C288" s="843"/>
      <c r="D288" s="926"/>
      <c r="E288" s="926"/>
      <c r="F288" s="928"/>
      <c r="G288" s="930"/>
      <c r="H288" s="949"/>
      <c r="I288" s="823"/>
      <c r="J288" s="149" t="str">
        <f ca="1">IF(MOD(ROW()-13,2)=0,IF(ISBLANK(OFFSET(#REF!,INT((ROW()-13)/2),0)),"",OFFSET(#REF!,INT((ROW()-13)/2),0)),IF(ISBLANK(OFFSET('9. METAS'!$U$20,INT((ROW()-14)/2),0)),"",OFFSET('9. METAS'!$U$20,INT((ROW()-14)/2),0)))</f>
        <v/>
      </c>
      <c r="K288" s="150" t="str">
        <f ca="1">IF(MOD(ROW()-13,2)=0,IF(ISBLANK(OFFSET(#REF!,INT((ROW()-13)/2),0)),"",OFFSET(#REF!,INT((ROW()-13)/2),0)),IF(ISBLANK(OFFSET('9. METAS'!$V$20,INT((ROW()-14)/2),0)),"",OFFSET('9. METAS'!$V$20,INT((ROW()-14)/2),0)))</f>
        <v/>
      </c>
      <c r="L288" s="150" t="str">
        <f ca="1">IF(MOD(ROW()-13,2)=0,IF(ISBLANK(OFFSET(#REF!,INT((ROW()-13)/2),0)),"",OFFSET(#REF!,INT((ROW()-13)/2),0)),IF(ISBLANK(OFFSET('9. METAS'!$W$20,INT((ROW()-14)/2),0)),"",OFFSET('9. METAS'!$W$20,INT((ROW()-14)/2),0)))</f>
        <v/>
      </c>
      <c r="M288" s="151" t="str">
        <f ca="1">IF(MOD(ROW()-13,2)=0,IF(ISBLANK(OFFSET(#REF!,INT((ROW()-13)/2),0)),"",OFFSET(#REF!,INT((ROW()-13)/2),0)),IF(ISBLANK(OFFSET('9. METAS'!$X$20,INT((ROW()-14)/2),0)),"",OFFSET('9. METAS'!$X$20,INT((ROW()-14)/2),0)))</f>
        <v/>
      </c>
      <c r="N288" s="825"/>
      <c r="O288" s="827"/>
      <c r="P288" s="914"/>
    </row>
    <row r="289" spans="3:16">
      <c r="C289" s="829" t="str">
        <f ca="1">IF(ISBLANK(OFFSET('5. Pp (3 años)'!$C$46,INT((ROW()-13)/2),0)),"",OFFSET('5. Pp (3 años)'!$C$46,INT((ROW()-13)/2),0))</f>
        <v/>
      </c>
      <c r="D289" s="926" t="str">
        <f ca="1">IF(ISBLANK(OFFSET('5. Pp (3 años)'!$D$46,INT((ROW()-13)/2),0)),"",OFFSET('5. Pp (3 años)'!$D$46,INT((ROW()-13)/2),0))</f>
        <v/>
      </c>
      <c r="E289" s="926" t="str">
        <f ca="1">IF(ISBLANK(OFFSET('5. Pp (3 años)'!$E$46,INT((ROW()-13)/2),0)),"",OFFSET('5. Pp (3 años)'!$E$46,INT((ROW()-13)/2),0))</f>
        <v/>
      </c>
      <c r="F289" s="928" t="str">
        <f ca="1">IF(ISBLANK(OFFSET('5. Pp (3 años)'!$K$46,INT((ROW()-13)/2),0)),"",OFFSET('5. Pp (3 años)'!$K$46,INT((ROW()-13)/2),0))</f>
        <v/>
      </c>
      <c r="G289" s="930" t="str">
        <f ca="1">IF(ISBLANK(OFFSET('5. Pp (3 años)'!$H$46,INT((ROW()-13)/2),0)),"",OFFSET('5. Pp (3 años)'!$H$46,INT((ROW()-13)/2),0))</f>
        <v/>
      </c>
      <c r="H289" s="949" t="str">
        <f ca="1">IF(ISBLANK(OFFSET('9. METAS'!$L$20,INT((ROW()-13)/2),0)),"",OFFSET('9. METAS'!$L$20,INT((ROW()-13)/2),0))</f>
        <v/>
      </c>
      <c r="I289" s="822"/>
      <c r="J289" s="149" t="e">
        <f ca="1">IF(MOD(ROW()-13,2)=0,IF(ISBLANK(OFFSET(#REF!,INT((ROW()-13)/2),0)),"",OFFSET(#REF!,INT((ROW()-13)/2),0)),IF(ISBLANK(OFFSET('9. METAS'!$U$20,INT((ROW()-14)/2),0)),"",OFFSET('9. METAS'!$U$20,INT((ROW()-14)/2),0)))</f>
        <v>#REF!</v>
      </c>
      <c r="K289" s="150" t="e">
        <f ca="1">IF(MOD(ROW()-13,2)=0,IF(ISBLANK(OFFSET(#REF!,INT((ROW()-13)/2),0)),"",OFFSET(#REF!,INT((ROW()-13)/2),0)),IF(ISBLANK(OFFSET('9. METAS'!$V$20,INT((ROW()-14)/2),0)),"",OFFSET('9. METAS'!$V$20,INT((ROW()-14)/2),0)))</f>
        <v>#REF!</v>
      </c>
      <c r="L289" s="150" t="e">
        <f ca="1">IF(MOD(ROW()-13,2)=0,IF(ISBLANK(OFFSET(#REF!,INT((ROW()-13)/2),0)),"",OFFSET(#REF!,INT((ROW()-13)/2),0)),IF(ISBLANK(OFFSET('9. METAS'!$W$20,INT((ROW()-14)/2),0)),"",OFFSET('9. METAS'!$W$20,INT((ROW()-14)/2),0)))</f>
        <v>#REF!</v>
      </c>
      <c r="M289" s="151" t="e">
        <f ca="1">IF(MOD(ROW()-13,2)=0,IF(ISBLANK(OFFSET(#REF!,INT((ROW()-13)/2),0)),"",OFFSET(#REF!,INT((ROW()-13)/2),0)),IF(ISBLANK(OFFSET('9. METAS'!$X$20,INT((ROW()-14)/2),0)),"",OFFSET('9. METAS'!$X$20,INT((ROW()-14)/2),0)))</f>
        <v>#REF!</v>
      </c>
      <c r="N289" s="824" t="str">
        <f t="shared" ref="N289" ca="1" si="272">IFERROR(J289/J290,"ND")</f>
        <v>ND</v>
      </c>
      <c r="O289" s="826" t="str">
        <f t="shared" ref="O289" ca="1" si="273">IFERROR(((J289)/H289),"ND")</f>
        <v>ND</v>
      </c>
      <c r="P289" s="913"/>
    </row>
    <row r="290" spans="3:16">
      <c r="C290" s="843"/>
      <c r="D290" s="926"/>
      <c r="E290" s="926"/>
      <c r="F290" s="928"/>
      <c r="G290" s="930"/>
      <c r="H290" s="949"/>
      <c r="I290" s="823"/>
      <c r="J290" s="149" t="str">
        <f ca="1">IF(MOD(ROW()-13,2)=0,IF(ISBLANK(OFFSET(#REF!,INT((ROW()-13)/2),0)),"",OFFSET(#REF!,INT((ROW()-13)/2),0)),IF(ISBLANK(OFFSET('9. METAS'!$U$20,INT((ROW()-14)/2),0)),"",OFFSET('9. METAS'!$U$20,INT((ROW()-14)/2),0)))</f>
        <v/>
      </c>
      <c r="K290" s="150" t="str">
        <f ca="1">IF(MOD(ROW()-13,2)=0,IF(ISBLANK(OFFSET(#REF!,INT((ROW()-13)/2),0)),"",OFFSET(#REF!,INT((ROW()-13)/2),0)),IF(ISBLANK(OFFSET('9. METAS'!$V$20,INT((ROW()-14)/2),0)),"",OFFSET('9. METAS'!$V$20,INT((ROW()-14)/2),0)))</f>
        <v/>
      </c>
      <c r="L290" s="150" t="str">
        <f ca="1">IF(MOD(ROW()-13,2)=0,IF(ISBLANK(OFFSET(#REF!,INT((ROW()-13)/2),0)),"",OFFSET(#REF!,INT((ROW()-13)/2),0)),IF(ISBLANK(OFFSET('9. METAS'!$W$20,INT((ROW()-14)/2),0)),"",OFFSET('9. METAS'!$W$20,INT((ROW()-14)/2),0)))</f>
        <v/>
      </c>
      <c r="M290" s="151" t="str">
        <f ca="1">IF(MOD(ROW()-13,2)=0,IF(ISBLANK(OFFSET(#REF!,INT((ROW()-13)/2),0)),"",OFFSET(#REF!,INT((ROW()-13)/2),0)),IF(ISBLANK(OFFSET('9. METAS'!$X$20,INT((ROW()-14)/2),0)),"",OFFSET('9. METAS'!$X$20,INT((ROW()-14)/2),0)))</f>
        <v/>
      </c>
      <c r="N290" s="825"/>
      <c r="O290" s="827"/>
      <c r="P290" s="914"/>
    </row>
    <row r="291" spans="3:16">
      <c r="C291" s="829" t="str">
        <f ca="1">IF(ISBLANK(OFFSET('5. Pp (3 años)'!$C$46,INT((ROW()-13)/2),0)),"",OFFSET('5. Pp (3 años)'!$C$46,INT((ROW()-13)/2),0))</f>
        <v/>
      </c>
      <c r="D291" s="926" t="str">
        <f ca="1">IF(ISBLANK(OFFSET('5. Pp (3 años)'!$D$46,INT((ROW()-13)/2),0)),"",OFFSET('5. Pp (3 años)'!$D$46,INT((ROW()-13)/2),0))</f>
        <v/>
      </c>
      <c r="E291" s="926" t="str">
        <f ca="1">IF(ISBLANK(OFFSET('5. Pp (3 años)'!$E$46,INT((ROW()-13)/2),0)),"",OFFSET('5. Pp (3 años)'!$E$46,INT((ROW()-13)/2),0))</f>
        <v/>
      </c>
      <c r="F291" s="928" t="str">
        <f ca="1">IF(ISBLANK(OFFSET('5. Pp (3 años)'!$K$46,INT((ROW()-13)/2),0)),"",OFFSET('5. Pp (3 años)'!$K$46,INT((ROW()-13)/2),0))</f>
        <v/>
      </c>
      <c r="G291" s="930" t="str">
        <f ca="1">IF(ISBLANK(OFFSET('5. Pp (3 años)'!$H$46,INT((ROW()-13)/2),0)),"",OFFSET('5. Pp (3 años)'!$H$46,INT((ROW()-13)/2),0))</f>
        <v/>
      </c>
      <c r="H291" s="949" t="str">
        <f ca="1">IF(ISBLANK(OFFSET('9. METAS'!$L$20,INT((ROW()-13)/2),0)),"",OFFSET('9. METAS'!$L$20,INT((ROW()-13)/2),0))</f>
        <v/>
      </c>
      <c r="I291" s="822"/>
      <c r="J291" s="149" t="e">
        <f ca="1">IF(MOD(ROW()-13,2)=0,IF(ISBLANK(OFFSET(#REF!,INT((ROW()-13)/2),0)),"",OFFSET(#REF!,INT((ROW()-13)/2),0)),IF(ISBLANK(OFFSET('9. METAS'!$U$20,INT((ROW()-14)/2),0)),"",OFFSET('9. METAS'!$U$20,INT((ROW()-14)/2),0)))</f>
        <v>#REF!</v>
      </c>
      <c r="K291" s="150" t="e">
        <f ca="1">IF(MOD(ROW()-13,2)=0,IF(ISBLANK(OFFSET(#REF!,INT((ROW()-13)/2),0)),"",OFFSET(#REF!,INT((ROW()-13)/2),0)),IF(ISBLANK(OFFSET('9. METAS'!$V$20,INT((ROW()-14)/2),0)),"",OFFSET('9. METAS'!$V$20,INT((ROW()-14)/2),0)))</f>
        <v>#REF!</v>
      </c>
      <c r="L291" s="150" t="e">
        <f ca="1">IF(MOD(ROW()-13,2)=0,IF(ISBLANK(OFFSET(#REF!,INT((ROW()-13)/2),0)),"",OFFSET(#REF!,INT((ROW()-13)/2),0)),IF(ISBLANK(OFFSET('9. METAS'!$W$20,INT((ROW()-14)/2),0)),"",OFFSET('9. METAS'!$W$20,INT((ROW()-14)/2),0)))</f>
        <v>#REF!</v>
      </c>
      <c r="M291" s="151" t="e">
        <f ca="1">IF(MOD(ROW()-13,2)=0,IF(ISBLANK(OFFSET(#REF!,INT((ROW()-13)/2),0)),"",OFFSET(#REF!,INT((ROW()-13)/2),0)),IF(ISBLANK(OFFSET('9. METAS'!$X$20,INT((ROW()-14)/2),0)),"",OFFSET('9. METAS'!$X$20,INT((ROW()-14)/2),0)))</f>
        <v>#REF!</v>
      </c>
      <c r="N291" s="824" t="str">
        <f t="shared" ref="N291" ca="1" si="274">IFERROR(J291/J292,"ND")</f>
        <v>ND</v>
      </c>
      <c r="O291" s="826" t="str">
        <f t="shared" ref="O291" ca="1" si="275">IFERROR(((J291)/H291),"ND")</f>
        <v>ND</v>
      </c>
      <c r="P291" s="913"/>
    </row>
    <row r="292" spans="3:16">
      <c r="C292" s="843"/>
      <c r="D292" s="926"/>
      <c r="E292" s="926"/>
      <c r="F292" s="928"/>
      <c r="G292" s="930"/>
      <c r="H292" s="949"/>
      <c r="I292" s="823"/>
      <c r="J292" s="149" t="str">
        <f ca="1">IF(MOD(ROW()-13,2)=0,IF(ISBLANK(OFFSET(#REF!,INT((ROW()-13)/2),0)),"",OFFSET(#REF!,INT((ROW()-13)/2),0)),IF(ISBLANK(OFFSET('9. METAS'!$U$20,INT((ROW()-14)/2),0)),"",OFFSET('9. METAS'!$U$20,INT((ROW()-14)/2),0)))</f>
        <v/>
      </c>
      <c r="K292" s="150" t="str">
        <f ca="1">IF(MOD(ROW()-13,2)=0,IF(ISBLANK(OFFSET(#REF!,INT((ROW()-13)/2),0)),"",OFFSET(#REF!,INT((ROW()-13)/2),0)),IF(ISBLANK(OFFSET('9. METAS'!$V$20,INT((ROW()-14)/2),0)),"",OFFSET('9. METAS'!$V$20,INT((ROW()-14)/2),0)))</f>
        <v/>
      </c>
      <c r="L292" s="150" t="str">
        <f ca="1">IF(MOD(ROW()-13,2)=0,IF(ISBLANK(OFFSET(#REF!,INT((ROW()-13)/2),0)),"",OFFSET(#REF!,INT((ROW()-13)/2),0)),IF(ISBLANK(OFFSET('9. METAS'!$W$20,INT((ROW()-14)/2),0)),"",OFFSET('9. METAS'!$W$20,INT((ROW()-14)/2),0)))</f>
        <v/>
      </c>
      <c r="M292" s="151" t="str">
        <f ca="1">IF(MOD(ROW()-13,2)=0,IF(ISBLANK(OFFSET(#REF!,INT((ROW()-13)/2),0)),"",OFFSET(#REF!,INT((ROW()-13)/2),0)),IF(ISBLANK(OFFSET('9. METAS'!$X$20,INT((ROW()-14)/2),0)),"",OFFSET('9. METAS'!$X$20,INT((ROW()-14)/2),0)))</f>
        <v/>
      </c>
      <c r="N292" s="825"/>
      <c r="O292" s="827"/>
      <c r="P292" s="914"/>
    </row>
    <row r="293" spans="3:16">
      <c r="C293" s="829" t="str">
        <f ca="1">IF(ISBLANK(OFFSET('5. Pp (3 años)'!$C$46,INT((ROW()-13)/2),0)),"",OFFSET('5. Pp (3 años)'!$C$46,INT((ROW()-13)/2),0))</f>
        <v/>
      </c>
      <c r="D293" s="926" t="str">
        <f ca="1">IF(ISBLANK(OFFSET('5. Pp (3 años)'!$D$46,INT((ROW()-13)/2),0)),"",OFFSET('5. Pp (3 años)'!$D$46,INT((ROW()-13)/2),0))</f>
        <v/>
      </c>
      <c r="E293" s="926" t="str">
        <f ca="1">IF(ISBLANK(OFFSET('5. Pp (3 años)'!$E$46,INT((ROW()-13)/2),0)),"",OFFSET('5. Pp (3 años)'!$E$46,INT((ROW()-13)/2),0))</f>
        <v/>
      </c>
      <c r="F293" s="928" t="str">
        <f ca="1">IF(ISBLANK(OFFSET('5. Pp (3 años)'!$K$46,INT((ROW()-13)/2),0)),"",OFFSET('5. Pp (3 años)'!$K$46,INT((ROW()-13)/2),0))</f>
        <v/>
      </c>
      <c r="G293" s="930" t="str">
        <f ca="1">IF(ISBLANK(OFFSET('5. Pp (3 años)'!$H$46,INT((ROW()-13)/2),0)),"",OFFSET('5. Pp (3 años)'!$H$46,INT((ROW()-13)/2),0))</f>
        <v/>
      </c>
      <c r="H293" s="949" t="str">
        <f ca="1">IF(ISBLANK(OFFSET('9. METAS'!$L$20,INT((ROW()-13)/2),0)),"",OFFSET('9. METAS'!$L$20,INT((ROW()-13)/2),0))</f>
        <v/>
      </c>
      <c r="I293" s="822"/>
      <c r="J293" s="149" t="e">
        <f ca="1">IF(MOD(ROW()-13,2)=0,IF(ISBLANK(OFFSET(#REF!,INT((ROW()-13)/2),0)),"",OFFSET(#REF!,INT((ROW()-13)/2),0)),IF(ISBLANK(OFFSET('9. METAS'!$U$20,INT((ROW()-14)/2),0)),"",OFFSET('9. METAS'!$U$20,INT((ROW()-14)/2),0)))</f>
        <v>#REF!</v>
      </c>
      <c r="K293" s="150" t="e">
        <f ca="1">IF(MOD(ROW()-13,2)=0,IF(ISBLANK(OFFSET(#REF!,INT((ROW()-13)/2),0)),"",OFFSET(#REF!,INT((ROW()-13)/2),0)),IF(ISBLANK(OFFSET('9. METAS'!$V$20,INT((ROW()-14)/2),0)),"",OFFSET('9. METAS'!$V$20,INT((ROW()-14)/2),0)))</f>
        <v>#REF!</v>
      </c>
      <c r="L293" s="150" t="e">
        <f ca="1">IF(MOD(ROW()-13,2)=0,IF(ISBLANK(OFFSET(#REF!,INT((ROW()-13)/2),0)),"",OFFSET(#REF!,INT((ROW()-13)/2),0)),IF(ISBLANK(OFFSET('9. METAS'!$W$20,INT((ROW()-14)/2),0)),"",OFFSET('9. METAS'!$W$20,INT((ROW()-14)/2),0)))</f>
        <v>#REF!</v>
      </c>
      <c r="M293" s="151" t="e">
        <f ca="1">IF(MOD(ROW()-13,2)=0,IF(ISBLANK(OFFSET(#REF!,INT((ROW()-13)/2),0)),"",OFFSET(#REF!,INT((ROW()-13)/2),0)),IF(ISBLANK(OFFSET('9. METAS'!$X$20,INT((ROW()-14)/2),0)),"",OFFSET('9. METAS'!$X$20,INT((ROW()-14)/2),0)))</f>
        <v>#REF!</v>
      </c>
      <c r="N293" s="824" t="str">
        <f t="shared" ref="N293" ca="1" si="276">IFERROR(J293/J294,"ND")</f>
        <v>ND</v>
      </c>
      <c r="O293" s="826" t="str">
        <f t="shared" ref="O293" ca="1" si="277">IFERROR(((J293)/H293),"ND")</f>
        <v>ND</v>
      </c>
      <c r="P293" s="913"/>
    </row>
    <row r="294" spans="3:16">
      <c r="C294" s="843"/>
      <c r="D294" s="926"/>
      <c r="E294" s="926"/>
      <c r="F294" s="928"/>
      <c r="G294" s="930"/>
      <c r="H294" s="949"/>
      <c r="I294" s="823"/>
      <c r="J294" s="149" t="str">
        <f ca="1">IF(MOD(ROW()-13,2)=0,IF(ISBLANK(OFFSET(#REF!,INT((ROW()-13)/2),0)),"",OFFSET(#REF!,INT((ROW()-13)/2),0)),IF(ISBLANK(OFFSET('9. METAS'!$U$20,INT((ROW()-14)/2),0)),"",OFFSET('9. METAS'!$U$20,INT((ROW()-14)/2),0)))</f>
        <v/>
      </c>
      <c r="K294" s="150" t="str">
        <f ca="1">IF(MOD(ROW()-13,2)=0,IF(ISBLANK(OFFSET(#REF!,INT((ROW()-13)/2),0)),"",OFFSET(#REF!,INT((ROW()-13)/2),0)),IF(ISBLANK(OFFSET('9. METAS'!$V$20,INT((ROW()-14)/2),0)),"",OFFSET('9. METAS'!$V$20,INT((ROW()-14)/2),0)))</f>
        <v/>
      </c>
      <c r="L294" s="150" t="str">
        <f ca="1">IF(MOD(ROW()-13,2)=0,IF(ISBLANK(OFFSET(#REF!,INT((ROW()-13)/2),0)),"",OFFSET(#REF!,INT((ROW()-13)/2),0)),IF(ISBLANK(OFFSET('9. METAS'!$W$20,INT((ROW()-14)/2),0)),"",OFFSET('9. METAS'!$W$20,INT((ROW()-14)/2),0)))</f>
        <v/>
      </c>
      <c r="M294" s="151" t="str">
        <f ca="1">IF(MOD(ROW()-13,2)=0,IF(ISBLANK(OFFSET(#REF!,INT((ROW()-13)/2),0)),"",OFFSET(#REF!,INT((ROW()-13)/2),0)),IF(ISBLANK(OFFSET('9. METAS'!$X$20,INT((ROW()-14)/2),0)),"",OFFSET('9. METAS'!$X$20,INT((ROW()-14)/2),0)))</f>
        <v/>
      </c>
      <c r="N294" s="825"/>
      <c r="O294" s="827"/>
      <c r="P294" s="914"/>
    </row>
    <row r="295" spans="3:16">
      <c r="C295" s="829" t="str">
        <f ca="1">IF(ISBLANK(OFFSET('5. Pp (3 años)'!$C$46,INT((ROW()-13)/2),0)),"",OFFSET('5. Pp (3 años)'!$C$46,INT((ROW()-13)/2),0))</f>
        <v/>
      </c>
      <c r="D295" s="926" t="str">
        <f ca="1">IF(ISBLANK(OFFSET('5. Pp (3 años)'!$D$46,INT((ROW()-13)/2),0)),"",OFFSET('5. Pp (3 años)'!$D$46,INT((ROW()-13)/2),0))</f>
        <v/>
      </c>
      <c r="E295" s="926" t="str">
        <f ca="1">IF(ISBLANK(OFFSET('5. Pp (3 años)'!$E$46,INT((ROW()-13)/2),0)),"",OFFSET('5. Pp (3 años)'!$E$46,INT((ROW()-13)/2),0))</f>
        <v/>
      </c>
      <c r="F295" s="928" t="str">
        <f ca="1">IF(ISBLANK(OFFSET('5. Pp (3 años)'!$K$46,INT((ROW()-13)/2),0)),"",OFFSET('5. Pp (3 años)'!$K$46,INT((ROW()-13)/2),0))</f>
        <v/>
      </c>
      <c r="G295" s="930" t="str">
        <f ca="1">IF(ISBLANK(OFFSET('5. Pp (3 años)'!$H$46,INT((ROW()-13)/2),0)),"",OFFSET('5. Pp (3 años)'!$H$46,INT((ROW()-13)/2),0))</f>
        <v/>
      </c>
      <c r="H295" s="949" t="str">
        <f ca="1">IF(ISBLANK(OFFSET('9. METAS'!$L$20,INT((ROW()-13)/2),0)),"",OFFSET('9. METAS'!$L$20,INT((ROW()-13)/2),0))</f>
        <v/>
      </c>
      <c r="I295" s="822"/>
      <c r="J295" s="149" t="e">
        <f ca="1">IF(MOD(ROW()-13,2)=0,IF(ISBLANK(OFFSET(#REF!,INT((ROW()-13)/2),0)),"",OFFSET(#REF!,INT((ROW()-13)/2),0)),IF(ISBLANK(OFFSET('9. METAS'!$U$20,INT((ROW()-14)/2),0)),"",OFFSET('9. METAS'!$U$20,INT((ROW()-14)/2),0)))</f>
        <v>#REF!</v>
      </c>
      <c r="K295" s="150" t="e">
        <f ca="1">IF(MOD(ROW()-13,2)=0,IF(ISBLANK(OFFSET(#REF!,INT((ROW()-13)/2),0)),"",OFFSET(#REF!,INT((ROW()-13)/2),0)),IF(ISBLANK(OFFSET('9. METAS'!$V$20,INT((ROW()-14)/2),0)),"",OFFSET('9. METAS'!$V$20,INT((ROW()-14)/2),0)))</f>
        <v>#REF!</v>
      </c>
      <c r="L295" s="150" t="e">
        <f ca="1">IF(MOD(ROW()-13,2)=0,IF(ISBLANK(OFFSET(#REF!,INT((ROW()-13)/2),0)),"",OFFSET(#REF!,INT((ROW()-13)/2),0)),IF(ISBLANK(OFFSET('9. METAS'!$W$20,INT((ROW()-14)/2),0)),"",OFFSET('9. METAS'!$W$20,INT((ROW()-14)/2),0)))</f>
        <v>#REF!</v>
      </c>
      <c r="M295" s="151" t="e">
        <f ca="1">IF(MOD(ROW()-13,2)=0,IF(ISBLANK(OFFSET(#REF!,INT((ROW()-13)/2),0)),"",OFFSET(#REF!,INT((ROW()-13)/2),0)),IF(ISBLANK(OFFSET('9. METAS'!$X$20,INT((ROW()-14)/2),0)),"",OFFSET('9. METAS'!$X$20,INT((ROW()-14)/2),0)))</f>
        <v>#REF!</v>
      </c>
      <c r="N295" s="824" t="str">
        <f t="shared" ref="N295" ca="1" si="278">IFERROR(J295/J296,"ND")</f>
        <v>ND</v>
      </c>
      <c r="O295" s="826" t="str">
        <f t="shared" ref="O295" ca="1" si="279">IFERROR(((J295)/H295),"ND")</f>
        <v>ND</v>
      </c>
      <c r="P295" s="913"/>
    </row>
    <row r="296" spans="3:16">
      <c r="C296" s="843"/>
      <c r="D296" s="926"/>
      <c r="E296" s="926"/>
      <c r="F296" s="928"/>
      <c r="G296" s="930"/>
      <c r="H296" s="949"/>
      <c r="I296" s="823"/>
      <c r="J296" s="149" t="str">
        <f ca="1">IF(MOD(ROW()-13,2)=0,IF(ISBLANK(OFFSET(#REF!,INT((ROW()-13)/2),0)),"",OFFSET(#REF!,INT((ROW()-13)/2),0)),IF(ISBLANK(OFFSET('9. METAS'!$U$20,INT((ROW()-14)/2),0)),"",OFFSET('9. METAS'!$U$20,INT((ROW()-14)/2),0)))</f>
        <v/>
      </c>
      <c r="K296" s="150" t="str">
        <f ca="1">IF(MOD(ROW()-13,2)=0,IF(ISBLANK(OFFSET(#REF!,INT((ROW()-13)/2),0)),"",OFFSET(#REF!,INT((ROW()-13)/2),0)),IF(ISBLANK(OFFSET('9. METAS'!$V$20,INT((ROW()-14)/2),0)),"",OFFSET('9. METAS'!$V$20,INT((ROW()-14)/2),0)))</f>
        <v/>
      </c>
      <c r="L296" s="150" t="str">
        <f ca="1">IF(MOD(ROW()-13,2)=0,IF(ISBLANK(OFFSET(#REF!,INT((ROW()-13)/2),0)),"",OFFSET(#REF!,INT((ROW()-13)/2),0)),IF(ISBLANK(OFFSET('9. METAS'!$W$20,INT((ROW()-14)/2),0)),"",OFFSET('9. METAS'!$W$20,INT((ROW()-14)/2),0)))</f>
        <v/>
      </c>
      <c r="M296" s="151" t="str">
        <f ca="1">IF(MOD(ROW()-13,2)=0,IF(ISBLANK(OFFSET(#REF!,INT((ROW()-13)/2),0)),"",OFFSET(#REF!,INT((ROW()-13)/2),0)),IF(ISBLANK(OFFSET('9. METAS'!$X$20,INT((ROW()-14)/2),0)),"",OFFSET('9. METAS'!$X$20,INT((ROW()-14)/2),0)))</f>
        <v/>
      </c>
      <c r="N296" s="825"/>
      <c r="O296" s="827"/>
      <c r="P296" s="914"/>
    </row>
    <row r="297" spans="3:16">
      <c r="C297" s="829" t="str">
        <f ca="1">IF(ISBLANK(OFFSET('5. Pp (3 años)'!$C$46,INT((ROW()-13)/2),0)),"",OFFSET('5. Pp (3 años)'!$C$46,INT((ROW()-13)/2),0))</f>
        <v/>
      </c>
      <c r="D297" s="926" t="str">
        <f ca="1">IF(ISBLANK(OFFSET('5. Pp (3 años)'!$D$46,INT((ROW()-13)/2),0)),"",OFFSET('5. Pp (3 años)'!$D$46,INT((ROW()-13)/2),0))</f>
        <v/>
      </c>
      <c r="E297" s="926" t="str">
        <f ca="1">IF(ISBLANK(OFFSET('5. Pp (3 años)'!$E$46,INT((ROW()-13)/2),0)),"",OFFSET('5. Pp (3 años)'!$E$46,INT((ROW()-13)/2),0))</f>
        <v/>
      </c>
      <c r="F297" s="928" t="str">
        <f ca="1">IF(ISBLANK(OFFSET('5. Pp (3 años)'!$K$46,INT((ROW()-13)/2),0)),"",OFFSET('5. Pp (3 años)'!$K$46,INT((ROW()-13)/2),0))</f>
        <v/>
      </c>
      <c r="G297" s="930" t="str">
        <f ca="1">IF(ISBLANK(OFFSET('5. Pp (3 años)'!$H$46,INT((ROW()-13)/2),0)),"",OFFSET('5. Pp (3 años)'!$H$46,INT((ROW()-13)/2),0))</f>
        <v/>
      </c>
      <c r="H297" s="949" t="str">
        <f ca="1">IF(ISBLANK(OFFSET('9. METAS'!$L$20,INT((ROW()-13)/2),0)),"",OFFSET('9. METAS'!$L$20,INT((ROW()-13)/2),0))</f>
        <v/>
      </c>
      <c r="I297" s="822"/>
      <c r="J297" s="149" t="e">
        <f ca="1">IF(MOD(ROW()-13,2)=0,IF(ISBLANK(OFFSET(#REF!,INT((ROW()-13)/2),0)),"",OFFSET(#REF!,INT((ROW()-13)/2),0)),IF(ISBLANK(OFFSET('9. METAS'!$U$20,INT((ROW()-14)/2),0)),"",OFFSET('9. METAS'!$U$20,INT((ROW()-14)/2),0)))</f>
        <v>#REF!</v>
      </c>
      <c r="K297" s="150" t="e">
        <f ca="1">IF(MOD(ROW()-13,2)=0,IF(ISBLANK(OFFSET(#REF!,INT((ROW()-13)/2),0)),"",OFFSET(#REF!,INT((ROW()-13)/2),0)),IF(ISBLANK(OFFSET('9. METAS'!$V$20,INT((ROW()-14)/2),0)),"",OFFSET('9. METAS'!$V$20,INT((ROW()-14)/2),0)))</f>
        <v>#REF!</v>
      </c>
      <c r="L297" s="150" t="e">
        <f ca="1">IF(MOD(ROW()-13,2)=0,IF(ISBLANK(OFFSET(#REF!,INT((ROW()-13)/2),0)),"",OFFSET(#REF!,INT((ROW()-13)/2),0)),IF(ISBLANK(OFFSET('9. METAS'!$W$20,INT((ROW()-14)/2),0)),"",OFFSET('9. METAS'!$W$20,INT((ROW()-14)/2),0)))</f>
        <v>#REF!</v>
      </c>
      <c r="M297" s="151" t="e">
        <f ca="1">IF(MOD(ROW()-13,2)=0,IF(ISBLANK(OFFSET(#REF!,INT((ROW()-13)/2),0)),"",OFFSET(#REF!,INT((ROW()-13)/2),0)),IF(ISBLANK(OFFSET('9. METAS'!$X$20,INT((ROW()-14)/2),0)),"",OFFSET('9. METAS'!$X$20,INT((ROW()-14)/2),0)))</f>
        <v>#REF!</v>
      </c>
      <c r="N297" s="824" t="str">
        <f t="shared" ref="N297" ca="1" si="280">IFERROR(J297/J298,"ND")</f>
        <v>ND</v>
      </c>
      <c r="O297" s="826" t="str">
        <f t="shared" ref="O297" ca="1" si="281">IFERROR(((J297)/H297),"ND")</f>
        <v>ND</v>
      </c>
      <c r="P297" s="913"/>
    </row>
    <row r="298" spans="3:16">
      <c r="C298" s="843"/>
      <c r="D298" s="926"/>
      <c r="E298" s="926"/>
      <c r="F298" s="928"/>
      <c r="G298" s="930"/>
      <c r="H298" s="949"/>
      <c r="I298" s="823"/>
      <c r="J298" s="149" t="str">
        <f ca="1">IF(MOD(ROW()-13,2)=0,IF(ISBLANK(OFFSET(#REF!,INT((ROW()-13)/2),0)),"",OFFSET(#REF!,INT((ROW()-13)/2),0)),IF(ISBLANK(OFFSET('9. METAS'!$U$20,INT((ROW()-14)/2),0)),"",OFFSET('9. METAS'!$U$20,INT((ROW()-14)/2),0)))</f>
        <v/>
      </c>
      <c r="K298" s="150" t="str">
        <f ca="1">IF(MOD(ROW()-13,2)=0,IF(ISBLANK(OFFSET(#REF!,INT((ROW()-13)/2),0)),"",OFFSET(#REF!,INT((ROW()-13)/2),0)),IF(ISBLANK(OFFSET('9. METAS'!$V$20,INT((ROW()-14)/2),0)),"",OFFSET('9. METAS'!$V$20,INT((ROW()-14)/2),0)))</f>
        <v/>
      </c>
      <c r="L298" s="150" t="str">
        <f ca="1">IF(MOD(ROW()-13,2)=0,IF(ISBLANK(OFFSET(#REF!,INT((ROW()-13)/2),0)),"",OFFSET(#REF!,INT((ROW()-13)/2),0)),IF(ISBLANK(OFFSET('9. METAS'!$W$20,INT((ROW()-14)/2),0)),"",OFFSET('9. METAS'!$W$20,INT((ROW()-14)/2),0)))</f>
        <v/>
      </c>
      <c r="M298" s="151" t="str">
        <f ca="1">IF(MOD(ROW()-13,2)=0,IF(ISBLANK(OFFSET(#REF!,INT((ROW()-13)/2),0)),"",OFFSET(#REF!,INT((ROW()-13)/2),0)),IF(ISBLANK(OFFSET('9. METAS'!$X$20,INT((ROW()-14)/2),0)),"",OFFSET('9. METAS'!$X$20,INT((ROW()-14)/2),0)))</f>
        <v/>
      </c>
      <c r="N298" s="825"/>
      <c r="O298" s="827"/>
      <c r="P298" s="914"/>
    </row>
    <row r="299" spans="3:16">
      <c r="C299" s="829" t="str">
        <f ca="1">IF(ISBLANK(OFFSET('5. Pp (3 años)'!$C$46,INT((ROW()-13)/2),0)),"",OFFSET('5. Pp (3 años)'!$C$46,INT((ROW()-13)/2),0))</f>
        <v/>
      </c>
      <c r="D299" s="926" t="str">
        <f ca="1">IF(ISBLANK(OFFSET('5. Pp (3 años)'!$D$46,INT((ROW()-13)/2),0)),"",OFFSET('5. Pp (3 años)'!$D$46,INT((ROW()-13)/2),0))</f>
        <v/>
      </c>
      <c r="E299" s="926" t="str">
        <f ca="1">IF(ISBLANK(OFFSET('5. Pp (3 años)'!$E$46,INT((ROW()-13)/2),0)),"",OFFSET('5. Pp (3 años)'!$E$46,INT((ROW()-13)/2),0))</f>
        <v/>
      </c>
      <c r="F299" s="928" t="str">
        <f ca="1">IF(ISBLANK(OFFSET('5. Pp (3 años)'!$K$46,INT((ROW()-13)/2),0)),"",OFFSET('5. Pp (3 años)'!$K$46,INT((ROW()-13)/2),0))</f>
        <v/>
      </c>
      <c r="G299" s="930" t="str">
        <f ca="1">IF(ISBLANK(OFFSET('5. Pp (3 años)'!$H$46,INT((ROW()-13)/2),0)),"",OFFSET('5. Pp (3 años)'!$H$46,INT((ROW()-13)/2),0))</f>
        <v/>
      </c>
      <c r="H299" s="949" t="str">
        <f ca="1">IF(ISBLANK(OFFSET('9. METAS'!$L$20,INT((ROW()-13)/2),0)),"",OFFSET('9. METAS'!$L$20,INT((ROW()-13)/2),0))</f>
        <v/>
      </c>
      <c r="I299" s="822"/>
      <c r="J299" s="149" t="e">
        <f ca="1">IF(MOD(ROW()-13,2)=0,IF(ISBLANK(OFFSET(#REF!,INT((ROW()-13)/2),0)),"",OFFSET(#REF!,INT((ROW()-13)/2),0)),IF(ISBLANK(OFFSET('9. METAS'!$U$20,INT((ROW()-14)/2),0)),"",OFFSET('9. METAS'!$U$20,INT((ROW()-14)/2),0)))</f>
        <v>#REF!</v>
      </c>
      <c r="K299" s="150" t="e">
        <f ca="1">IF(MOD(ROW()-13,2)=0,IF(ISBLANK(OFFSET(#REF!,INT((ROW()-13)/2),0)),"",OFFSET(#REF!,INT((ROW()-13)/2),0)),IF(ISBLANK(OFFSET('9. METAS'!$V$20,INT((ROW()-14)/2),0)),"",OFFSET('9. METAS'!$V$20,INT((ROW()-14)/2),0)))</f>
        <v>#REF!</v>
      </c>
      <c r="L299" s="150" t="e">
        <f ca="1">IF(MOD(ROW()-13,2)=0,IF(ISBLANK(OFFSET(#REF!,INT((ROW()-13)/2),0)),"",OFFSET(#REF!,INT((ROW()-13)/2),0)),IF(ISBLANK(OFFSET('9. METAS'!$W$20,INT((ROW()-14)/2),0)),"",OFFSET('9. METAS'!$W$20,INT((ROW()-14)/2),0)))</f>
        <v>#REF!</v>
      </c>
      <c r="M299" s="151" t="e">
        <f ca="1">IF(MOD(ROW()-13,2)=0,IF(ISBLANK(OFFSET(#REF!,INT((ROW()-13)/2),0)),"",OFFSET(#REF!,INT((ROW()-13)/2),0)),IF(ISBLANK(OFFSET('9. METAS'!$X$20,INT((ROW()-14)/2),0)),"",OFFSET('9. METAS'!$X$20,INT((ROW()-14)/2),0)))</f>
        <v>#REF!</v>
      </c>
      <c r="N299" s="824" t="str">
        <f t="shared" ref="N299" ca="1" si="282">IFERROR(J299/J300,"ND")</f>
        <v>ND</v>
      </c>
      <c r="O299" s="826" t="str">
        <f t="shared" ref="O299" ca="1" si="283">IFERROR(((J299)/H299),"ND")</f>
        <v>ND</v>
      </c>
      <c r="P299" s="913"/>
    </row>
    <row r="300" spans="3:16">
      <c r="C300" s="843"/>
      <c r="D300" s="926"/>
      <c r="E300" s="926"/>
      <c r="F300" s="928"/>
      <c r="G300" s="930"/>
      <c r="H300" s="949"/>
      <c r="I300" s="823"/>
      <c r="J300" s="149" t="str">
        <f ca="1">IF(MOD(ROW()-13,2)=0,IF(ISBLANK(OFFSET(#REF!,INT((ROW()-13)/2),0)),"",OFFSET(#REF!,INT((ROW()-13)/2),0)),IF(ISBLANK(OFFSET('9. METAS'!$U$20,INT((ROW()-14)/2),0)),"",OFFSET('9. METAS'!$U$20,INT((ROW()-14)/2),0)))</f>
        <v/>
      </c>
      <c r="K300" s="150" t="str">
        <f ca="1">IF(MOD(ROW()-13,2)=0,IF(ISBLANK(OFFSET(#REF!,INT((ROW()-13)/2),0)),"",OFFSET(#REF!,INT((ROW()-13)/2),0)),IF(ISBLANK(OFFSET('9. METAS'!$V$20,INT((ROW()-14)/2),0)),"",OFFSET('9. METAS'!$V$20,INT((ROW()-14)/2),0)))</f>
        <v/>
      </c>
      <c r="L300" s="150" t="str">
        <f ca="1">IF(MOD(ROW()-13,2)=0,IF(ISBLANK(OFFSET(#REF!,INT((ROW()-13)/2),0)),"",OFFSET(#REF!,INT((ROW()-13)/2),0)),IF(ISBLANK(OFFSET('9. METAS'!$W$20,INT((ROW()-14)/2),0)),"",OFFSET('9. METAS'!$W$20,INT((ROW()-14)/2),0)))</f>
        <v/>
      </c>
      <c r="M300" s="151" t="str">
        <f ca="1">IF(MOD(ROW()-13,2)=0,IF(ISBLANK(OFFSET(#REF!,INT((ROW()-13)/2),0)),"",OFFSET(#REF!,INT((ROW()-13)/2),0)),IF(ISBLANK(OFFSET('9. METAS'!$X$20,INT((ROW()-14)/2),0)),"",OFFSET('9. METAS'!$X$20,INT((ROW()-14)/2),0)))</f>
        <v/>
      </c>
      <c r="N300" s="825"/>
      <c r="O300" s="827"/>
      <c r="P300" s="914"/>
    </row>
    <row r="301" spans="3:16">
      <c r="C301" s="829" t="str">
        <f ca="1">IF(ISBLANK(OFFSET('5. Pp (3 años)'!$C$46,INT((ROW()-13)/2),0)),"",OFFSET('5. Pp (3 años)'!$C$46,INT((ROW()-13)/2),0))</f>
        <v/>
      </c>
      <c r="D301" s="926" t="str">
        <f ca="1">IF(ISBLANK(OFFSET('5. Pp (3 años)'!$D$46,INT((ROW()-13)/2),0)),"",OFFSET('5. Pp (3 años)'!$D$46,INT((ROW()-13)/2),0))</f>
        <v/>
      </c>
      <c r="E301" s="926" t="str">
        <f ca="1">IF(ISBLANK(OFFSET('5. Pp (3 años)'!$E$46,INT((ROW()-13)/2),0)),"",OFFSET('5. Pp (3 años)'!$E$46,INT((ROW()-13)/2),0))</f>
        <v/>
      </c>
      <c r="F301" s="928" t="str">
        <f ca="1">IF(ISBLANK(OFFSET('5. Pp (3 años)'!$K$46,INT((ROW()-13)/2),0)),"",OFFSET('5. Pp (3 años)'!$K$46,INT((ROW()-13)/2),0))</f>
        <v/>
      </c>
      <c r="G301" s="930" t="str">
        <f ca="1">IF(ISBLANK(OFFSET('5. Pp (3 años)'!$H$46,INT((ROW()-13)/2),0)),"",OFFSET('5. Pp (3 años)'!$H$46,INT((ROW()-13)/2),0))</f>
        <v/>
      </c>
      <c r="H301" s="949" t="str">
        <f ca="1">IF(ISBLANK(OFFSET('9. METAS'!$L$20,INT((ROW()-13)/2),0)),"",OFFSET('9. METAS'!$L$20,INT((ROW()-13)/2),0))</f>
        <v/>
      </c>
      <c r="I301" s="822"/>
      <c r="J301" s="149" t="e">
        <f ca="1">IF(MOD(ROW()-13,2)=0,IF(ISBLANK(OFFSET(#REF!,INT((ROW()-13)/2),0)),"",OFFSET(#REF!,INT((ROW()-13)/2),0)),IF(ISBLANK(OFFSET('9. METAS'!$U$20,INT((ROW()-14)/2),0)),"",OFFSET('9. METAS'!$U$20,INT((ROW()-14)/2),0)))</f>
        <v>#REF!</v>
      </c>
      <c r="K301" s="150" t="e">
        <f ca="1">IF(MOD(ROW()-13,2)=0,IF(ISBLANK(OFFSET(#REF!,INT((ROW()-13)/2),0)),"",OFFSET(#REF!,INT((ROW()-13)/2),0)),IF(ISBLANK(OFFSET('9. METAS'!$V$20,INT((ROW()-14)/2),0)),"",OFFSET('9. METAS'!$V$20,INT((ROW()-14)/2),0)))</f>
        <v>#REF!</v>
      </c>
      <c r="L301" s="150" t="e">
        <f ca="1">IF(MOD(ROW()-13,2)=0,IF(ISBLANK(OFFSET(#REF!,INT((ROW()-13)/2),0)),"",OFFSET(#REF!,INT((ROW()-13)/2),0)),IF(ISBLANK(OFFSET('9. METAS'!$W$20,INT((ROW()-14)/2),0)),"",OFFSET('9. METAS'!$W$20,INT((ROW()-14)/2),0)))</f>
        <v>#REF!</v>
      </c>
      <c r="M301" s="151" t="e">
        <f ca="1">IF(MOD(ROW()-13,2)=0,IF(ISBLANK(OFFSET(#REF!,INT((ROW()-13)/2),0)),"",OFFSET(#REF!,INT((ROW()-13)/2),0)),IF(ISBLANK(OFFSET('9. METAS'!$X$20,INT((ROW()-14)/2),0)),"",OFFSET('9. METAS'!$X$20,INT((ROW()-14)/2),0)))</f>
        <v>#REF!</v>
      </c>
      <c r="N301" s="824" t="str">
        <f t="shared" ref="N301" ca="1" si="284">IFERROR(J301/J302,"ND")</f>
        <v>ND</v>
      </c>
      <c r="O301" s="826" t="str">
        <f t="shared" ref="O301" ca="1" si="285">IFERROR(((J301)/H301),"ND")</f>
        <v>ND</v>
      </c>
      <c r="P301" s="913"/>
    </row>
    <row r="302" spans="3:16">
      <c r="C302" s="843"/>
      <c r="D302" s="926"/>
      <c r="E302" s="926"/>
      <c r="F302" s="928"/>
      <c r="G302" s="930"/>
      <c r="H302" s="949"/>
      <c r="I302" s="823"/>
      <c r="J302" s="149" t="str">
        <f ca="1">IF(MOD(ROW()-13,2)=0,IF(ISBLANK(OFFSET(#REF!,INT((ROW()-13)/2),0)),"",OFFSET(#REF!,INT((ROW()-13)/2),0)),IF(ISBLANK(OFFSET('9. METAS'!$U$20,INT((ROW()-14)/2),0)),"",OFFSET('9. METAS'!$U$20,INT((ROW()-14)/2),0)))</f>
        <v/>
      </c>
      <c r="K302" s="150" t="str">
        <f ca="1">IF(MOD(ROW()-13,2)=0,IF(ISBLANK(OFFSET(#REF!,INT((ROW()-13)/2),0)),"",OFFSET(#REF!,INT((ROW()-13)/2),0)),IF(ISBLANK(OFFSET('9. METAS'!$V$20,INT((ROW()-14)/2),0)),"",OFFSET('9. METAS'!$V$20,INT((ROW()-14)/2),0)))</f>
        <v/>
      </c>
      <c r="L302" s="150" t="str">
        <f ca="1">IF(MOD(ROW()-13,2)=0,IF(ISBLANK(OFFSET(#REF!,INT((ROW()-13)/2),0)),"",OFFSET(#REF!,INT((ROW()-13)/2),0)),IF(ISBLANK(OFFSET('9. METAS'!$W$20,INT((ROW()-14)/2),0)),"",OFFSET('9. METAS'!$W$20,INT((ROW()-14)/2),0)))</f>
        <v/>
      </c>
      <c r="M302" s="151" t="str">
        <f ca="1">IF(MOD(ROW()-13,2)=0,IF(ISBLANK(OFFSET(#REF!,INT((ROW()-13)/2),0)),"",OFFSET(#REF!,INT((ROW()-13)/2),0)),IF(ISBLANK(OFFSET('9. METAS'!$X$20,INT((ROW()-14)/2),0)),"",OFFSET('9. METAS'!$X$20,INT((ROW()-14)/2),0)))</f>
        <v/>
      </c>
      <c r="N302" s="825"/>
      <c r="O302" s="827"/>
      <c r="P302" s="914"/>
    </row>
    <row r="303" spans="3:16">
      <c r="C303" s="829" t="str">
        <f ca="1">IF(ISBLANK(OFFSET('5. Pp (3 años)'!$C$46,INT((ROW()-13)/2),0)),"",OFFSET('5. Pp (3 años)'!$C$46,INT((ROW()-13)/2),0))</f>
        <v/>
      </c>
      <c r="D303" s="926" t="str">
        <f ca="1">IF(ISBLANK(OFFSET('5. Pp (3 años)'!$D$46,INT((ROW()-13)/2),0)),"",OFFSET('5. Pp (3 años)'!$D$46,INT((ROW()-13)/2),0))</f>
        <v/>
      </c>
      <c r="E303" s="926" t="str">
        <f ca="1">IF(ISBLANK(OFFSET('5. Pp (3 años)'!$E$46,INT((ROW()-13)/2),0)),"",OFFSET('5. Pp (3 años)'!$E$46,INT((ROW()-13)/2),0))</f>
        <v/>
      </c>
      <c r="F303" s="928" t="str">
        <f ca="1">IF(ISBLANK(OFFSET('5. Pp (3 años)'!$K$46,INT((ROW()-13)/2),0)),"",OFFSET('5. Pp (3 años)'!$K$46,INT((ROW()-13)/2),0))</f>
        <v/>
      </c>
      <c r="G303" s="930" t="str">
        <f ca="1">IF(ISBLANK(OFFSET('5. Pp (3 años)'!$H$46,INT((ROW()-13)/2),0)),"",OFFSET('5. Pp (3 años)'!$H$46,INT((ROW()-13)/2),0))</f>
        <v/>
      </c>
      <c r="H303" s="949" t="str">
        <f ca="1">IF(ISBLANK(OFFSET('9. METAS'!$L$20,INT((ROW()-13)/2),0)),"",OFFSET('9. METAS'!$L$20,INT((ROW()-13)/2),0))</f>
        <v/>
      </c>
      <c r="I303" s="822"/>
      <c r="J303" s="149" t="e">
        <f ca="1">IF(MOD(ROW()-13,2)=0,IF(ISBLANK(OFFSET(#REF!,INT((ROW()-13)/2),0)),"",OFFSET(#REF!,INT((ROW()-13)/2),0)),IF(ISBLANK(OFFSET('9. METAS'!$U$20,INT((ROW()-14)/2),0)),"",OFFSET('9. METAS'!$U$20,INT((ROW()-14)/2),0)))</f>
        <v>#REF!</v>
      </c>
      <c r="K303" s="150" t="e">
        <f ca="1">IF(MOD(ROW()-13,2)=0,IF(ISBLANK(OFFSET(#REF!,INT((ROW()-13)/2),0)),"",OFFSET(#REF!,INT((ROW()-13)/2),0)),IF(ISBLANK(OFFSET('9. METAS'!$V$20,INT((ROW()-14)/2),0)),"",OFFSET('9. METAS'!$V$20,INT((ROW()-14)/2),0)))</f>
        <v>#REF!</v>
      </c>
      <c r="L303" s="150" t="e">
        <f ca="1">IF(MOD(ROW()-13,2)=0,IF(ISBLANK(OFFSET(#REF!,INT((ROW()-13)/2),0)),"",OFFSET(#REF!,INT((ROW()-13)/2),0)),IF(ISBLANK(OFFSET('9. METAS'!$W$20,INT((ROW()-14)/2),0)),"",OFFSET('9. METAS'!$W$20,INT((ROW()-14)/2),0)))</f>
        <v>#REF!</v>
      </c>
      <c r="M303" s="151" t="e">
        <f ca="1">IF(MOD(ROW()-13,2)=0,IF(ISBLANK(OFFSET(#REF!,INT((ROW()-13)/2),0)),"",OFFSET(#REF!,INT((ROW()-13)/2),0)),IF(ISBLANK(OFFSET('9. METAS'!$X$20,INT((ROW()-14)/2),0)),"",OFFSET('9. METAS'!$X$20,INT((ROW()-14)/2),0)))</f>
        <v>#REF!</v>
      </c>
      <c r="N303" s="824" t="str">
        <f t="shared" ref="N303" ca="1" si="286">IFERROR(J303/J304,"ND")</f>
        <v>ND</v>
      </c>
      <c r="O303" s="826" t="str">
        <f t="shared" ref="O303" ca="1" si="287">IFERROR(((J303)/H303),"ND")</f>
        <v>ND</v>
      </c>
      <c r="P303" s="913"/>
    </row>
    <row r="304" spans="3:16">
      <c r="C304" s="843"/>
      <c r="D304" s="926"/>
      <c r="E304" s="926"/>
      <c r="F304" s="928"/>
      <c r="G304" s="930"/>
      <c r="H304" s="949"/>
      <c r="I304" s="823"/>
      <c r="J304" s="149" t="str">
        <f ca="1">IF(MOD(ROW()-13,2)=0,IF(ISBLANK(OFFSET(#REF!,INT((ROW()-13)/2),0)),"",OFFSET(#REF!,INT((ROW()-13)/2),0)),IF(ISBLANK(OFFSET('9. METAS'!$U$20,INT((ROW()-14)/2),0)),"",OFFSET('9. METAS'!$U$20,INT((ROW()-14)/2),0)))</f>
        <v/>
      </c>
      <c r="K304" s="150" t="str">
        <f ca="1">IF(MOD(ROW()-13,2)=0,IF(ISBLANK(OFFSET(#REF!,INT((ROW()-13)/2),0)),"",OFFSET(#REF!,INT((ROW()-13)/2),0)),IF(ISBLANK(OFFSET('9. METAS'!$V$20,INT((ROW()-14)/2),0)),"",OFFSET('9. METAS'!$V$20,INT((ROW()-14)/2),0)))</f>
        <v/>
      </c>
      <c r="L304" s="150" t="str">
        <f ca="1">IF(MOD(ROW()-13,2)=0,IF(ISBLANK(OFFSET(#REF!,INT((ROW()-13)/2),0)),"",OFFSET(#REF!,INT((ROW()-13)/2),0)),IF(ISBLANK(OFFSET('9. METAS'!$W$20,INT((ROW()-14)/2),0)),"",OFFSET('9. METAS'!$W$20,INT((ROW()-14)/2),0)))</f>
        <v/>
      </c>
      <c r="M304" s="151" t="str">
        <f ca="1">IF(MOD(ROW()-13,2)=0,IF(ISBLANK(OFFSET(#REF!,INT((ROW()-13)/2),0)),"",OFFSET(#REF!,INT((ROW()-13)/2),0)),IF(ISBLANK(OFFSET('9. METAS'!$X$20,INT((ROW()-14)/2),0)),"",OFFSET('9. METAS'!$X$20,INT((ROW()-14)/2),0)))</f>
        <v/>
      </c>
      <c r="N304" s="825"/>
      <c r="O304" s="827"/>
      <c r="P304" s="914"/>
    </row>
    <row r="305" spans="3:16">
      <c r="C305" s="829" t="str">
        <f ca="1">IF(ISBLANK(OFFSET('5. Pp (3 años)'!$C$46,INT((ROW()-13)/2),0)),"",OFFSET('5. Pp (3 años)'!$C$46,INT((ROW()-13)/2),0))</f>
        <v/>
      </c>
      <c r="D305" s="926" t="str">
        <f ca="1">IF(ISBLANK(OFFSET('5. Pp (3 años)'!$D$46,INT((ROW()-13)/2),0)),"",OFFSET('5. Pp (3 años)'!$D$46,INT((ROW()-13)/2),0))</f>
        <v/>
      </c>
      <c r="E305" s="926" t="str">
        <f ca="1">IF(ISBLANK(OFFSET('5. Pp (3 años)'!$E$46,INT((ROW()-13)/2),0)),"",OFFSET('5. Pp (3 años)'!$E$46,INT((ROW()-13)/2),0))</f>
        <v/>
      </c>
      <c r="F305" s="928" t="str">
        <f ca="1">IF(ISBLANK(OFFSET('5. Pp (3 años)'!$K$46,INT((ROW()-13)/2),0)),"",OFFSET('5. Pp (3 años)'!$K$46,INT((ROW()-13)/2),0))</f>
        <v/>
      </c>
      <c r="G305" s="930" t="str">
        <f ca="1">IF(ISBLANK(OFFSET('5. Pp (3 años)'!$H$46,INT((ROW()-13)/2),0)),"",OFFSET('5. Pp (3 años)'!$H$46,INT((ROW()-13)/2),0))</f>
        <v/>
      </c>
      <c r="H305" s="949" t="str">
        <f ca="1">IF(ISBLANK(OFFSET('9. METAS'!$L$20,INT((ROW()-13)/2),0)),"",OFFSET('9. METAS'!$L$20,INT((ROW()-13)/2),0))</f>
        <v/>
      </c>
      <c r="I305" s="822"/>
      <c r="J305" s="149" t="e">
        <f ca="1">IF(MOD(ROW()-13,2)=0,IF(ISBLANK(OFFSET(#REF!,INT((ROW()-13)/2),0)),"",OFFSET(#REF!,INT((ROW()-13)/2),0)),IF(ISBLANK(OFFSET('9. METAS'!$U$20,INT((ROW()-14)/2),0)),"",OFFSET('9. METAS'!$U$20,INT((ROW()-14)/2),0)))</f>
        <v>#REF!</v>
      </c>
      <c r="K305" s="150" t="e">
        <f ca="1">IF(MOD(ROW()-13,2)=0,IF(ISBLANK(OFFSET(#REF!,INT((ROW()-13)/2),0)),"",OFFSET(#REF!,INT((ROW()-13)/2),0)),IF(ISBLANK(OFFSET('9. METAS'!$V$20,INT((ROW()-14)/2),0)),"",OFFSET('9. METAS'!$V$20,INT((ROW()-14)/2),0)))</f>
        <v>#REF!</v>
      </c>
      <c r="L305" s="150" t="e">
        <f ca="1">IF(MOD(ROW()-13,2)=0,IF(ISBLANK(OFFSET(#REF!,INT((ROW()-13)/2),0)),"",OFFSET(#REF!,INT((ROW()-13)/2),0)),IF(ISBLANK(OFFSET('9. METAS'!$W$20,INT((ROW()-14)/2),0)),"",OFFSET('9. METAS'!$W$20,INT((ROW()-14)/2),0)))</f>
        <v>#REF!</v>
      </c>
      <c r="M305" s="151" t="e">
        <f ca="1">IF(MOD(ROW()-13,2)=0,IF(ISBLANK(OFFSET(#REF!,INT((ROW()-13)/2),0)),"",OFFSET(#REF!,INT((ROW()-13)/2),0)),IF(ISBLANK(OFFSET('9. METAS'!$X$20,INT((ROW()-14)/2),0)),"",OFFSET('9. METAS'!$X$20,INT((ROW()-14)/2),0)))</f>
        <v>#REF!</v>
      </c>
      <c r="N305" s="824" t="str">
        <f t="shared" ref="N305" ca="1" si="288">IFERROR(J305/J306,"ND")</f>
        <v>ND</v>
      </c>
      <c r="O305" s="826" t="str">
        <f t="shared" ref="O305" ca="1" si="289">IFERROR(((J305)/H305),"ND")</f>
        <v>ND</v>
      </c>
      <c r="P305" s="913"/>
    </row>
    <row r="306" spans="3:16">
      <c r="C306" s="843"/>
      <c r="D306" s="926"/>
      <c r="E306" s="926"/>
      <c r="F306" s="928"/>
      <c r="G306" s="930"/>
      <c r="H306" s="949"/>
      <c r="I306" s="823"/>
      <c r="J306" s="149" t="str">
        <f ca="1">IF(MOD(ROW()-13,2)=0,IF(ISBLANK(OFFSET(#REF!,INT((ROW()-13)/2),0)),"",OFFSET(#REF!,INT((ROW()-13)/2),0)),IF(ISBLANK(OFFSET('9. METAS'!$U$20,INT((ROW()-14)/2),0)),"",OFFSET('9. METAS'!$U$20,INT((ROW()-14)/2),0)))</f>
        <v/>
      </c>
      <c r="K306" s="150" t="str">
        <f ca="1">IF(MOD(ROW()-13,2)=0,IF(ISBLANK(OFFSET(#REF!,INT((ROW()-13)/2),0)),"",OFFSET(#REF!,INT((ROW()-13)/2),0)),IF(ISBLANK(OFFSET('9. METAS'!$V$20,INT((ROW()-14)/2),0)),"",OFFSET('9. METAS'!$V$20,INT((ROW()-14)/2),0)))</f>
        <v/>
      </c>
      <c r="L306" s="150" t="str">
        <f ca="1">IF(MOD(ROW()-13,2)=0,IF(ISBLANK(OFFSET(#REF!,INT((ROW()-13)/2),0)),"",OFFSET(#REF!,INT((ROW()-13)/2),0)),IF(ISBLANK(OFFSET('9. METAS'!$W$20,INT((ROW()-14)/2),0)),"",OFFSET('9. METAS'!$W$20,INT((ROW()-14)/2),0)))</f>
        <v/>
      </c>
      <c r="M306" s="151" t="str">
        <f ca="1">IF(MOD(ROW()-13,2)=0,IF(ISBLANK(OFFSET(#REF!,INT((ROW()-13)/2),0)),"",OFFSET(#REF!,INT((ROW()-13)/2),0)),IF(ISBLANK(OFFSET('9. METAS'!$X$20,INT((ROW()-14)/2),0)),"",OFFSET('9. METAS'!$X$20,INT((ROW()-14)/2),0)))</f>
        <v/>
      </c>
      <c r="N306" s="825"/>
      <c r="O306" s="827"/>
      <c r="P306" s="914"/>
    </row>
    <row r="307" spans="3:16">
      <c r="C307" s="829" t="str">
        <f ca="1">IF(ISBLANK(OFFSET('5. Pp (3 años)'!$C$46,INT((ROW()-13)/2),0)),"",OFFSET('5. Pp (3 años)'!$C$46,INT((ROW()-13)/2),0))</f>
        <v/>
      </c>
      <c r="D307" s="926" t="str">
        <f ca="1">IF(ISBLANK(OFFSET('5. Pp (3 años)'!$D$46,INT((ROW()-13)/2),0)),"",OFFSET('5. Pp (3 años)'!$D$46,INT((ROW()-13)/2),0))</f>
        <v/>
      </c>
      <c r="E307" s="926" t="str">
        <f ca="1">IF(ISBLANK(OFFSET('5. Pp (3 años)'!$E$46,INT((ROW()-13)/2),0)),"",OFFSET('5. Pp (3 años)'!$E$46,INT((ROW()-13)/2),0))</f>
        <v/>
      </c>
      <c r="F307" s="928" t="str">
        <f ca="1">IF(ISBLANK(OFFSET('5. Pp (3 años)'!$K$46,INT((ROW()-13)/2),0)),"",OFFSET('5. Pp (3 años)'!$K$46,INT((ROW()-13)/2),0))</f>
        <v/>
      </c>
      <c r="G307" s="930" t="str">
        <f ca="1">IF(ISBLANK(OFFSET('5. Pp (3 años)'!$H$46,INT((ROW()-13)/2),0)),"",OFFSET('5. Pp (3 años)'!$H$46,INT((ROW()-13)/2),0))</f>
        <v/>
      </c>
      <c r="H307" s="949" t="str">
        <f ca="1">IF(ISBLANK(OFFSET('9. METAS'!$L$20,INT((ROW()-13)/2),0)),"",OFFSET('9. METAS'!$L$20,INT((ROW()-13)/2),0))</f>
        <v/>
      </c>
      <c r="I307" s="822"/>
      <c r="J307" s="149" t="e">
        <f ca="1">IF(MOD(ROW()-13,2)=0,IF(ISBLANK(OFFSET(#REF!,INT((ROW()-13)/2),0)),"",OFFSET(#REF!,INT((ROW()-13)/2),0)),IF(ISBLANK(OFFSET('9. METAS'!$U$20,INT((ROW()-14)/2),0)),"",OFFSET('9. METAS'!$U$20,INT((ROW()-14)/2),0)))</f>
        <v>#REF!</v>
      </c>
      <c r="K307" s="150" t="e">
        <f ca="1">IF(MOD(ROW()-13,2)=0,IF(ISBLANK(OFFSET(#REF!,INT((ROW()-13)/2),0)),"",OFFSET(#REF!,INT((ROW()-13)/2),0)),IF(ISBLANK(OFFSET('9. METAS'!$V$20,INT((ROW()-14)/2),0)),"",OFFSET('9. METAS'!$V$20,INT((ROW()-14)/2),0)))</f>
        <v>#REF!</v>
      </c>
      <c r="L307" s="150" t="e">
        <f ca="1">IF(MOD(ROW()-13,2)=0,IF(ISBLANK(OFFSET(#REF!,INT((ROW()-13)/2),0)),"",OFFSET(#REF!,INT((ROW()-13)/2),0)),IF(ISBLANK(OFFSET('9. METAS'!$W$20,INT((ROW()-14)/2),0)),"",OFFSET('9. METAS'!$W$20,INT((ROW()-14)/2),0)))</f>
        <v>#REF!</v>
      </c>
      <c r="M307" s="151" t="e">
        <f ca="1">IF(MOD(ROW()-13,2)=0,IF(ISBLANK(OFFSET(#REF!,INT((ROW()-13)/2),0)),"",OFFSET(#REF!,INT((ROW()-13)/2),0)),IF(ISBLANK(OFFSET('9. METAS'!$X$20,INT((ROW()-14)/2),0)),"",OFFSET('9. METAS'!$X$20,INT((ROW()-14)/2),0)))</f>
        <v>#REF!</v>
      </c>
      <c r="N307" s="824" t="str">
        <f t="shared" ref="N307" ca="1" si="290">IFERROR(J307/J308,"ND")</f>
        <v>ND</v>
      </c>
      <c r="O307" s="826" t="str">
        <f t="shared" ref="O307" ca="1" si="291">IFERROR(((J307)/H307),"ND")</f>
        <v>ND</v>
      </c>
      <c r="P307" s="913"/>
    </row>
    <row r="308" spans="3:16">
      <c r="C308" s="843"/>
      <c r="D308" s="926"/>
      <c r="E308" s="926"/>
      <c r="F308" s="928"/>
      <c r="G308" s="930"/>
      <c r="H308" s="949"/>
      <c r="I308" s="823"/>
      <c r="J308" s="149" t="str">
        <f ca="1">IF(MOD(ROW()-13,2)=0,IF(ISBLANK(OFFSET(#REF!,INT((ROW()-13)/2),0)),"",OFFSET(#REF!,INT((ROW()-13)/2),0)),IF(ISBLANK(OFFSET('9. METAS'!$U$20,INT((ROW()-14)/2),0)),"",OFFSET('9. METAS'!$U$20,INT((ROW()-14)/2),0)))</f>
        <v/>
      </c>
      <c r="K308" s="150" t="str">
        <f ca="1">IF(MOD(ROW()-13,2)=0,IF(ISBLANK(OFFSET(#REF!,INT((ROW()-13)/2),0)),"",OFFSET(#REF!,INT((ROW()-13)/2),0)),IF(ISBLANK(OFFSET('9. METAS'!$V$20,INT((ROW()-14)/2),0)),"",OFFSET('9. METAS'!$V$20,INT((ROW()-14)/2),0)))</f>
        <v/>
      </c>
      <c r="L308" s="150" t="str">
        <f ca="1">IF(MOD(ROW()-13,2)=0,IF(ISBLANK(OFFSET(#REF!,INT((ROW()-13)/2),0)),"",OFFSET(#REF!,INT((ROW()-13)/2),0)),IF(ISBLANK(OFFSET('9. METAS'!$W$20,INT((ROW()-14)/2),0)),"",OFFSET('9. METAS'!$W$20,INT((ROW()-14)/2),0)))</f>
        <v/>
      </c>
      <c r="M308" s="151" t="str">
        <f ca="1">IF(MOD(ROW()-13,2)=0,IF(ISBLANK(OFFSET(#REF!,INT((ROW()-13)/2),0)),"",OFFSET(#REF!,INT((ROW()-13)/2),0)),IF(ISBLANK(OFFSET('9. METAS'!$X$20,INT((ROW()-14)/2),0)),"",OFFSET('9. METAS'!$X$20,INT((ROW()-14)/2),0)))</f>
        <v/>
      </c>
      <c r="N308" s="825"/>
      <c r="O308" s="827"/>
      <c r="P308" s="914"/>
    </row>
    <row r="309" spans="3:16">
      <c r="C309" s="829" t="str">
        <f ca="1">IF(ISBLANK(OFFSET('5. Pp (3 años)'!$C$46,INT((ROW()-13)/2),0)),"",OFFSET('5. Pp (3 años)'!$C$46,INT((ROW()-13)/2),0))</f>
        <v/>
      </c>
      <c r="D309" s="926" t="str">
        <f ca="1">IF(ISBLANK(OFFSET('5. Pp (3 años)'!$D$46,INT((ROW()-13)/2),0)),"",OFFSET('5. Pp (3 años)'!$D$46,INT((ROW()-13)/2),0))</f>
        <v/>
      </c>
      <c r="E309" s="926" t="str">
        <f ca="1">IF(ISBLANK(OFFSET('5. Pp (3 años)'!$E$46,INT((ROW()-13)/2),0)),"",OFFSET('5. Pp (3 años)'!$E$46,INT((ROW()-13)/2),0))</f>
        <v/>
      </c>
      <c r="F309" s="928" t="str">
        <f ca="1">IF(ISBLANK(OFFSET('5. Pp (3 años)'!$K$46,INT((ROW()-13)/2),0)),"",OFFSET('5. Pp (3 años)'!$K$46,INT((ROW()-13)/2),0))</f>
        <v/>
      </c>
      <c r="G309" s="930" t="str">
        <f ca="1">IF(ISBLANK(OFFSET('5. Pp (3 años)'!$H$46,INT((ROW()-13)/2),0)),"",OFFSET('5. Pp (3 años)'!$H$46,INT((ROW()-13)/2),0))</f>
        <v/>
      </c>
      <c r="H309" s="949" t="str">
        <f ca="1">IF(ISBLANK(OFFSET('9. METAS'!$L$20,INT((ROW()-13)/2),0)),"",OFFSET('9. METAS'!$L$20,INT((ROW()-13)/2),0))</f>
        <v/>
      </c>
      <c r="I309" s="822"/>
      <c r="J309" s="149" t="e">
        <f ca="1">IF(MOD(ROW()-13,2)=0,IF(ISBLANK(OFFSET(#REF!,INT((ROW()-13)/2),0)),"",OFFSET(#REF!,INT((ROW()-13)/2),0)),IF(ISBLANK(OFFSET('9. METAS'!$U$20,INT((ROW()-14)/2),0)),"",OFFSET('9. METAS'!$U$20,INT((ROW()-14)/2),0)))</f>
        <v>#REF!</v>
      </c>
      <c r="K309" s="150" t="e">
        <f ca="1">IF(MOD(ROW()-13,2)=0,IF(ISBLANK(OFFSET(#REF!,INT((ROW()-13)/2),0)),"",OFFSET(#REF!,INT((ROW()-13)/2),0)),IF(ISBLANK(OFFSET('9. METAS'!$V$20,INT((ROW()-14)/2),0)),"",OFFSET('9. METAS'!$V$20,INT((ROW()-14)/2),0)))</f>
        <v>#REF!</v>
      </c>
      <c r="L309" s="150" t="e">
        <f ca="1">IF(MOD(ROW()-13,2)=0,IF(ISBLANK(OFFSET(#REF!,INT((ROW()-13)/2),0)),"",OFFSET(#REF!,INT((ROW()-13)/2),0)),IF(ISBLANK(OFFSET('9. METAS'!$W$20,INT((ROW()-14)/2),0)),"",OFFSET('9. METAS'!$W$20,INT((ROW()-14)/2),0)))</f>
        <v>#REF!</v>
      </c>
      <c r="M309" s="151" t="e">
        <f ca="1">IF(MOD(ROW()-13,2)=0,IF(ISBLANK(OFFSET(#REF!,INT((ROW()-13)/2),0)),"",OFFSET(#REF!,INT((ROW()-13)/2),0)),IF(ISBLANK(OFFSET('9. METAS'!$X$20,INT((ROW()-14)/2),0)),"",OFFSET('9. METAS'!$X$20,INT((ROW()-14)/2),0)))</f>
        <v>#REF!</v>
      </c>
      <c r="N309" s="824" t="str">
        <f t="shared" ref="N309" ca="1" si="292">IFERROR(J309/J310,"ND")</f>
        <v>ND</v>
      </c>
      <c r="O309" s="826" t="str">
        <f t="shared" ref="O309" ca="1" si="293">IFERROR(((J309)/H309),"ND")</f>
        <v>ND</v>
      </c>
      <c r="P309" s="913"/>
    </row>
    <row r="310" spans="3:16">
      <c r="C310" s="843"/>
      <c r="D310" s="926"/>
      <c r="E310" s="926"/>
      <c r="F310" s="928"/>
      <c r="G310" s="930"/>
      <c r="H310" s="949"/>
      <c r="I310" s="823"/>
      <c r="J310" s="149" t="str">
        <f ca="1">IF(MOD(ROW()-13,2)=0,IF(ISBLANK(OFFSET(#REF!,INT((ROW()-13)/2),0)),"",OFFSET(#REF!,INT((ROW()-13)/2),0)),IF(ISBLANK(OFFSET('9. METAS'!$U$20,INT((ROW()-14)/2),0)),"",OFFSET('9. METAS'!$U$20,INT((ROW()-14)/2),0)))</f>
        <v/>
      </c>
      <c r="K310" s="150" t="str">
        <f ca="1">IF(MOD(ROW()-13,2)=0,IF(ISBLANK(OFFSET(#REF!,INT((ROW()-13)/2),0)),"",OFFSET(#REF!,INT((ROW()-13)/2),0)),IF(ISBLANK(OFFSET('9. METAS'!$V$20,INT((ROW()-14)/2),0)),"",OFFSET('9. METAS'!$V$20,INT((ROW()-14)/2),0)))</f>
        <v/>
      </c>
      <c r="L310" s="150" t="str">
        <f ca="1">IF(MOD(ROW()-13,2)=0,IF(ISBLANK(OFFSET(#REF!,INT((ROW()-13)/2),0)),"",OFFSET(#REF!,INT((ROW()-13)/2),0)),IF(ISBLANK(OFFSET('9. METAS'!$W$20,INT((ROW()-14)/2),0)),"",OFFSET('9. METAS'!$W$20,INT((ROW()-14)/2),0)))</f>
        <v/>
      </c>
      <c r="M310" s="151" t="str">
        <f ca="1">IF(MOD(ROW()-13,2)=0,IF(ISBLANK(OFFSET(#REF!,INT((ROW()-13)/2),0)),"",OFFSET(#REF!,INT((ROW()-13)/2),0)),IF(ISBLANK(OFFSET('9. METAS'!$X$20,INT((ROW()-14)/2),0)),"",OFFSET('9. METAS'!$X$20,INT((ROW()-14)/2),0)))</f>
        <v/>
      </c>
      <c r="N310" s="825"/>
      <c r="O310" s="827"/>
      <c r="P310" s="914"/>
    </row>
    <row r="311" spans="3:16">
      <c r="C311" s="829" t="str">
        <f ca="1">IF(ISBLANK(OFFSET('5. Pp (3 años)'!$C$46,INT((ROW()-13)/2),0)),"",OFFSET('5. Pp (3 años)'!$C$46,INT((ROW()-13)/2),0))</f>
        <v/>
      </c>
      <c r="D311" s="926" t="str">
        <f ca="1">IF(ISBLANK(OFFSET('5. Pp (3 años)'!$D$46,INT((ROW()-13)/2),0)),"",OFFSET('5. Pp (3 años)'!$D$46,INT((ROW()-13)/2),0))</f>
        <v/>
      </c>
      <c r="E311" s="926" t="str">
        <f ca="1">IF(ISBLANK(OFFSET('5. Pp (3 años)'!$E$46,INT((ROW()-13)/2),0)),"",OFFSET('5. Pp (3 años)'!$E$46,INT((ROW()-13)/2),0))</f>
        <v/>
      </c>
      <c r="F311" s="928" t="str">
        <f ca="1">IF(ISBLANK(OFFSET('5. Pp (3 años)'!$K$46,INT((ROW()-13)/2),0)),"",OFFSET('5. Pp (3 años)'!$K$46,INT((ROW()-13)/2),0))</f>
        <v/>
      </c>
      <c r="G311" s="930" t="str">
        <f ca="1">IF(ISBLANK(OFFSET('5. Pp (3 años)'!$H$46,INT((ROW()-13)/2),0)),"",OFFSET('5. Pp (3 años)'!$H$46,INT((ROW()-13)/2),0))</f>
        <v/>
      </c>
      <c r="H311" s="949" t="str">
        <f ca="1">IF(ISBLANK(OFFSET('9. METAS'!$L$20,INT((ROW()-13)/2),0)),"",OFFSET('9. METAS'!$L$20,INT((ROW()-13)/2),0))</f>
        <v/>
      </c>
      <c r="I311" s="822"/>
      <c r="J311" s="149" t="e">
        <f ca="1">IF(MOD(ROW()-13,2)=0,IF(ISBLANK(OFFSET(#REF!,INT((ROW()-13)/2),0)),"",OFFSET(#REF!,INT((ROW()-13)/2),0)),IF(ISBLANK(OFFSET('9. METAS'!$U$20,INT((ROW()-14)/2),0)),"",OFFSET('9. METAS'!$U$20,INT((ROW()-14)/2),0)))</f>
        <v>#REF!</v>
      </c>
      <c r="K311" s="150" t="e">
        <f ca="1">IF(MOD(ROW()-13,2)=0,IF(ISBLANK(OFFSET(#REF!,INT((ROW()-13)/2),0)),"",OFFSET(#REF!,INT((ROW()-13)/2),0)),IF(ISBLANK(OFFSET('9. METAS'!$V$20,INT((ROW()-14)/2),0)),"",OFFSET('9. METAS'!$V$20,INT((ROW()-14)/2),0)))</f>
        <v>#REF!</v>
      </c>
      <c r="L311" s="150" t="e">
        <f ca="1">IF(MOD(ROW()-13,2)=0,IF(ISBLANK(OFFSET(#REF!,INT((ROW()-13)/2),0)),"",OFFSET(#REF!,INT((ROW()-13)/2),0)),IF(ISBLANK(OFFSET('9. METAS'!$W$20,INT((ROW()-14)/2),0)),"",OFFSET('9. METAS'!$W$20,INT((ROW()-14)/2),0)))</f>
        <v>#REF!</v>
      </c>
      <c r="M311" s="151" t="e">
        <f ca="1">IF(MOD(ROW()-13,2)=0,IF(ISBLANK(OFFSET(#REF!,INT((ROW()-13)/2),0)),"",OFFSET(#REF!,INT((ROW()-13)/2),0)),IF(ISBLANK(OFFSET('9. METAS'!$X$20,INT((ROW()-14)/2),0)),"",OFFSET('9. METAS'!$X$20,INT((ROW()-14)/2),0)))</f>
        <v>#REF!</v>
      </c>
      <c r="N311" s="824" t="str">
        <f t="shared" ref="N311" ca="1" si="294">IFERROR(J311/J312,"ND")</f>
        <v>ND</v>
      </c>
      <c r="O311" s="826" t="str">
        <f t="shared" ref="O311" ca="1" si="295">IFERROR(((J311)/H311),"ND")</f>
        <v>ND</v>
      </c>
      <c r="P311" s="913"/>
    </row>
    <row r="312" spans="3:16">
      <c r="C312" s="843"/>
      <c r="D312" s="926"/>
      <c r="E312" s="926"/>
      <c r="F312" s="928"/>
      <c r="G312" s="930"/>
      <c r="H312" s="949"/>
      <c r="I312" s="823"/>
      <c r="J312" s="149" t="str">
        <f ca="1">IF(MOD(ROW()-13,2)=0,IF(ISBLANK(OFFSET(#REF!,INT((ROW()-13)/2),0)),"",OFFSET(#REF!,INT((ROW()-13)/2),0)),IF(ISBLANK(OFFSET('9. METAS'!$U$20,INT((ROW()-14)/2),0)),"",OFFSET('9. METAS'!$U$20,INT((ROW()-14)/2),0)))</f>
        <v/>
      </c>
      <c r="K312" s="150" t="str">
        <f ca="1">IF(MOD(ROW()-13,2)=0,IF(ISBLANK(OFFSET(#REF!,INT((ROW()-13)/2),0)),"",OFFSET(#REF!,INT((ROW()-13)/2),0)),IF(ISBLANK(OFFSET('9. METAS'!$V$20,INT((ROW()-14)/2),0)),"",OFFSET('9. METAS'!$V$20,INT((ROW()-14)/2),0)))</f>
        <v/>
      </c>
      <c r="L312" s="150" t="str">
        <f ca="1">IF(MOD(ROW()-13,2)=0,IF(ISBLANK(OFFSET(#REF!,INT((ROW()-13)/2),0)),"",OFFSET(#REF!,INT((ROW()-13)/2),0)),IF(ISBLANK(OFFSET('9. METAS'!$W$20,INT((ROW()-14)/2),0)),"",OFFSET('9. METAS'!$W$20,INT((ROW()-14)/2),0)))</f>
        <v/>
      </c>
      <c r="M312" s="151" t="str">
        <f ca="1">IF(MOD(ROW()-13,2)=0,IF(ISBLANK(OFFSET(#REF!,INT((ROW()-13)/2),0)),"",OFFSET(#REF!,INT((ROW()-13)/2),0)),IF(ISBLANK(OFFSET('9. METAS'!$X$20,INT((ROW()-14)/2),0)),"",OFFSET('9. METAS'!$X$20,INT((ROW()-14)/2),0)))</f>
        <v/>
      </c>
      <c r="N312" s="825"/>
      <c r="O312" s="827"/>
      <c r="P312" s="914"/>
    </row>
    <row r="313" spans="3:16">
      <c r="C313" s="829" t="str">
        <f ca="1">IF(ISBLANK(OFFSET('5. Pp (3 años)'!$C$46,INT((ROW()-13)/2),0)),"",OFFSET('5. Pp (3 años)'!$C$46,INT((ROW()-13)/2),0))</f>
        <v/>
      </c>
      <c r="D313" s="926" t="str">
        <f ca="1">IF(ISBLANK(OFFSET('5. Pp (3 años)'!$D$46,INT((ROW()-13)/2),0)),"",OFFSET('5. Pp (3 años)'!$D$46,INT((ROW()-13)/2),0))</f>
        <v/>
      </c>
      <c r="E313" s="926" t="str">
        <f ca="1">IF(ISBLANK(OFFSET('5. Pp (3 años)'!$E$46,INT((ROW()-13)/2),0)),"",OFFSET('5. Pp (3 años)'!$E$46,INT((ROW()-13)/2),0))</f>
        <v/>
      </c>
      <c r="F313" s="928" t="str">
        <f ca="1">IF(ISBLANK(OFFSET('5. Pp (3 años)'!$K$46,INT((ROW()-13)/2),0)),"",OFFSET('5. Pp (3 años)'!$K$46,INT((ROW()-13)/2),0))</f>
        <v/>
      </c>
      <c r="G313" s="930" t="str">
        <f ca="1">IF(ISBLANK(OFFSET('5. Pp (3 años)'!$H$46,INT((ROW()-13)/2),0)),"",OFFSET('5. Pp (3 años)'!$H$46,INT((ROW()-13)/2),0))</f>
        <v/>
      </c>
      <c r="H313" s="949" t="str">
        <f ca="1">IF(ISBLANK(OFFSET('9. METAS'!$L$20,INT((ROW()-13)/2),0)),"",OFFSET('9. METAS'!$L$20,INT((ROW()-13)/2),0))</f>
        <v/>
      </c>
      <c r="I313" s="822"/>
      <c r="J313" s="149" t="e">
        <f ca="1">IF(MOD(ROW()-13,2)=0,IF(ISBLANK(OFFSET(#REF!,INT((ROW()-13)/2),0)),"",OFFSET(#REF!,INT((ROW()-13)/2),0)),IF(ISBLANK(OFFSET('9. METAS'!$U$20,INT((ROW()-14)/2),0)),"",OFFSET('9. METAS'!$U$20,INT((ROW()-14)/2),0)))</f>
        <v>#REF!</v>
      </c>
      <c r="K313" s="150" t="e">
        <f ca="1">IF(MOD(ROW()-13,2)=0,IF(ISBLANK(OFFSET(#REF!,INT((ROW()-13)/2),0)),"",OFFSET(#REF!,INT((ROW()-13)/2),0)),IF(ISBLANK(OFFSET('9. METAS'!$V$20,INT((ROW()-14)/2),0)),"",OFFSET('9. METAS'!$V$20,INT((ROW()-14)/2),0)))</f>
        <v>#REF!</v>
      </c>
      <c r="L313" s="150" t="e">
        <f ca="1">IF(MOD(ROW()-13,2)=0,IF(ISBLANK(OFFSET(#REF!,INT((ROW()-13)/2),0)),"",OFFSET(#REF!,INT((ROW()-13)/2),0)),IF(ISBLANK(OFFSET('9. METAS'!$W$20,INT((ROW()-14)/2),0)),"",OFFSET('9. METAS'!$W$20,INT((ROW()-14)/2),0)))</f>
        <v>#REF!</v>
      </c>
      <c r="M313" s="151" t="e">
        <f ca="1">IF(MOD(ROW()-13,2)=0,IF(ISBLANK(OFFSET(#REF!,INT((ROW()-13)/2),0)),"",OFFSET(#REF!,INT((ROW()-13)/2),0)),IF(ISBLANK(OFFSET('9. METAS'!$X$20,INT((ROW()-14)/2),0)),"",OFFSET('9. METAS'!$X$20,INT((ROW()-14)/2),0)))</f>
        <v>#REF!</v>
      </c>
      <c r="N313" s="824" t="str">
        <f t="shared" ref="N313" ca="1" si="296">IFERROR(J313/J314,"ND")</f>
        <v>ND</v>
      </c>
      <c r="O313" s="826" t="str">
        <f t="shared" ref="O313" ca="1" si="297">IFERROR(((J313)/H313),"ND")</f>
        <v>ND</v>
      </c>
      <c r="P313" s="913"/>
    </row>
    <row r="314" spans="3:16">
      <c r="C314" s="843"/>
      <c r="D314" s="926"/>
      <c r="E314" s="926"/>
      <c r="F314" s="928"/>
      <c r="G314" s="930"/>
      <c r="H314" s="949"/>
      <c r="I314" s="823"/>
      <c r="J314" s="149" t="str">
        <f ca="1">IF(MOD(ROW()-13,2)=0,IF(ISBLANK(OFFSET(#REF!,INT((ROW()-13)/2),0)),"",OFFSET(#REF!,INT((ROW()-13)/2),0)),IF(ISBLANK(OFFSET('9. METAS'!$U$20,INT((ROW()-14)/2),0)),"",OFFSET('9. METAS'!$U$20,INT((ROW()-14)/2),0)))</f>
        <v/>
      </c>
      <c r="K314" s="150" t="str">
        <f ca="1">IF(MOD(ROW()-13,2)=0,IF(ISBLANK(OFFSET(#REF!,INT((ROW()-13)/2),0)),"",OFFSET(#REF!,INT((ROW()-13)/2),0)),IF(ISBLANK(OFFSET('9. METAS'!$V$20,INT((ROW()-14)/2),0)),"",OFFSET('9. METAS'!$V$20,INT((ROW()-14)/2),0)))</f>
        <v/>
      </c>
      <c r="L314" s="150" t="str">
        <f ca="1">IF(MOD(ROW()-13,2)=0,IF(ISBLANK(OFFSET(#REF!,INT((ROW()-13)/2),0)),"",OFFSET(#REF!,INT((ROW()-13)/2),0)),IF(ISBLANK(OFFSET('9. METAS'!$W$20,INT((ROW()-14)/2),0)),"",OFFSET('9. METAS'!$W$20,INT((ROW()-14)/2),0)))</f>
        <v/>
      </c>
      <c r="M314" s="151" t="str">
        <f ca="1">IF(MOD(ROW()-13,2)=0,IF(ISBLANK(OFFSET(#REF!,INT((ROW()-13)/2),0)),"",OFFSET(#REF!,INT((ROW()-13)/2),0)),IF(ISBLANK(OFFSET('9. METAS'!$X$20,INT((ROW()-14)/2),0)),"",OFFSET('9. METAS'!$X$20,INT((ROW()-14)/2),0)))</f>
        <v/>
      </c>
      <c r="N314" s="825"/>
      <c r="O314" s="827"/>
      <c r="P314" s="914"/>
    </row>
    <row r="315" spans="3:16">
      <c r="C315" s="829" t="str">
        <f ca="1">IF(ISBLANK(OFFSET('5. Pp (3 años)'!$C$46,INT((ROW()-13)/2),0)),"",OFFSET('5. Pp (3 años)'!$C$46,INT((ROW()-13)/2),0))</f>
        <v/>
      </c>
      <c r="D315" s="926" t="str">
        <f ca="1">IF(ISBLANK(OFFSET('5. Pp (3 años)'!$D$46,INT((ROW()-13)/2),0)),"",OFFSET('5. Pp (3 años)'!$D$46,INT((ROW()-13)/2),0))</f>
        <v/>
      </c>
      <c r="E315" s="926" t="str">
        <f ca="1">IF(ISBLANK(OFFSET('5. Pp (3 años)'!$E$46,INT((ROW()-13)/2),0)),"",OFFSET('5. Pp (3 años)'!$E$46,INT((ROW()-13)/2),0))</f>
        <v/>
      </c>
      <c r="F315" s="928" t="str">
        <f ca="1">IF(ISBLANK(OFFSET('5. Pp (3 años)'!$K$46,INT((ROW()-13)/2),0)),"",OFFSET('5. Pp (3 años)'!$K$46,INT((ROW()-13)/2),0))</f>
        <v/>
      </c>
      <c r="G315" s="930" t="str">
        <f ca="1">IF(ISBLANK(OFFSET('5. Pp (3 años)'!$H$46,INT((ROW()-13)/2),0)),"",OFFSET('5. Pp (3 años)'!$H$46,INT((ROW()-13)/2),0))</f>
        <v/>
      </c>
      <c r="H315" s="949" t="str">
        <f ca="1">IF(ISBLANK(OFFSET('9. METAS'!$L$20,INT((ROW()-13)/2),0)),"",OFFSET('9. METAS'!$L$20,INT((ROW()-13)/2),0))</f>
        <v/>
      </c>
      <c r="I315" s="822"/>
      <c r="J315" s="149" t="e">
        <f ca="1">IF(MOD(ROW()-13,2)=0,IF(ISBLANK(OFFSET(#REF!,INT((ROW()-13)/2),0)),"",OFFSET(#REF!,INT((ROW()-13)/2),0)),IF(ISBLANK(OFFSET('9. METAS'!$U$20,INT((ROW()-14)/2),0)),"",OFFSET('9. METAS'!$U$20,INT((ROW()-14)/2),0)))</f>
        <v>#REF!</v>
      </c>
      <c r="K315" s="150" t="e">
        <f ca="1">IF(MOD(ROW()-13,2)=0,IF(ISBLANK(OFFSET(#REF!,INT((ROW()-13)/2),0)),"",OFFSET(#REF!,INT((ROW()-13)/2),0)),IF(ISBLANK(OFFSET('9. METAS'!$V$20,INT((ROW()-14)/2),0)),"",OFFSET('9. METAS'!$V$20,INT((ROW()-14)/2),0)))</f>
        <v>#REF!</v>
      </c>
      <c r="L315" s="150" t="e">
        <f ca="1">IF(MOD(ROW()-13,2)=0,IF(ISBLANK(OFFSET(#REF!,INT((ROW()-13)/2),0)),"",OFFSET(#REF!,INT((ROW()-13)/2),0)),IF(ISBLANK(OFFSET('9. METAS'!$W$20,INT((ROW()-14)/2),0)),"",OFFSET('9. METAS'!$W$20,INT((ROW()-14)/2),0)))</f>
        <v>#REF!</v>
      </c>
      <c r="M315" s="151" t="e">
        <f ca="1">IF(MOD(ROW()-13,2)=0,IF(ISBLANK(OFFSET(#REF!,INT((ROW()-13)/2),0)),"",OFFSET(#REF!,INT((ROW()-13)/2),0)),IF(ISBLANK(OFFSET('9. METAS'!$X$20,INT((ROW()-14)/2),0)),"",OFFSET('9. METAS'!$X$20,INT((ROW()-14)/2),0)))</f>
        <v>#REF!</v>
      </c>
      <c r="N315" s="824" t="str">
        <f t="shared" ref="N315" ca="1" si="298">IFERROR(J315/J316,"ND")</f>
        <v>ND</v>
      </c>
      <c r="O315" s="826" t="str">
        <f t="shared" ref="O315" ca="1" si="299">IFERROR(((J315)/H315),"ND")</f>
        <v>ND</v>
      </c>
      <c r="P315" s="913"/>
    </row>
    <row r="316" spans="3:16">
      <c r="C316" s="843"/>
      <c r="D316" s="926"/>
      <c r="E316" s="926"/>
      <c r="F316" s="928"/>
      <c r="G316" s="930"/>
      <c r="H316" s="949"/>
      <c r="I316" s="823"/>
      <c r="J316" s="149" t="str">
        <f ca="1">IF(MOD(ROW()-13,2)=0,IF(ISBLANK(OFFSET(#REF!,INT((ROW()-13)/2),0)),"",OFFSET(#REF!,INT((ROW()-13)/2),0)),IF(ISBLANK(OFFSET('9. METAS'!$U$20,INT((ROW()-14)/2),0)),"",OFFSET('9. METAS'!$U$20,INT((ROW()-14)/2),0)))</f>
        <v/>
      </c>
      <c r="K316" s="150" t="str">
        <f ca="1">IF(MOD(ROW()-13,2)=0,IF(ISBLANK(OFFSET(#REF!,INT((ROW()-13)/2),0)),"",OFFSET(#REF!,INT((ROW()-13)/2),0)),IF(ISBLANK(OFFSET('9. METAS'!$V$20,INT((ROW()-14)/2),0)),"",OFFSET('9. METAS'!$V$20,INT((ROW()-14)/2),0)))</f>
        <v/>
      </c>
      <c r="L316" s="150" t="str">
        <f ca="1">IF(MOD(ROW()-13,2)=0,IF(ISBLANK(OFFSET(#REF!,INT((ROW()-13)/2),0)),"",OFFSET(#REF!,INT((ROW()-13)/2),0)),IF(ISBLANK(OFFSET('9. METAS'!$W$20,INT((ROW()-14)/2),0)),"",OFFSET('9. METAS'!$W$20,INT((ROW()-14)/2),0)))</f>
        <v/>
      </c>
      <c r="M316" s="151" t="str">
        <f ca="1">IF(MOD(ROW()-13,2)=0,IF(ISBLANK(OFFSET(#REF!,INT((ROW()-13)/2),0)),"",OFFSET(#REF!,INT((ROW()-13)/2),0)),IF(ISBLANK(OFFSET('9. METAS'!$X$20,INT((ROW()-14)/2),0)),"",OFFSET('9. METAS'!$X$20,INT((ROW()-14)/2),0)))</f>
        <v/>
      </c>
      <c r="N316" s="825"/>
      <c r="O316" s="827"/>
      <c r="P316" s="914"/>
    </row>
    <row r="317" spans="3:16">
      <c r="C317" s="829" t="str">
        <f ca="1">IF(ISBLANK(OFFSET('5. Pp (3 años)'!$C$46,INT((ROW()-13)/2),0)),"",OFFSET('5. Pp (3 años)'!$C$46,INT((ROW()-13)/2),0))</f>
        <v/>
      </c>
      <c r="D317" s="926" t="str">
        <f ca="1">IF(ISBLANK(OFFSET('5. Pp (3 años)'!$D$46,INT((ROW()-13)/2),0)),"",OFFSET('5. Pp (3 años)'!$D$46,INT((ROW()-13)/2),0))</f>
        <v/>
      </c>
      <c r="E317" s="926" t="str">
        <f ca="1">IF(ISBLANK(OFFSET('5. Pp (3 años)'!$E$46,INT((ROW()-13)/2),0)),"",OFFSET('5. Pp (3 años)'!$E$46,INT((ROW()-13)/2),0))</f>
        <v/>
      </c>
      <c r="F317" s="928" t="str">
        <f ca="1">IF(ISBLANK(OFFSET('5. Pp (3 años)'!$K$46,INT((ROW()-13)/2),0)),"",OFFSET('5. Pp (3 años)'!$K$46,INT((ROW()-13)/2),0))</f>
        <v/>
      </c>
      <c r="G317" s="930" t="str">
        <f ca="1">IF(ISBLANK(OFFSET('5. Pp (3 años)'!$H$46,INT((ROW()-13)/2),0)),"",OFFSET('5. Pp (3 años)'!$H$46,INT((ROW()-13)/2),0))</f>
        <v/>
      </c>
      <c r="H317" s="949" t="str">
        <f ca="1">IF(ISBLANK(OFFSET('9. METAS'!$L$20,INT((ROW()-13)/2),0)),"",OFFSET('9. METAS'!$L$20,INT((ROW()-13)/2),0))</f>
        <v/>
      </c>
      <c r="I317" s="822"/>
      <c r="J317" s="149" t="e">
        <f ca="1">IF(MOD(ROW()-13,2)=0,IF(ISBLANK(OFFSET(#REF!,INT((ROW()-13)/2),0)),"",OFFSET(#REF!,INT((ROW()-13)/2),0)),IF(ISBLANK(OFFSET('9. METAS'!$U$20,INT((ROW()-14)/2),0)),"",OFFSET('9. METAS'!$U$20,INT((ROW()-14)/2),0)))</f>
        <v>#REF!</v>
      </c>
      <c r="K317" s="150" t="e">
        <f ca="1">IF(MOD(ROW()-13,2)=0,IF(ISBLANK(OFFSET(#REF!,INT((ROW()-13)/2),0)),"",OFFSET(#REF!,INT((ROW()-13)/2),0)),IF(ISBLANK(OFFSET('9. METAS'!$V$20,INT((ROW()-14)/2),0)),"",OFFSET('9. METAS'!$V$20,INT((ROW()-14)/2),0)))</f>
        <v>#REF!</v>
      </c>
      <c r="L317" s="150" t="e">
        <f ca="1">IF(MOD(ROW()-13,2)=0,IF(ISBLANK(OFFSET(#REF!,INT((ROW()-13)/2),0)),"",OFFSET(#REF!,INT((ROW()-13)/2),0)),IF(ISBLANK(OFFSET('9. METAS'!$W$20,INT((ROW()-14)/2),0)),"",OFFSET('9. METAS'!$W$20,INT((ROW()-14)/2),0)))</f>
        <v>#REF!</v>
      </c>
      <c r="M317" s="151" t="e">
        <f ca="1">IF(MOD(ROW()-13,2)=0,IF(ISBLANK(OFFSET(#REF!,INT((ROW()-13)/2),0)),"",OFFSET(#REF!,INT((ROW()-13)/2),0)),IF(ISBLANK(OFFSET('9. METAS'!$X$20,INT((ROW()-14)/2),0)),"",OFFSET('9. METAS'!$X$20,INT((ROW()-14)/2),0)))</f>
        <v>#REF!</v>
      </c>
      <c r="N317" s="824" t="str">
        <f t="shared" ref="N317" ca="1" si="300">IFERROR(J317/J318,"ND")</f>
        <v>ND</v>
      </c>
      <c r="O317" s="826" t="str">
        <f t="shared" ref="O317" ca="1" si="301">IFERROR(((J317)/H317),"ND")</f>
        <v>ND</v>
      </c>
      <c r="P317" s="913"/>
    </row>
    <row r="318" spans="3:16">
      <c r="C318" s="843"/>
      <c r="D318" s="926"/>
      <c r="E318" s="926"/>
      <c r="F318" s="928"/>
      <c r="G318" s="930"/>
      <c r="H318" s="949"/>
      <c r="I318" s="823"/>
      <c r="J318" s="149" t="str">
        <f ca="1">IF(MOD(ROW()-13,2)=0,IF(ISBLANK(OFFSET(#REF!,INT((ROW()-13)/2),0)),"",OFFSET(#REF!,INT((ROW()-13)/2),0)),IF(ISBLANK(OFFSET('9. METAS'!$U$20,INT((ROW()-14)/2),0)),"",OFFSET('9. METAS'!$U$20,INT((ROW()-14)/2),0)))</f>
        <v/>
      </c>
      <c r="K318" s="150" t="str">
        <f ca="1">IF(MOD(ROW()-13,2)=0,IF(ISBLANK(OFFSET(#REF!,INT((ROW()-13)/2),0)),"",OFFSET(#REF!,INT((ROW()-13)/2),0)),IF(ISBLANK(OFFSET('9. METAS'!$V$20,INT((ROW()-14)/2),0)),"",OFFSET('9. METAS'!$V$20,INT((ROW()-14)/2),0)))</f>
        <v/>
      </c>
      <c r="L318" s="150" t="str">
        <f ca="1">IF(MOD(ROW()-13,2)=0,IF(ISBLANK(OFFSET(#REF!,INT((ROW()-13)/2),0)),"",OFFSET(#REF!,INT((ROW()-13)/2),0)),IF(ISBLANK(OFFSET('9. METAS'!$W$20,INT((ROW()-14)/2),0)),"",OFFSET('9. METAS'!$W$20,INT((ROW()-14)/2),0)))</f>
        <v/>
      </c>
      <c r="M318" s="151" t="str">
        <f ca="1">IF(MOD(ROW()-13,2)=0,IF(ISBLANK(OFFSET(#REF!,INT((ROW()-13)/2),0)),"",OFFSET(#REF!,INT((ROW()-13)/2),0)),IF(ISBLANK(OFFSET('9. METAS'!$X$20,INT((ROW()-14)/2),0)),"",OFFSET('9. METAS'!$X$20,INT((ROW()-14)/2),0)))</f>
        <v/>
      </c>
      <c r="N318" s="825"/>
      <c r="O318" s="827"/>
      <c r="P318" s="914"/>
    </row>
    <row r="319" spans="3:16">
      <c r="C319" s="829" t="str">
        <f ca="1">IF(ISBLANK(OFFSET('5. Pp (3 años)'!$C$46,INT((ROW()-13)/2),0)),"",OFFSET('5. Pp (3 años)'!$C$46,INT((ROW()-13)/2),0))</f>
        <v/>
      </c>
      <c r="D319" s="926" t="str">
        <f ca="1">IF(ISBLANK(OFFSET('5. Pp (3 años)'!$D$46,INT((ROW()-13)/2),0)),"",OFFSET('5. Pp (3 años)'!$D$46,INT((ROW()-13)/2),0))</f>
        <v/>
      </c>
      <c r="E319" s="926" t="str">
        <f ca="1">IF(ISBLANK(OFFSET('5. Pp (3 años)'!$E$46,INT((ROW()-13)/2),0)),"",OFFSET('5. Pp (3 años)'!$E$46,INT((ROW()-13)/2),0))</f>
        <v/>
      </c>
      <c r="F319" s="928" t="str">
        <f ca="1">IF(ISBLANK(OFFSET('5. Pp (3 años)'!$K$46,INT((ROW()-13)/2),0)),"",OFFSET('5. Pp (3 años)'!$K$46,INT((ROW()-13)/2),0))</f>
        <v/>
      </c>
      <c r="G319" s="930" t="str">
        <f ca="1">IF(ISBLANK(OFFSET('5. Pp (3 años)'!$H$46,INT((ROW()-13)/2),0)),"",OFFSET('5. Pp (3 años)'!$H$46,INT((ROW()-13)/2),0))</f>
        <v/>
      </c>
      <c r="H319" s="949" t="str">
        <f ca="1">IF(ISBLANK(OFFSET('9. METAS'!$L$20,INT((ROW()-13)/2),0)),"",OFFSET('9. METAS'!$L$20,INT((ROW()-13)/2),0))</f>
        <v/>
      </c>
      <c r="I319" s="822"/>
      <c r="J319" s="149" t="e">
        <f ca="1">IF(MOD(ROW()-13,2)=0,IF(ISBLANK(OFFSET(#REF!,INT((ROW()-13)/2),0)),"",OFFSET(#REF!,INT((ROW()-13)/2),0)),IF(ISBLANK(OFFSET('9. METAS'!$U$20,INT((ROW()-14)/2),0)),"",OFFSET('9. METAS'!$U$20,INT((ROW()-14)/2),0)))</f>
        <v>#REF!</v>
      </c>
      <c r="K319" s="150" t="e">
        <f ca="1">IF(MOD(ROW()-13,2)=0,IF(ISBLANK(OFFSET(#REF!,INT((ROW()-13)/2),0)),"",OFFSET(#REF!,INT((ROW()-13)/2),0)),IF(ISBLANK(OFFSET('9. METAS'!$V$20,INT((ROW()-14)/2),0)),"",OFFSET('9. METAS'!$V$20,INT((ROW()-14)/2),0)))</f>
        <v>#REF!</v>
      </c>
      <c r="L319" s="150" t="e">
        <f ca="1">IF(MOD(ROW()-13,2)=0,IF(ISBLANK(OFFSET(#REF!,INT((ROW()-13)/2),0)),"",OFFSET(#REF!,INT((ROW()-13)/2),0)),IF(ISBLANK(OFFSET('9. METAS'!$W$20,INT((ROW()-14)/2),0)),"",OFFSET('9. METAS'!$W$20,INT((ROW()-14)/2),0)))</f>
        <v>#REF!</v>
      </c>
      <c r="M319" s="151" t="e">
        <f ca="1">IF(MOD(ROW()-13,2)=0,IF(ISBLANK(OFFSET(#REF!,INT((ROW()-13)/2),0)),"",OFFSET(#REF!,INT((ROW()-13)/2),0)),IF(ISBLANK(OFFSET('9. METAS'!$X$20,INT((ROW()-14)/2),0)),"",OFFSET('9. METAS'!$X$20,INT((ROW()-14)/2),0)))</f>
        <v>#REF!</v>
      </c>
      <c r="N319" s="824" t="str">
        <f t="shared" ref="N319" ca="1" si="302">IFERROR(J319/J320,"ND")</f>
        <v>ND</v>
      </c>
      <c r="O319" s="826" t="str">
        <f t="shared" ref="O319" ca="1" si="303">IFERROR(((J319)/H319),"ND")</f>
        <v>ND</v>
      </c>
      <c r="P319" s="913"/>
    </row>
    <row r="320" spans="3:16">
      <c r="C320" s="843"/>
      <c r="D320" s="926"/>
      <c r="E320" s="926"/>
      <c r="F320" s="928"/>
      <c r="G320" s="930"/>
      <c r="H320" s="949"/>
      <c r="I320" s="823"/>
      <c r="J320" s="149" t="str">
        <f ca="1">IF(MOD(ROW()-13,2)=0,IF(ISBLANK(OFFSET(#REF!,INT((ROW()-13)/2),0)),"",OFFSET(#REF!,INT((ROW()-13)/2),0)),IF(ISBLANK(OFFSET('9. METAS'!$U$20,INT((ROW()-14)/2),0)),"",OFFSET('9. METAS'!$U$20,INT((ROW()-14)/2),0)))</f>
        <v/>
      </c>
      <c r="K320" s="150" t="str">
        <f ca="1">IF(MOD(ROW()-13,2)=0,IF(ISBLANK(OFFSET(#REF!,INT((ROW()-13)/2),0)),"",OFFSET(#REF!,INT((ROW()-13)/2),0)),IF(ISBLANK(OFFSET('9. METAS'!$V$20,INT((ROW()-14)/2),0)),"",OFFSET('9. METAS'!$V$20,INT((ROW()-14)/2),0)))</f>
        <v/>
      </c>
      <c r="L320" s="150" t="str">
        <f ca="1">IF(MOD(ROW()-13,2)=0,IF(ISBLANK(OFFSET(#REF!,INT((ROW()-13)/2),0)),"",OFFSET(#REF!,INT((ROW()-13)/2),0)),IF(ISBLANK(OFFSET('9. METAS'!$W$20,INT((ROW()-14)/2),0)),"",OFFSET('9. METAS'!$W$20,INT((ROW()-14)/2),0)))</f>
        <v/>
      </c>
      <c r="M320" s="151" t="str">
        <f ca="1">IF(MOD(ROW()-13,2)=0,IF(ISBLANK(OFFSET(#REF!,INT((ROW()-13)/2),0)),"",OFFSET(#REF!,INT((ROW()-13)/2),0)),IF(ISBLANK(OFFSET('9. METAS'!$X$20,INT((ROW()-14)/2),0)),"",OFFSET('9. METAS'!$X$20,INT((ROW()-14)/2),0)))</f>
        <v/>
      </c>
      <c r="N320" s="825"/>
      <c r="O320" s="827"/>
      <c r="P320" s="914"/>
    </row>
    <row r="321" spans="3:16">
      <c r="C321" s="829" t="str">
        <f ca="1">IF(ISBLANK(OFFSET('5. Pp (3 años)'!$C$46,INT((ROW()-13)/2),0)),"",OFFSET('5. Pp (3 años)'!$C$46,INT((ROW()-13)/2),0))</f>
        <v/>
      </c>
      <c r="D321" s="926" t="str">
        <f ca="1">IF(ISBLANK(OFFSET('5. Pp (3 años)'!$D$46,INT((ROW()-13)/2),0)),"",OFFSET('5. Pp (3 años)'!$D$46,INT((ROW()-13)/2),0))</f>
        <v/>
      </c>
      <c r="E321" s="926" t="str">
        <f ca="1">IF(ISBLANK(OFFSET('5. Pp (3 años)'!$E$46,INT((ROW()-13)/2),0)),"",OFFSET('5. Pp (3 años)'!$E$46,INT((ROW()-13)/2),0))</f>
        <v/>
      </c>
      <c r="F321" s="928" t="str">
        <f ca="1">IF(ISBLANK(OFFSET('5. Pp (3 años)'!$K$46,INT((ROW()-13)/2),0)),"",OFFSET('5. Pp (3 años)'!$K$46,INT((ROW()-13)/2),0))</f>
        <v/>
      </c>
      <c r="G321" s="930" t="str">
        <f ca="1">IF(ISBLANK(OFFSET('5. Pp (3 años)'!$H$46,INT((ROW()-13)/2),0)),"",OFFSET('5. Pp (3 años)'!$H$46,INT((ROW()-13)/2),0))</f>
        <v/>
      </c>
      <c r="H321" s="949" t="str">
        <f ca="1">IF(ISBLANK(OFFSET('9. METAS'!$L$20,INT((ROW()-13)/2),0)),"",OFFSET('9. METAS'!$L$20,INT((ROW()-13)/2),0))</f>
        <v/>
      </c>
      <c r="I321" s="822"/>
      <c r="J321" s="149" t="e">
        <f ca="1">IF(MOD(ROW()-13,2)=0,IF(ISBLANK(OFFSET(#REF!,INT((ROW()-13)/2),0)),"",OFFSET(#REF!,INT((ROW()-13)/2),0)),IF(ISBLANK(OFFSET('9. METAS'!$U$20,INT((ROW()-14)/2),0)),"",OFFSET('9. METAS'!$U$20,INT((ROW()-14)/2),0)))</f>
        <v>#REF!</v>
      </c>
      <c r="K321" s="150" t="e">
        <f ca="1">IF(MOD(ROW()-13,2)=0,IF(ISBLANK(OFFSET(#REF!,INT((ROW()-13)/2),0)),"",OFFSET(#REF!,INT((ROW()-13)/2),0)),IF(ISBLANK(OFFSET('9. METAS'!$V$20,INT((ROW()-14)/2),0)),"",OFFSET('9. METAS'!$V$20,INT((ROW()-14)/2),0)))</f>
        <v>#REF!</v>
      </c>
      <c r="L321" s="150" t="e">
        <f ca="1">IF(MOD(ROW()-13,2)=0,IF(ISBLANK(OFFSET(#REF!,INT((ROW()-13)/2),0)),"",OFFSET(#REF!,INT((ROW()-13)/2),0)),IF(ISBLANK(OFFSET('9. METAS'!$W$20,INT((ROW()-14)/2),0)),"",OFFSET('9. METAS'!$W$20,INT((ROW()-14)/2),0)))</f>
        <v>#REF!</v>
      </c>
      <c r="M321" s="151" t="e">
        <f ca="1">IF(MOD(ROW()-13,2)=0,IF(ISBLANK(OFFSET(#REF!,INT((ROW()-13)/2),0)),"",OFFSET(#REF!,INT((ROW()-13)/2),0)),IF(ISBLANK(OFFSET('9. METAS'!$X$20,INT((ROW()-14)/2),0)),"",OFFSET('9. METAS'!$X$20,INT((ROW()-14)/2),0)))</f>
        <v>#REF!</v>
      </c>
      <c r="N321" s="824" t="str">
        <f t="shared" ref="N321" ca="1" si="304">IFERROR(J321/J322,"ND")</f>
        <v>ND</v>
      </c>
      <c r="O321" s="826" t="str">
        <f t="shared" ref="O321" ca="1" si="305">IFERROR(((J321)/H321),"ND")</f>
        <v>ND</v>
      </c>
      <c r="P321" s="913"/>
    </row>
    <row r="322" spans="3:16">
      <c r="C322" s="843"/>
      <c r="D322" s="926"/>
      <c r="E322" s="926"/>
      <c r="F322" s="928"/>
      <c r="G322" s="930"/>
      <c r="H322" s="949"/>
      <c r="I322" s="823"/>
      <c r="J322" s="149" t="str">
        <f ca="1">IF(MOD(ROW()-13,2)=0,IF(ISBLANK(OFFSET(#REF!,INT((ROW()-13)/2),0)),"",OFFSET(#REF!,INT((ROW()-13)/2),0)),IF(ISBLANK(OFFSET('9. METAS'!$U$20,INT((ROW()-14)/2),0)),"",OFFSET('9. METAS'!$U$20,INT((ROW()-14)/2),0)))</f>
        <v/>
      </c>
      <c r="K322" s="150" t="str">
        <f ca="1">IF(MOD(ROW()-13,2)=0,IF(ISBLANK(OFFSET(#REF!,INT((ROW()-13)/2),0)),"",OFFSET(#REF!,INT((ROW()-13)/2),0)),IF(ISBLANK(OFFSET('9. METAS'!$V$20,INT((ROW()-14)/2),0)),"",OFFSET('9. METAS'!$V$20,INT((ROW()-14)/2),0)))</f>
        <v/>
      </c>
      <c r="L322" s="150" t="str">
        <f ca="1">IF(MOD(ROW()-13,2)=0,IF(ISBLANK(OFFSET(#REF!,INT((ROW()-13)/2),0)),"",OFFSET(#REF!,INT((ROW()-13)/2),0)),IF(ISBLANK(OFFSET('9. METAS'!$W$20,INT((ROW()-14)/2),0)),"",OFFSET('9. METAS'!$W$20,INT((ROW()-14)/2),0)))</f>
        <v/>
      </c>
      <c r="M322" s="151" t="str">
        <f ca="1">IF(MOD(ROW()-13,2)=0,IF(ISBLANK(OFFSET(#REF!,INT((ROW()-13)/2),0)),"",OFFSET(#REF!,INT((ROW()-13)/2),0)),IF(ISBLANK(OFFSET('9. METAS'!$X$20,INT((ROW()-14)/2),0)),"",OFFSET('9. METAS'!$X$20,INT((ROW()-14)/2),0)))</f>
        <v/>
      </c>
      <c r="N322" s="825"/>
      <c r="O322" s="827"/>
      <c r="P322" s="914"/>
    </row>
    <row r="323" spans="3:16">
      <c r="C323" s="829" t="str">
        <f ca="1">IF(ISBLANK(OFFSET('5. Pp (3 años)'!$C$46,INT((ROW()-13)/2),0)),"",OFFSET('5. Pp (3 años)'!$C$46,INT((ROW()-13)/2),0))</f>
        <v/>
      </c>
      <c r="D323" s="926" t="str">
        <f ca="1">IF(ISBLANK(OFFSET('5. Pp (3 años)'!$D$46,INT((ROW()-13)/2),0)),"",OFFSET('5. Pp (3 años)'!$D$46,INT((ROW()-13)/2),0))</f>
        <v/>
      </c>
      <c r="E323" s="926" t="str">
        <f ca="1">IF(ISBLANK(OFFSET('5. Pp (3 años)'!$E$46,INT((ROW()-13)/2),0)),"",OFFSET('5. Pp (3 años)'!$E$46,INT((ROW()-13)/2),0))</f>
        <v/>
      </c>
      <c r="F323" s="928" t="str">
        <f ca="1">IF(ISBLANK(OFFSET('5. Pp (3 años)'!$K$46,INT((ROW()-13)/2),0)),"",OFFSET('5. Pp (3 años)'!$K$46,INT((ROW()-13)/2),0))</f>
        <v/>
      </c>
      <c r="G323" s="930" t="str">
        <f ca="1">IF(ISBLANK(OFFSET('5. Pp (3 años)'!$H$46,INT((ROW()-13)/2),0)),"",OFFSET('5. Pp (3 años)'!$H$46,INT((ROW()-13)/2),0))</f>
        <v/>
      </c>
      <c r="H323" s="949" t="str">
        <f ca="1">IF(ISBLANK(OFFSET('9. METAS'!$L$20,INT((ROW()-13)/2),0)),"",OFFSET('9. METAS'!$L$20,INT((ROW()-13)/2),0))</f>
        <v/>
      </c>
      <c r="I323" s="822"/>
      <c r="J323" s="149" t="e">
        <f ca="1">IF(MOD(ROW()-13,2)=0,IF(ISBLANK(OFFSET(#REF!,INT((ROW()-13)/2),0)),"",OFFSET(#REF!,INT((ROW()-13)/2),0)),IF(ISBLANK(OFFSET('9. METAS'!$U$20,INT((ROW()-14)/2),0)),"",OFFSET('9. METAS'!$U$20,INT((ROW()-14)/2),0)))</f>
        <v>#REF!</v>
      </c>
      <c r="K323" s="150" t="e">
        <f ca="1">IF(MOD(ROW()-13,2)=0,IF(ISBLANK(OFFSET(#REF!,INT((ROW()-13)/2),0)),"",OFFSET(#REF!,INT((ROW()-13)/2),0)),IF(ISBLANK(OFFSET('9. METAS'!$V$20,INT((ROW()-14)/2),0)),"",OFFSET('9. METAS'!$V$20,INT((ROW()-14)/2),0)))</f>
        <v>#REF!</v>
      </c>
      <c r="L323" s="150" t="e">
        <f ca="1">IF(MOD(ROW()-13,2)=0,IF(ISBLANK(OFFSET(#REF!,INT((ROW()-13)/2),0)),"",OFFSET(#REF!,INT((ROW()-13)/2),0)),IF(ISBLANK(OFFSET('9. METAS'!$W$20,INT((ROW()-14)/2),0)),"",OFFSET('9. METAS'!$W$20,INT((ROW()-14)/2),0)))</f>
        <v>#REF!</v>
      </c>
      <c r="M323" s="151" t="e">
        <f ca="1">IF(MOD(ROW()-13,2)=0,IF(ISBLANK(OFFSET(#REF!,INT((ROW()-13)/2),0)),"",OFFSET(#REF!,INT((ROW()-13)/2),0)),IF(ISBLANK(OFFSET('9. METAS'!$X$20,INT((ROW()-14)/2),0)),"",OFFSET('9. METAS'!$X$20,INT((ROW()-14)/2),0)))</f>
        <v>#REF!</v>
      </c>
      <c r="N323" s="824" t="str">
        <f t="shared" ref="N323" ca="1" si="306">IFERROR(J323/J324,"ND")</f>
        <v>ND</v>
      </c>
      <c r="O323" s="826" t="str">
        <f t="shared" ref="O323" ca="1" si="307">IFERROR(((J323)/H323),"ND")</f>
        <v>ND</v>
      </c>
      <c r="P323" s="913"/>
    </row>
    <row r="324" spans="3:16">
      <c r="C324" s="843"/>
      <c r="D324" s="926"/>
      <c r="E324" s="926"/>
      <c r="F324" s="928"/>
      <c r="G324" s="930"/>
      <c r="H324" s="949"/>
      <c r="I324" s="823"/>
      <c r="J324" s="149" t="str">
        <f ca="1">IF(MOD(ROW()-13,2)=0,IF(ISBLANK(OFFSET(#REF!,INT((ROW()-13)/2),0)),"",OFFSET(#REF!,INT((ROW()-13)/2),0)),IF(ISBLANK(OFFSET('9. METAS'!$U$20,INT((ROW()-14)/2),0)),"",OFFSET('9. METAS'!$U$20,INT((ROW()-14)/2),0)))</f>
        <v/>
      </c>
      <c r="K324" s="150" t="str">
        <f ca="1">IF(MOD(ROW()-13,2)=0,IF(ISBLANK(OFFSET(#REF!,INT((ROW()-13)/2),0)),"",OFFSET(#REF!,INT((ROW()-13)/2),0)),IF(ISBLANK(OFFSET('9. METAS'!$V$20,INT((ROW()-14)/2),0)),"",OFFSET('9. METAS'!$V$20,INT((ROW()-14)/2),0)))</f>
        <v/>
      </c>
      <c r="L324" s="150" t="str">
        <f ca="1">IF(MOD(ROW()-13,2)=0,IF(ISBLANK(OFFSET(#REF!,INT((ROW()-13)/2),0)),"",OFFSET(#REF!,INT((ROW()-13)/2),0)),IF(ISBLANK(OFFSET('9. METAS'!$W$20,INT((ROW()-14)/2),0)),"",OFFSET('9. METAS'!$W$20,INT((ROW()-14)/2),0)))</f>
        <v/>
      </c>
      <c r="M324" s="151" t="str">
        <f ca="1">IF(MOD(ROW()-13,2)=0,IF(ISBLANK(OFFSET(#REF!,INT((ROW()-13)/2),0)),"",OFFSET(#REF!,INT((ROW()-13)/2),0)),IF(ISBLANK(OFFSET('9. METAS'!$X$20,INT((ROW()-14)/2),0)),"",OFFSET('9. METAS'!$X$20,INT((ROW()-14)/2),0)))</f>
        <v/>
      </c>
      <c r="N324" s="825"/>
      <c r="O324" s="827"/>
      <c r="P324" s="914"/>
    </row>
    <row r="325" spans="3:16">
      <c r="C325" s="829" t="str">
        <f ca="1">IF(ISBLANK(OFFSET('5. Pp (3 años)'!$C$46,INT((ROW()-13)/2),0)),"",OFFSET('5. Pp (3 años)'!$C$46,INT((ROW()-13)/2),0))</f>
        <v/>
      </c>
      <c r="D325" s="926" t="str">
        <f ca="1">IF(ISBLANK(OFFSET('5. Pp (3 años)'!$D$46,INT((ROW()-13)/2),0)),"",OFFSET('5. Pp (3 años)'!$D$46,INT((ROW()-13)/2),0))</f>
        <v/>
      </c>
      <c r="E325" s="926" t="str">
        <f ca="1">IF(ISBLANK(OFFSET('5. Pp (3 años)'!$E$46,INT((ROW()-13)/2),0)),"",OFFSET('5. Pp (3 años)'!$E$46,INT((ROW()-13)/2),0))</f>
        <v/>
      </c>
      <c r="F325" s="928" t="str">
        <f ca="1">IF(ISBLANK(OFFSET('5. Pp (3 años)'!$K$46,INT((ROW()-13)/2),0)),"",OFFSET('5. Pp (3 años)'!$K$46,INT((ROW()-13)/2),0))</f>
        <v/>
      </c>
      <c r="G325" s="930" t="str">
        <f ca="1">IF(ISBLANK(OFFSET('5. Pp (3 años)'!$H$46,INT((ROW()-13)/2),0)),"",OFFSET('5. Pp (3 años)'!$H$46,INT((ROW()-13)/2),0))</f>
        <v/>
      </c>
      <c r="H325" s="949" t="str">
        <f ca="1">IF(ISBLANK(OFFSET('9. METAS'!$L$20,INT((ROW()-13)/2),0)),"",OFFSET('9. METAS'!$L$20,INT((ROW()-13)/2),0))</f>
        <v/>
      </c>
      <c r="I325" s="822"/>
      <c r="J325" s="149" t="e">
        <f ca="1">IF(MOD(ROW()-13,2)=0,IF(ISBLANK(OFFSET(#REF!,INT((ROW()-13)/2),0)),"",OFFSET(#REF!,INT((ROW()-13)/2),0)),IF(ISBLANK(OFFSET('9. METAS'!$U$20,INT((ROW()-14)/2),0)),"",OFFSET('9. METAS'!$U$20,INT((ROW()-14)/2),0)))</f>
        <v>#REF!</v>
      </c>
      <c r="K325" s="150" t="e">
        <f ca="1">IF(MOD(ROW()-13,2)=0,IF(ISBLANK(OFFSET(#REF!,INT((ROW()-13)/2),0)),"",OFFSET(#REF!,INT((ROW()-13)/2),0)),IF(ISBLANK(OFFSET('9. METAS'!$V$20,INT((ROW()-14)/2),0)),"",OFFSET('9. METAS'!$V$20,INT((ROW()-14)/2),0)))</f>
        <v>#REF!</v>
      </c>
      <c r="L325" s="150" t="e">
        <f ca="1">IF(MOD(ROW()-13,2)=0,IF(ISBLANK(OFFSET(#REF!,INT((ROW()-13)/2),0)),"",OFFSET(#REF!,INT((ROW()-13)/2),0)),IF(ISBLANK(OFFSET('9. METAS'!$W$20,INT((ROW()-14)/2),0)),"",OFFSET('9. METAS'!$W$20,INT((ROW()-14)/2),0)))</f>
        <v>#REF!</v>
      </c>
      <c r="M325" s="151" t="e">
        <f ca="1">IF(MOD(ROW()-13,2)=0,IF(ISBLANK(OFFSET(#REF!,INT((ROW()-13)/2),0)),"",OFFSET(#REF!,INT((ROW()-13)/2),0)),IF(ISBLANK(OFFSET('9. METAS'!$X$20,INT((ROW()-14)/2),0)),"",OFFSET('9. METAS'!$X$20,INT((ROW()-14)/2),0)))</f>
        <v>#REF!</v>
      </c>
      <c r="N325" s="824" t="str">
        <f t="shared" ref="N325" ca="1" si="308">IFERROR(J325/J326,"ND")</f>
        <v>ND</v>
      </c>
      <c r="O325" s="826" t="str">
        <f t="shared" ref="O325" ca="1" si="309">IFERROR(((J325)/H325),"ND")</f>
        <v>ND</v>
      </c>
      <c r="P325" s="913"/>
    </row>
    <row r="326" spans="3:16">
      <c r="C326" s="843"/>
      <c r="D326" s="926"/>
      <c r="E326" s="926"/>
      <c r="F326" s="928"/>
      <c r="G326" s="930"/>
      <c r="H326" s="949"/>
      <c r="I326" s="823"/>
      <c r="J326" s="149" t="str">
        <f ca="1">IF(MOD(ROW()-13,2)=0,IF(ISBLANK(OFFSET(#REF!,INT((ROW()-13)/2),0)),"",OFFSET(#REF!,INT((ROW()-13)/2),0)),IF(ISBLANK(OFFSET('9. METAS'!$U$20,INT((ROW()-14)/2),0)),"",OFFSET('9. METAS'!$U$20,INT((ROW()-14)/2),0)))</f>
        <v/>
      </c>
      <c r="K326" s="150" t="str">
        <f ca="1">IF(MOD(ROW()-13,2)=0,IF(ISBLANK(OFFSET(#REF!,INT((ROW()-13)/2),0)),"",OFFSET(#REF!,INT((ROW()-13)/2),0)),IF(ISBLANK(OFFSET('9. METAS'!$V$20,INT((ROW()-14)/2),0)),"",OFFSET('9. METAS'!$V$20,INT((ROW()-14)/2),0)))</f>
        <v/>
      </c>
      <c r="L326" s="150" t="str">
        <f ca="1">IF(MOD(ROW()-13,2)=0,IF(ISBLANK(OFFSET(#REF!,INT((ROW()-13)/2),0)),"",OFFSET(#REF!,INT((ROW()-13)/2),0)),IF(ISBLANK(OFFSET('9. METAS'!$W$20,INT((ROW()-14)/2),0)),"",OFFSET('9. METAS'!$W$20,INT((ROW()-14)/2),0)))</f>
        <v/>
      </c>
      <c r="M326" s="151" t="str">
        <f ca="1">IF(MOD(ROW()-13,2)=0,IF(ISBLANK(OFFSET(#REF!,INT((ROW()-13)/2),0)),"",OFFSET(#REF!,INT((ROW()-13)/2),0)),IF(ISBLANK(OFFSET('9. METAS'!$X$20,INT((ROW()-14)/2),0)),"",OFFSET('9. METAS'!$X$20,INT((ROW()-14)/2),0)))</f>
        <v/>
      </c>
      <c r="N326" s="825"/>
      <c r="O326" s="827"/>
      <c r="P326" s="914"/>
    </row>
    <row r="327" spans="3:16">
      <c r="C327" s="829" t="str">
        <f ca="1">IF(ISBLANK(OFFSET('5. Pp (3 años)'!$C$46,INT((ROW()-13)/2),0)),"",OFFSET('5. Pp (3 años)'!$C$46,INT((ROW()-13)/2),0))</f>
        <v/>
      </c>
      <c r="D327" s="926" t="str">
        <f ca="1">IF(ISBLANK(OFFSET('5. Pp (3 años)'!$D$46,INT((ROW()-13)/2),0)),"",OFFSET('5. Pp (3 años)'!$D$46,INT((ROW()-13)/2),0))</f>
        <v/>
      </c>
      <c r="E327" s="926" t="str">
        <f ca="1">IF(ISBLANK(OFFSET('5. Pp (3 años)'!$E$46,INT((ROW()-13)/2),0)),"",OFFSET('5. Pp (3 años)'!$E$46,INT((ROW()-13)/2),0))</f>
        <v/>
      </c>
      <c r="F327" s="928" t="str">
        <f ca="1">IF(ISBLANK(OFFSET('5. Pp (3 años)'!$K$46,INT((ROW()-13)/2),0)),"",OFFSET('5. Pp (3 años)'!$K$46,INT((ROW()-13)/2),0))</f>
        <v/>
      </c>
      <c r="G327" s="930" t="str">
        <f ca="1">IF(ISBLANK(OFFSET('5. Pp (3 años)'!$H$46,INT((ROW()-13)/2),0)),"",OFFSET('5. Pp (3 años)'!$H$46,INT((ROW()-13)/2),0))</f>
        <v/>
      </c>
      <c r="H327" s="949" t="str">
        <f ca="1">IF(ISBLANK(OFFSET('9. METAS'!$L$20,INT((ROW()-13)/2),0)),"",OFFSET('9. METAS'!$L$20,INT((ROW()-13)/2),0))</f>
        <v/>
      </c>
      <c r="I327" s="822"/>
      <c r="J327" s="149" t="e">
        <f ca="1">IF(MOD(ROW()-13,2)=0,IF(ISBLANK(OFFSET(#REF!,INT((ROW()-13)/2),0)),"",OFFSET(#REF!,INT((ROW()-13)/2),0)),IF(ISBLANK(OFFSET('9. METAS'!$U$20,INT((ROW()-14)/2),0)),"",OFFSET('9. METAS'!$U$20,INT((ROW()-14)/2),0)))</f>
        <v>#REF!</v>
      </c>
      <c r="K327" s="150" t="e">
        <f ca="1">IF(MOD(ROW()-13,2)=0,IF(ISBLANK(OFFSET(#REF!,INT((ROW()-13)/2),0)),"",OFFSET(#REF!,INT((ROW()-13)/2),0)),IF(ISBLANK(OFFSET('9. METAS'!$V$20,INT((ROW()-14)/2),0)),"",OFFSET('9. METAS'!$V$20,INT((ROW()-14)/2),0)))</f>
        <v>#REF!</v>
      </c>
      <c r="L327" s="150" t="e">
        <f ca="1">IF(MOD(ROW()-13,2)=0,IF(ISBLANK(OFFSET(#REF!,INT((ROW()-13)/2),0)),"",OFFSET(#REF!,INT((ROW()-13)/2),0)),IF(ISBLANK(OFFSET('9. METAS'!$W$20,INT((ROW()-14)/2),0)),"",OFFSET('9. METAS'!$W$20,INT((ROW()-14)/2),0)))</f>
        <v>#REF!</v>
      </c>
      <c r="M327" s="151" t="e">
        <f ca="1">IF(MOD(ROW()-13,2)=0,IF(ISBLANK(OFFSET(#REF!,INT((ROW()-13)/2),0)),"",OFFSET(#REF!,INT((ROW()-13)/2),0)),IF(ISBLANK(OFFSET('9. METAS'!$X$20,INT((ROW()-14)/2),0)),"",OFFSET('9. METAS'!$X$20,INT((ROW()-14)/2),0)))</f>
        <v>#REF!</v>
      </c>
      <c r="N327" s="824" t="str">
        <f t="shared" ref="N327" ca="1" si="310">IFERROR(J327/J328,"ND")</f>
        <v>ND</v>
      </c>
      <c r="O327" s="826" t="str">
        <f t="shared" ref="O327" ca="1" si="311">IFERROR(((J327)/H327),"ND")</f>
        <v>ND</v>
      </c>
      <c r="P327" s="913"/>
    </row>
    <row r="328" spans="3:16">
      <c r="C328" s="843"/>
      <c r="D328" s="926"/>
      <c r="E328" s="926"/>
      <c r="F328" s="928"/>
      <c r="G328" s="930"/>
      <c r="H328" s="949"/>
      <c r="I328" s="823"/>
      <c r="J328" s="149" t="str">
        <f ca="1">IF(MOD(ROW()-13,2)=0,IF(ISBLANK(OFFSET(#REF!,INT((ROW()-13)/2),0)),"",OFFSET(#REF!,INT((ROW()-13)/2),0)),IF(ISBLANK(OFFSET('9. METAS'!$U$20,INT((ROW()-14)/2),0)),"",OFFSET('9. METAS'!$U$20,INT((ROW()-14)/2),0)))</f>
        <v/>
      </c>
      <c r="K328" s="150" t="str">
        <f ca="1">IF(MOD(ROW()-13,2)=0,IF(ISBLANK(OFFSET(#REF!,INT((ROW()-13)/2),0)),"",OFFSET(#REF!,INT((ROW()-13)/2),0)),IF(ISBLANK(OFFSET('9. METAS'!$V$20,INT((ROW()-14)/2),0)),"",OFFSET('9. METAS'!$V$20,INT((ROW()-14)/2),0)))</f>
        <v/>
      </c>
      <c r="L328" s="150" t="str">
        <f ca="1">IF(MOD(ROW()-13,2)=0,IF(ISBLANK(OFFSET(#REF!,INT((ROW()-13)/2),0)),"",OFFSET(#REF!,INT((ROW()-13)/2),0)),IF(ISBLANK(OFFSET('9. METAS'!$W$20,INT((ROW()-14)/2),0)),"",OFFSET('9. METAS'!$W$20,INT((ROW()-14)/2),0)))</f>
        <v/>
      </c>
      <c r="M328" s="151" t="str">
        <f ca="1">IF(MOD(ROW()-13,2)=0,IF(ISBLANK(OFFSET(#REF!,INT((ROW()-13)/2),0)),"",OFFSET(#REF!,INT((ROW()-13)/2),0)),IF(ISBLANK(OFFSET('9. METAS'!$X$20,INT((ROW()-14)/2),0)),"",OFFSET('9. METAS'!$X$20,INT((ROW()-14)/2),0)))</f>
        <v/>
      </c>
      <c r="N328" s="825"/>
      <c r="O328" s="827"/>
      <c r="P328" s="914"/>
    </row>
    <row r="329" spans="3:16">
      <c r="C329" s="829" t="str">
        <f ca="1">IF(ISBLANK(OFFSET('5. Pp (3 años)'!$C$46,INT((ROW()-13)/2),0)),"",OFFSET('5. Pp (3 años)'!$C$46,INT((ROW()-13)/2),0))</f>
        <v/>
      </c>
      <c r="D329" s="926" t="str">
        <f ca="1">IF(ISBLANK(OFFSET('5. Pp (3 años)'!$D$46,INT((ROW()-13)/2),0)),"",OFFSET('5. Pp (3 años)'!$D$46,INT((ROW()-13)/2),0))</f>
        <v/>
      </c>
      <c r="E329" s="926" t="str">
        <f ca="1">IF(ISBLANK(OFFSET('5. Pp (3 años)'!$E$46,INT((ROW()-13)/2),0)),"",OFFSET('5. Pp (3 años)'!$E$46,INT((ROW()-13)/2),0))</f>
        <v/>
      </c>
      <c r="F329" s="928" t="str">
        <f ca="1">IF(ISBLANK(OFFSET('5. Pp (3 años)'!$K$46,INT((ROW()-13)/2),0)),"",OFFSET('5. Pp (3 años)'!$K$46,INT((ROW()-13)/2),0))</f>
        <v/>
      </c>
      <c r="G329" s="930" t="str">
        <f ca="1">IF(ISBLANK(OFFSET('5. Pp (3 años)'!$H$46,INT((ROW()-13)/2),0)),"",OFFSET('5. Pp (3 años)'!$H$46,INT((ROW()-13)/2),0))</f>
        <v/>
      </c>
      <c r="H329" s="949" t="str">
        <f ca="1">IF(ISBLANK(OFFSET('9. METAS'!$L$20,INT((ROW()-13)/2),0)),"",OFFSET('9. METAS'!$L$20,INT((ROW()-13)/2),0))</f>
        <v/>
      </c>
      <c r="I329" s="822"/>
      <c r="J329" s="149" t="e">
        <f ca="1">IF(MOD(ROW()-13,2)=0,IF(ISBLANK(OFFSET(#REF!,INT((ROW()-13)/2),0)),"",OFFSET(#REF!,INT((ROW()-13)/2),0)),IF(ISBLANK(OFFSET('9. METAS'!$U$20,INT((ROW()-14)/2),0)),"",OFFSET('9. METAS'!$U$20,INT((ROW()-14)/2),0)))</f>
        <v>#REF!</v>
      </c>
      <c r="K329" s="150" t="e">
        <f ca="1">IF(MOD(ROW()-13,2)=0,IF(ISBLANK(OFFSET(#REF!,INT((ROW()-13)/2),0)),"",OFFSET(#REF!,INT((ROW()-13)/2),0)),IF(ISBLANK(OFFSET('9. METAS'!$V$20,INT((ROW()-14)/2),0)),"",OFFSET('9. METAS'!$V$20,INT((ROW()-14)/2),0)))</f>
        <v>#REF!</v>
      </c>
      <c r="L329" s="150" t="e">
        <f ca="1">IF(MOD(ROW()-13,2)=0,IF(ISBLANK(OFFSET(#REF!,INT((ROW()-13)/2),0)),"",OFFSET(#REF!,INT((ROW()-13)/2),0)),IF(ISBLANK(OFFSET('9. METAS'!$W$20,INT((ROW()-14)/2),0)),"",OFFSET('9. METAS'!$W$20,INT((ROW()-14)/2),0)))</f>
        <v>#REF!</v>
      </c>
      <c r="M329" s="151" t="e">
        <f ca="1">IF(MOD(ROW()-13,2)=0,IF(ISBLANK(OFFSET(#REF!,INT((ROW()-13)/2),0)),"",OFFSET(#REF!,INT((ROW()-13)/2),0)),IF(ISBLANK(OFFSET('9. METAS'!$X$20,INT((ROW()-14)/2),0)),"",OFFSET('9. METAS'!$X$20,INT((ROW()-14)/2),0)))</f>
        <v>#REF!</v>
      </c>
      <c r="N329" s="824" t="str">
        <f t="shared" ref="N329" ca="1" si="312">IFERROR(J329/J330,"ND")</f>
        <v>ND</v>
      </c>
      <c r="O329" s="826" t="str">
        <f t="shared" ref="O329" ca="1" si="313">IFERROR(((J329)/H329),"ND")</f>
        <v>ND</v>
      </c>
      <c r="P329" s="913"/>
    </row>
    <row r="330" spans="3:16">
      <c r="C330" s="843"/>
      <c r="D330" s="926"/>
      <c r="E330" s="926"/>
      <c r="F330" s="928"/>
      <c r="G330" s="930"/>
      <c r="H330" s="949"/>
      <c r="I330" s="823"/>
      <c r="J330" s="149" t="str">
        <f ca="1">IF(MOD(ROW()-13,2)=0,IF(ISBLANK(OFFSET(#REF!,INT((ROW()-13)/2),0)),"",OFFSET(#REF!,INT((ROW()-13)/2),0)),IF(ISBLANK(OFFSET('9. METAS'!$U$20,INT((ROW()-14)/2),0)),"",OFFSET('9. METAS'!$U$20,INT((ROW()-14)/2),0)))</f>
        <v/>
      </c>
      <c r="K330" s="150" t="str">
        <f ca="1">IF(MOD(ROW()-13,2)=0,IF(ISBLANK(OFFSET(#REF!,INT((ROW()-13)/2),0)),"",OFFSET(#REF!,INT((ROW()-13)/2),0)),IF(ISBLANK(OFFSET('9. METAS'!$V$20,INT((ROW()-14)/2),0)),"",OFFSET('9. METAS'!$V$20,INT((ROW()-14)/2),0)))</f>
        <v/>
      </c>
      <c r="L330" s="150" t="str">
        <f ca="1">IF(MOD(ROW()-13,2)=0,IF(ISBLANK(OFFSET(#REF!,INT((ROW()-13)/2),0)),"",OFFSET(#REF!,INT((ROW()-13)/2),0)),IF(ISBLANK(OFFSET('9. METAS'!$W$20,INT((ROW()-14)/2),0)),"",OFFSET('9. METAS'!$W$20,INT((ROW()-14)/2),0)))</f>
        <v/>
      </c>
      <c r="M330" s="151" t="str">
        <f ca="1">IF(MOD(ROW()-13,2)=0,IF(ISBLANK(OFFSET(#REF!,INT((ROW()-13)/2),0)),"",OFFSET(#REF!,INT((ROW()-13)/2),0)),IF(ISBLANK(OFFSET('9. METAS'!$X$20,INT((ROW()-14)/2),0)),"",OFFSET('9. METAS'!$X$20,INT((ROW()-14)/2),0)))</f>
        <v/>
      </c>
      <c r="N330" s="825"/>
      <c r="O330" s="827"/>
      <c r="P330" s="914"/>
    </row>
    <row r="331" spans="3:16">
      <c r="C331" s="829" t="str">
        <f ca="1">IF(ISBLANK(OFFSET('5. Pp (3 años)'!$C$46,INT((ROW()-13)/2),0)),"",OFFSET('5. Pp (3 años)'!$C$46,INT((ROW()-13)/2),0))</f>
        <v/>
      </c>
      <c r="D331" s="926" t="str">
        <f ca="1">IF(ISBLANK(OFFSET('5. Pp (3 años)'!$D$46,INT((ROW()-13)/2),0)),"",OFFSET('5. Pp (3 años)'!$D$46,INT((ROW()-13)/2),0))</f>
        <v/>
      </c>
      <c r="E331" s="926" t="str">
        <f ca="1">IF(ISBLANK(OFFSET('5. Pp (3 años)'!$E$46,INT((ROW()-13)/2),0)),"",OFFSET('5. Pp (3 años)'!$E$46,INT((ROW()-13)/2),0))</f>
        <v/>
      </c>
      <c r="F331" s="928" t="str">
        <f ca="1">IF(ISBLANK(OFFSET('5. Pp (3 años)'!$K$46,INT((ROW()-13)/2),0)),"",OFFSET('5. Pp (3 años)'!$K$46,INT((ROW()-13)/2),0))</f>
        <v/>
      </c>
      <c r="G331" s="930" t="str">
        <f ca="1">IF(ISBLANK(OFFSET('5. Pp (3 años)'!$H$46,INT((ROW()-13)/2),0)),"",OFFSET('5. Pp (3 años)'!$H$46,INT((ROW()-13)/2),0))</f>
        <v/>
      </c>
      <c r="H331" s="949" t="str">
        <f ca="1">IF(ISBLANK(OFFSET('9. METAS'!$L$20,INT((ROW()-13)/2),0)),"",OFFSET('9. METAS'!$L$20,INT((ROW()-13)/2),0))</f>
        <v/>
      </c>
      <c r="I331" s="822"/>
      <c r="J331" s="149" t="e">
        <f ca="1">IF(MOD(ROW()-13,2)=0,IF(ISBLANK(OFFSET(#REF!,INT((ROW()-13)/2),0)),"",OFFSET(#REF!,INT((ROW()-13)/2),0)),IF(ISBLANK(OFFSET('9. METAS'!$U$20,INT((ROW()-14)/2),0)),"",OFFSET('9. METAS'!$U$20,INT((ROW()-14)/2),0)))</f>
        <v>#REF!</v>
      </c>
      <c r="K331" s="150" t="e">
        <f ca="1">IF(MOD(ROW()-13,2)=0,IF(ISBLANK(OFFSET(#REF!,INT((ROW()-13)/2),0)),"",OFFSET(#REF!,INT((ROW()-13)/2),0)),IF(ISBLANK(OFFSET('9. METAS'!$V$20,INT((ROW()-14)/2),0)),"",OFFSET('9. METAS'!$V$20,INT((ROW()-14)/2),0)))</f>
        <v>#REF!</v>
      </c>
      <c r="L331" s="150" t="e">
        <f ca="1">IF(MOD(ROW()-13,2)=0,IF(ISBLANK(OFFSET(#REF!,INT((ROW()-13)/2),0)),"",OFFSET(#REF!,INT((ROW()-13)/2),0)),IF(ISBLANK(OFFSET('9. METAS'!$W$20,INT((ROW()-14)/2),0)),"",OFFSET('9. METAS'!$W$20,INT((ROW()-14)/2),0)))</f>
        <v>#REF!</v>
      </c>
      <c r="M331" s="151" t="e">
        <f ca="1">IF(MOD(ROW()-13,2)=0,IF(ISBLANK(OFFSET(#REF!,INT((ROW()-13)/2),0)),"",OFFSET(#REF!,INT((ROW()-13)/2),0)),IF(ISBLANK(OFFSET('9. METAS'!$X$20,INT((ROW()-14)/2),0)),"",OFFSET('9. METAS'!$X$20,INT((ROW()-14)/2),0)))</f>
        <v>#REF!</v>
      </c>
      <c r="N331" s="824" t="str">
        <f t="shared" ref="N331" ca="1" si="314">IFERROR(J331/J332,"ND")</f>
        <v>ND</v>
      </c>
      <c r="O331" s="826" t="str">
        <f t="shared" ref="O331" ca="1" si="315">IFERROR(((J331)/H331),"ND")</f>
        <v>ND</v>
      </c>
      <c r="P331" s="913"/>
    </row>
    <row r="332" spans="3:16">
      <c r="C332" s="843"/>
      <c r="D332" s="926"/>
      <c r="E332" s="926"/>
      <c r="F332" s="928"/>
      <c r="G332" s="930"/>
      <c r="H332" s="949"/>
      <c r="I332" s="823"/>
      <c r="J332" s="149" t="str">
        <f ca="1">IF(MOD(ROW()-13,2)=0,IF(ISBLANK(OFFSET(#REF!,INT((ROW()-13)/2),0)),"",OFFSET(#REF!,INT((ROW()-13)/2),0)),IF(ISBLANK(OFFSET('9. METAS'!$U$20,INT((ROW()-14)/2),0)),"",OFFSET('9. METAS'!$U$20,INT((ROW()-14)/2),0)))</f>
        <v/>
      </c>
      <c r="K332" s="150" t="str">
        <f ca="1">IF(MOD(ROW()-13,2)=0,IF(ISBLANK(OFFSET(#REF!,INT((ROW()-13)/2),0)),"",OFFSET(#REF!,INT((ROW()-13)/2),0)),IF(ISBLANK(OFFSET('9. METAS'!$V$20,INT((ROW()-14)/2),0)),"",OFFSET('9. METAS'!$V$20,INT((ROW()-14)/2),0)))</f>
        <v/>
      </c>
      <c r="L332" s="150" t="str">
        <f ca="1">IF(MOD(ROW()-13,2)=0,IF(ISBLANK(OFFSET(#REF!,INT((ROW()-13)/2),0)),"",OFFSET(#REF!,INT((ROW()-13)/2),0)),IF(ISBLANK(OFFSET('9. METAS'!$W$20,INT((ROW()-14)/2),0)),"",OFFSET('9. METAS'!$W$20,INT((ROW()-14)/2),0)))</f>
        <v/>
      </c>
      <c r="M332" s="151" t="str">
        <f ca="1">IF(MOD(ROW()-13,2)=0,IF(ISBLANK(OFFSET(#REF!,INT((ROW()-13)/2),0)),"",OFFSET(#REF!,INT((ROW()-13)/2),0)),IF(ISBLANK(OFFSET('9. METAS'!$X$20,INT((ROW()-14)/2),0)),"",OFFSET('9. METAS'!$X$20,INT((ROW()-14)/2),0)))</f>
        <v/>
      </c>
      <c r="N332" s="825"/>
      <c r="O332" s="827"/>
      <c r="P332" s="914"/>
    </row>
    <row r="333" spans="3:16">
      <c r="C333" s="829" t="str">
        <f ca="1">IF(ISBLANK(OFFSET('5. Pp (3 años)'!$C$46,INT((ROW()-13)/2),0)),"",OFFSET('5. Pp (3 años)'!$C$46,INT((ROW()-13)/2),0))</f>
        <v/>
      </c>
      <c r="D333" s="926" t="str">
        <f ca="1">IF(ISBLANK(OFFSET('5. Pp (3 años)'!$D$46,INT((ROW()-13)/2),0)),"",OFFSET('5. Pp (3 años)'!$D$46,INT((ROW()-13)/2),0))</f>
        <v/>
      </c>
      <c r="E333" s="926" t="str">
        <f ca="1">IF(ISBLANK(OFFSET('5. Pp (3 años)'!$E$46,INT((ROW()-13)/2),0)),"",OFFSET('5. Pp (3 años)'!$E$46,INT((ROW()-13)/2),0))</f>
        <v/>
      </c>
      <c r="F333" s="928" t="str">
        <f ca="1">IF(ISBLANK(OFFSET('5. Pp (3 años)'!$K$46,INT((ROW()-13)/2),0)),"",OFFSET('5. Pp (3 años)'!$K$46,INT((ROW()-13)/2),0))</f>
        <v/>
      </c>
      <c r="G333" s="930" t="str">
        <f ca="1">IF(ISBLANK(OFFSET('5. Pp (3 años)'!$H$46,INT((ROW()-13)/2),0)),"",OFFSET('5. Pp (3 años)'!$H$46,INT((ROW()-13)/2),0))</f>
        <v/>
      </c>
      <c r="H333" s="949" t="str">
        <f ca="1">IF(ISBLANK(OFFSET('9. METAS'!$L$20,INT((ROW()-13)/2),0)),"",OFFSET('9. METAS'!$L$20,INT((ROW()-13)/2),0))</f>
        <v/>
      </c>
      <c r="I333" s="822"/>
      <c r="J333" s="149" t="e">
        <f ca="1">IF(MOD(ROW()-13,2)=0,IF(ISBLANK(OFFSET(#REF!,INT((ROW()-13)/2),0)),"",OFFSET(#REF!,INT((ROW()-13)/2),0)),IF(ISBLANK(OFFSET('9. METAS'!$U$20,INT((ROW()-14)/2),0)),"",OFFSET('9. METAS'!$U$20,INT((ROW()-14)/2),0)))</f>
        <v>#REF!</v>
      </c>
      <c r="K333" s="150" t="e">
        <f ca="1">IF(MOD(ROW()-13,2)=0,IF(ISBLANK(OFFSET(#REF!,INT((ROW()-13)/2),0)),"",OFFSET(#REF!,INT((ROW()-13)/2),0)),IF(ISBLANK(OFFSET('9. METAS'!$V$20,INT((ROW()-14)/2),0)),"",OFFSET('9. METAS'!$V$20,INT((ROW()-14)/2),0)))</f>
        <v>#REF!</v>
      </c>
      <c r="L333" s="150" t="e">
        <f ca="1">IF(MOD(ROW()-13,2)=0,IF(ISBLANK(OFFSET(#REF!,INT((ROW()-13)/2),0)),"",OFFSET(#REF!,INT((ROW()-13)/2),0)),IF(ISBLANK(OFFSET('9. METAS'!$W$20,INT((ROW()-14)/2),0)),"",OFFSET('9. METAS'!$W$20,INT((ROW()-14)/2),0)))</f>
        <v>#REF!</v>
      </c>
      <c r="M333" s="151" t="e">
        <f ca="1">IF(MOD(ROW()-13,2)=0,IF(ISBLANK(OFFSET(#REF!,INT((ROW()-13)/2),0)),"",OFFSET(#REF!,INT((ROW()-13)/2),0)),IF(ISBLANK(OFFSET('9. METAS'!$X$20,INT((ROW()-14)/2),0)),"",OFFSET('9. METAS'!$X$20,INT((ROW()-14)/2),0)))</f>
        <v>#REF!</v>
      </c>
      <c r="N333" s="824" t="str">
        <f t="shared" ref="N333" ca="1" si="316">IFERROR(J333/J334,"ND")</f>
        <v>ND</v>
      </c>
      <c r="O333" s="826" t="str">
        <f t="shared" ref="O333" ca="1" si="317">IFERROR(((J333)/H333),"ND")</f>
        <v>ND</v>
      </c>
      <c r="P333" s="913"/>
    </row>
    <row r="334" spans="3:16">
      <c r="C334" s="843"/>
      <c r="D334" s="926"/>
      <c r="E334" s="926"/>
      <c r="F334" s="928"/>
      <c r="G334" s="930"/>
      <c r="H334" s="949"/>
      <c r="I334" s="823"/>
      <c r="J334" s="149" t="str">
        <f ca="1">IF(MOD(ROW()-13,2)=0,IF(ISBLANK(OFFSET(#REF!,INT((ROW()-13)/2),0)),"",OFFSET(#REF!,INT((ROW()-13)/2),0)),IF(ISBLANK(OFFSET('9. METAS'!$U$20,INT((ROW()-14)/2),0)),"",OFFSET('9. METAS'!$U$20,INT((ROW()-14)/2),0)))</f>
        <v/>
      </c>
      <c r="K334" s="150" t="str">
        <f ca="1">IF(MOD(ROW()-13,2)=0,IF(ISBLANK(OFFSET(#REF!,INT((ROW()-13)/2),0)),"",OFFSET(#REF!,INT((ROW()-13)/2),0)),IF(ISBLANK(OFFSET('9. METAS'!$V$20,INT((ROW()-14)/2),0)),"",OFFSET('9. METAS'!$V$20,INT((ROW()-14)/2),0)))</f>
        <v/>
      </c>
      <c r="L334" s="150" t="str">
        <f ca="1">IF(MOD(ROW()-13,2)=0,IF(ISBLANK(OFFSET(#REF!,INT((ROW()-13)/2),0)),"",OFFSET(#REF!,INT((ROW()-13)/2),0)),IF(ISBLANK(OFFSET('9. METAS'!$W$20,INT((ROW()-14)/2),0)),"",OFFSET('9. METAS'!$W$20,INT((ROW()-14)/2),0)))</f>
        <v/>
      </c>
      <c r="M334" s="151" t="str">
        <f ca="1">IF(MOD(ROW()-13,2)=0,IF(ISBLANK(OFFSET(#REF!,INT((ROW()-13)/2),0)),"",OFFSET(#REF!,INT((ROW()-13)/2),0)),IF(ISBLANK(OFFSET('9. METAS'!$X$20,INT((ROW()-14)/2),0)),"",OFFSET('9. METAS'!$X$20,INT((ROW()-14)/2),0)))</f>
        <v/>
      </c>
      <c r="N334" s="825"/>
      <c r="O334" s="827"/>
      <c r="P334" s="914"/>
    </row>
    <row r="335" spans="3:16">
      <c r="C335" s="829" t="str">
        <f ca="1">IF(ISBLANK(OFFSET('5. Pp (3 años)'!$C$46,INT((ROW()-13)/2),0)),"",OFFSET('5. Pp (3 años)'!$C$46,INT((ROW()-13)/2),0))</f>
        <v/>
      </c>
      <c r="D335" s="926" t="str">
        <f ca="1">IF(ISBLANK(OFFSET('5. Pp (3 años)'!$D$46,INT((ROW()-13)/2),0)),"",OFFSET('5. Pp (3 años)'!$D$46,INT((ROW()-13)/2),0))</f>
        <v/>
      </c>
      <c r="E335" s="926" t="str">
        <f ca="1">IF(ISBLANK(OFFSET('5. Pp (3 años)'!$E$46,INT((ROW()-13)/2),0)),"",OFFSET('5. Pp (3 años)'!$E$46,INT((ROW()-13)/2),0))</f>
        <v/>
      </c>
      <c r="F335" s="928" t="str">
        <f ca="1">IF(ISBLANK(OFFSET('5. Pp (3 años)'!$K$46,INT((ROW()-13)/2),0)),"",OFFSET('5. Pp (3 años)'!$K$46,INT((ROW()-13)/2),0))</f>
        <v/>
      </c>
      <c r="G335" s="930" t="str">
        <f ca="1">IF(ISBLANK(OFFSET('5. Pp (3 años)'!$H$46,INT((ROW()-13)/2),0)),"",OFFSET('5. Pp (3 años)'!$H$46,INT((ROW()-13)/2),0))</f>
        <v/>
      </c>
      <c r="H335" s="949" t="str">
        <f ca="1">IF(ISBLANK(OFFSET('9. METAS'!$L$20,INT((ROW()-13)/2),0)),"",OFFSET('9. METAS'!$L$20,INT((ROW()-13)/2),0))</f>
        <v/>
      </c>
      <c r="I335" s="822"/>
      <c r="J335" s="149" t="e">
        <f ca="1">IF(MOD(ROW()-13,2)=0,IF(ISBLANK(OFFSET(#REF!,INT((ROW()-13)/2),0)),"",OFFSET(#REF!,INT((ROW()-13)/2),0)),IF(ISBLANK(OFFSET('9. METAS'!$U$20,INT((ROW()-14)/2),0)),"",OFFSET('9. METAS'!$U$20,INT((ROW()-14)/2),0)))</f>
        <v>#REF!</v>
      </c>
      <c r="K335" s="150" t="e">
        <f ca="1">IF(MOD(ROW()-13,2)=0,IF(ISBLANK(OFFSET(#REF!,INT((ROW()-13)/2),0)),"",OFFSET(#REF!,INT((ROW()-13)/2),0)),IF(ISBLANK(OFFSET('9. METAS'!$V$20,INT((ROW()-14)/2),0)),"",OFFSET('9. METAS'!$V$20,INT((ROW()-14)/2),0)))</f>
        <v>#REF!</v>
      </c>
      <c r="L335" s="150" t="e">
        <f ca="1">IF(MOD(ROW()-13,2)=0,IF(ISBLANK(OFFSET(#REF!,INT((ROW()-13)/2),0)),"",OFFSET(#REF!,INT((ROW()-13)/2),0)),IF(ISBLANK(OFFSET('9. METAS'!$W$20,INT((ROW()-14)/2),0)),"",OFFSET('9. METAS'!$W$20,INT((ROW()-14)/2),0)))</f>
        <v>#REF!</v>
      </c>
      <c r="M335" s="151" t="e">
        <f ca="1">IF(MOD(ROW()-13,2)=0,IF(ISBLANK(OFFSET(#REF!,INT((ROW()-13)/2),0)),"",OFFSET(#REF!,INT((ROW()-13)/2),0)),IF(ISBLANK(OFFSET('9. METAS'!$X$20,INT((ROW()-14)/2),0)),"",OFFSET('9. METAS'!$X$20,INT((ROW()-14)/2),0)))</f>
        <v>#REF!</v>
      </c>
      <c r="N335" s="824" t="str">
        <f t="shared" ref="N335" ca="1" si="318">IFERROR(J335/J336,"ND")</f>
        <v>ND</v>
      </c>
      <c r="O335" s="826" t="str">
        <f t="shared" ref="O335" ca="1" si="319">IFERROR(((J335)/H335),"ND")</f>
        <v>ND</v>
      </c>
      <c r="P335" s="913"/>
    </row>
    <row r="336" spans="3:16">
      <c r="C336" s="843"/>
      <c r="D336" s="926"/>
      <c r="E336" s="926"/>
      <c r="F336" s="928"/>
      <c r="G336" s="930"/>
      <c r="H336" s="949"/>
      <c r="I336" s="823"/>
      <c r="J336" s="149" t="str">
        <f ca="1">IF(MOD(ROW()-13,2)=0,IF(ISBLANK(OFFSET(#REF!,INT((ROW()-13)/2),0)),"",OFFSET(#REF!,INT((ROW()-13)/2),0)),IF(ISBLANK(OFFSET('9. METAS'!$U$20,INT((ROW()-14)/2),0)),"",OFFSET('9. METAS'!$U$20,INT((ROW()-14)/2),0)))</f>
        <v/>
      </c>
      <c r="K336" s="150" t="str">
        <f ca="1">IF(MOD(ROW()-13,2)=0,IF(ISBLANK(OFFSET(#REF!,INT((ROW()-13)/2),0)),"",OFFSET(#REF!,INT((ROW()-13)/2),0)),IF(ISBLANK(OFFSET('9. METAS'!$V$20,INT((ROW()-14)/2),0)),"",OFFSET('9. METAS'!$V$20,INT((ROW()-14)/2),0)))</f>
        <v/>
      </c>
      <c r="L336" s="150" t="str">
        <f ca="1">IF(MOD(ROW()-13,2)=0,IF(ISBLANK(OFFSET(#REF!,INT((ROW()-13)/2),0)),"",OFFSET(#REF!,INT((ROW()-13)/2),0)),IF(ISBLANK(OFFSET('9. METAS'!$W$20,INT((ROW()-14)/2),0)),"",OFFSET('9. METAS'!$W$20,INT((ROW()-14)/2),0)))</f>
        <v/>
      </c>
      <c r="M336" s="151" t="str">
        <f ca="1">IF(MOD(ROW()-13,2)=0,IF(ISBLANK(OFFSET(#REF!,INT((ROW()-13)/2),0)),"",OFFSET(#REF!,INT((ROW()-13)/2),0)),IF(ISBLANK(OFFSET('9. METAS'!$X$20,INT((ROW()-14)/2),0)),"",OFFSET('9. METAS'!$X$20,INT((ROW()-14)/2),0)))</f>
        <v/>
      </c>
      <c r="N336" s="825"/>
      <c r="O336" s="827"/>
      <c r="P336" s="914"/>
    </row>
    <row r="337" spans="3:16">
      <c r="C337" s="829" t="str">
        <f ca="1">IF(ISBLANK(OFFSET('5. Pp (3 años)'!$C$46,INT((ROW()-13)/2),0)),"",OFFSET('5. Pp (3 años)'!$C$46,INT((ROW()-13)/2),0))</f>
        <v/>
      </c>
      <c r="D337" s="926" t="str">
        <f ca="1">IF(ISBLANK(OFFSET('5. Pp (3 años)'!$D$46,INT((ROW()-13)/2),0)),"",OFFSET('5. Pp (3 años)'!$D$46,INT((ROW()-13)/2),0))</f>
        <v/>
      </c>
      <c r="E337" s="926" t="str">
        <f ca="1">IF(ISBLANK(OFFSET('5. Pp (3 años)'!$E$46,INT((ROW()-13)/2),0)),"",OFFSET('5. Pp (3 años)'!$E$46,INT((ROW()-13)/2),0))</f>
        <v/>
      </c>
      <c r="F337" s="928" t="str">
        <f ca="1">IF(ISBLANK(OFFSET('5. Pp (3 años)'!$K$46,INT((ROW()-13)/2),0)),"",OFFSET('5. Pp (3 años)'!$K$46,INT((ROW()-13)/2),0))</f>
        <v/>
      </c>
      <c r="G337" s="930" t="str">
        <f ca="1">IF(ISBLANK(OFFSET('5. Pp (3 años)'!$H$46,INT((ROW()-13)/2),0)),"",OFFSET('5. Pp (3 años)'!$H$46,INT((ROW()-13)/2),0))</f>
        <v/>
      </c>
      <c r="H337" s="949" t="str">
        <f ca="1">IF(ISBLANK(OFFSET('9. METAS'!$L$20,INT((ROW()-13)/2),0)),"",OFFSET('9. METAS'!$L$20,INT((ROW()-13)/2),0))</f>
        <v/>
      </c>
      <c r="I337" s="822"/>
      <c r="J337" s="149" t="e">
        <f ca="1">IF(MOD(ROW()-13,2)=0,IF(ISBLANK(OFFSET(#REF!,INT((ROW()-13)/2),0)),"",OFFSET(#REF!,INT((ROW()-13)/2),0)),IF(ISBLANK(OFFSET('9. METAS'!$U$20,INT((ROW()-14)/2),0)),"",OFFSET('9. METAS'!$U$20,INT((ROW()-14)/2),0)))</f>
        <v>#REF!</v>
      </c>
      <c r="K337" s="150" t="e">
        <f ca="1">IF(MOD(ROW()-13,2)=0,IF(ISBLANK(OFFSET(#REF!,INT((ROW()-13)/2),0)),"",OFFSET(#REF!,INT((ROW()-13)/2),0)),IF(ISBLANK(OFFSET('9. METAS'!$V$20,INT((ROW()-14)/2),0)),"",OFFSET('9. METAS'!$V$20,INT((ROW()-14)/2),0)))</f>
        <v>#REF!</v>
      </c>
      <c r="L337" s="150" t="e">
        <f ca="1">IF(MOD(ROW()-13,2)=0,IF(ISBLANK(OFFSET(#REF!,INT((ROW()-13)/2),0)),"",OFFSET(#REF!,INT((ROW()-13)/2),0)),IF(ISBLANK(OFFSET('9. METAS'!$W$20,INT((ROW()-14)/2),0)),"",OFFSET('9. METAS'!$W$20,INT((ROW()-14)/2),0)))</f>
        <v>#REF!</v>
      </c>
      <c r="M337" s="151" t="e">
        <f ca="1">IF(MOD(ROW()-13,2)=0,IF(ISBLANK(OFFSET(#REF!,INT((ROW()-13)/2),0)),"",OFFSET(#REF!,INT((ROW()-13)/2),0)),IF(ISBLANK(OFFSET('9. METAS'!$X$20,INT((ROW()-14)/2),0)),"",OFFSET('9. METAS'!$X$20,INT((ROW()-14)/2),0)))</f>
        <v>#REF!</v>
      </c>
      <c r="N337" s="824" t="str">
        <f t="shared" ref="N337" ca="1" si="320">IFERROR(J337/J338,"ND")</f>
        <v>ND</v>
      </c>
      <c r="O337" s="826" t="str">
        <f t="shared" ref="O337" ca="1" si="321">IFERROR(((J337)/H337),"ND")</f>
        <v>ND</v>
      </c>
      <c r="P337" s="913"/>
    </row>
    <row r="338" spans="3:16">
      <c r="C338" s="843"/>
      <c r="D338" s="926"/>
      <c r="E338" s="926"/>
      <c r="F338" s="928"/>
      <c r="G338" s="930"/>
      <c r="H338" s="949"/>
      <c r="I338" s="823"/>
      <c r="J338" s="149" t="str">
        <f ca="1">IF(MOD(ROW()-13,2)=0,IF(ISBLANK(OFFSET(#REF!,INT((ROW()-13)/2),0)),"",OFFSET(#REF!,INT((ROW()-13)/2),0)),IF(ISBLANK(OFFSET('9. METAS'!$U$20,INT((ROW()-14)/2),0)),"",OFFSET('9. METAS'!$U$20,INT((ROW()-14)/2),0)))</f>
        <v/>
      </c>
      <c r="K338" s="150" t="str">
        <f ca="1">IF(MOD(ROW()-13,2)=0,IF(ISBLANK(OFFSET(#REF!,INT((ROW()-13)/2),0)),"",OFFSET(#REF!,INT((ROW()-13)/2),0)),IF(ISBLANK(OFFSET('9. METAS'!$V$20,INT((ROW()-14)/2),0)),"",OFFSET('9. METAS'!$V$20,INT((ROW()-14)/2),0)))</f>
        <v/>
      </c>
      <c r="L338" s="150" t="str">
        <f ca="1">IF(MOD(ROW()-13,2)=0,IF(ISBLANK(OFFSET(#REF!,INT((ROW()-13)/2),0)),"",OFFSET(#REF!,INT((ROW()-13)/2),0)),IF(ISBLANK(OFFSET('9. METAS'!$W$20,INT((ROW()-14)/2),0)),"",OFFSET('9. METAS'!$W$20,INT((ROW()-14)/2),0)))</f>
        <v/>
      </c>
      <c r="M338" s="151" t="str">
        <f ca="1">IF(MOD(ROW()-13,2)=0,IF(ISBLANK(OFFSET(#REF!,INT((ROW()-13)/2),0)),"",OFFSET(#REF!,INT((ROW()-13)/2),0)),IF(ISBLANK(OFFSET('9. METAS'!$X$20,INT((ROW()-14)/2),0)),"",OFFSET('9. METAS'!$X$20,INT((ROW()-14)/2),0)))</f>
        <v/>
      </c>
      <c r="N338" s="825"/>
      <c r="O338" s="827"/>
      <c r="P338" s="914"/>
    </row>
    <row r="339" spans="3:16">
      <c r="C339" s="829" t="str">
        <f ca="1">IF(ISBLANK(OFFSET('5. Pp (3 años)'!$C$46,INT((ROW()-13)/2),0)),"",OFFSET('5. Pp (3 años)'!$C$46,INT((ROW()-13)/2),0))</f>
        <v/>
      </c>
      <c r="D339" s="926" t="str">
        <f ca="1">IF(ISBLANK(OFFSET('5. Pp (3 años)'!$D$46,INT((ROW()-13)/2),0)),"",OFFSET('5. Pp (3 años)'!$D$46,INT((ROW()-13)/2),0))</f>
        <v/>
      </c>
      <c r="E339" s="926" t="str">
        <f ca="1">IF(ISBLANK(OFFSET('5. Pp (3 años)'!$E$46,INT((ROW()-13)/2),0)),"",OFFSET('5. Pp (3 años)'!$E$46,INT((ROW()-13)/2),0))</f>
        <v/>
      </c>
      <c r="F339" s="928" t="str">
        <f ca="1">IF(ISBLANK(OFFSET('5. Pp (3 años)'!$K$46,INT((ROW()-13)/2),0)),"",OFFSET('5. Pp (3 años)'!$K$46,INT((ROW()-13)/2),0))</f>
        <v/>
      </c>
      <c r="G339" s="930" t="str">
        <f ca="1">IF(ISBLANK(OFFSET('5. Pp (3 años)'!$H$46,INT((ROW()-13)/2),0)),"",OFFSET('5. Pp (3 años)'!$H$46,INT((ROW()-13)/2),0))</f>
        <v/>
      </c>
      <c r="H339" s="949" t="str">
        <f ca="1">IF(ISBLANK(OFFSET('9. METAS'!$L$20,INT((ROW()-13)/2),0)),"",OFFSET('9. METAS'!$L$20,INT((ROW()-13)/2),0))</f>
        <v/>
      </c>
      <c r="I339" s="822"/>
      <c r="J339" s="149" t="e">
        <f ca="1">IF(MOD(ROW()-13,2)=0,IF(ISBLANK(OFFSET(#REF!,INT((ROW()-13)/2),0)),"",OFFSET(#REF!,INT((ROW()-13)/2),0)),IF(ISBLANK(OFFSET('9. METAS'!$U$20,INT((ROW()-14)/2),0)),"",OFFSET('9. METAS'!$U$20,INT((ROW()-14)/2),0)))</f>
        <v>#REF!</v>
      </c>
      <c r="K339" s="150" t="e">
        <f ca="1">IF(MOD(ROW()-13,2)=0,IF(ISBLANK(OFFSET(#REF!,INT((ROW()-13)/2),0)),"",OFFSET(#REF!,INT((ROW()-13)/2),0)),IF(ISBLANK(OFFSET('9. METAS'!$V$20,INT((ROW()-14)/2),0)),"",OFFSET('9. METAS'!$V$20,INT((ROW()-14)/2),0)))</f>
        <v>#REF!</v>
      </c>
      <c r="L339" s="150" t="e">
        <f ca="1">IF(MOD(ROW()-13,2)=0,IF(ISBLANK(OFFSET(#REF!,INT((ROW()-13)/2),0)),"",OFFSET(#REF!,INT((ROW()-13)/2),0)),IF(ISBLANK(OFFSET('9. METAS'!$W$20,INT((ROW()-14)/2),0)),"",OFFSET('9. METAS'!$W$20,INT((ROW()-14)/2),0)))</f>
        <v>#REF!</v>
      </c>
      <c r="M339" s="151" t="e">
        <f ca="1">IF(MOD(ROW()-13,2)=0,IF(ISBLANK(OFFSET(#REF!,INT((ROW()-13)/2),0)),"",OFFSET(#REF!,INT((ROW()-13)/2),0)),IF(ISBLANK(OFFSET('9. METAS'!$X$20,INT((ROW()-14)/2),0)),"",OFFSET('9. METAS'!$X$20,INT((ROW()-14)/2),0)))</f>
        <v>#REF!</v>
      </c>
      <c r="N339" s="824" t="str">
        <f t="shared" ref="N339" ca="1" si="322">IFERROR(J339/J340,"ND")</f>
        <v>ND</v>
      </c>
      <c r="O339" s="826" t="str">
        <f t="shared" ref="O339" ca="1" si="323">IFERROR(((J339)/H339),"ND")</f>
        <v>ND</v>
      </c>
      <c r="P339" s="913"/>
    </row>
    <row r="340" spans="3:16">
      <c r="C340" s="843"/>
      <c r="D340" s="926"/>
      <c r="E340" s="926"/>
      <c r="F340" s="928"/>
      <c r="G340" s="930"/>
      <c r="H340" s="949"/>
      <c r="I340" s="823"/>
      <c r="J340" s="149" t="str">
        <f ca="1">IF(MOD(ROW()-13,2)=0,IF(ISBLANK(OFFSET(#REF!,INT((ROW()-13)/2),0)),"",OFFSET(#REF!,INT((ROW()-13)/2),0)),IF(ISBLANK(OFFSET('9. METAS'!$U$20,INT((ROW()-14)/2),0)),"",OFFSET('9. METAS'!$U$20,INT((ROW()-14)/2),0)))</f>
        <v/>
      </c>
      <c r="K340" s="150" t="str">
        <f ca="1">IF(MOD(ROW()-13,2)=0,IF(ISBLANK(OFFSET(#REF!,INT((ROW()-13)/2),0)),"",OFFSET(#REF!,INT((ROW()-13)/2),0)),IF(ISBLANK(OFFSET('9. METAS'!$V$20,INT((ROW()-14)/2),0)),"",OFFSET('9. METAS'!$V$20,INT((ROW()-14)/2),0)))</f>
        <v/>
      </c>
      <c r="L340" s="150" t="str">
        <f ca="1">IF(MOD(ROW()-13,2)=0,IF(ISBLANK(OFFSET(#REF!,INT((ROW()-13)/2),0)),"",OFFSET(#REF!,INT((ROW()-13)/2),0)),IF(ISBLANK(OFFSET('9. METAS'!$W$20,INT((ROW()-14)/2),0)),"",OFFSET('9. METAS'!$W$20,INT((ROW()-14)/2),0)))</f>
        <v/>
      </c>
      <c r="M340" s="151" t="str">
        <f ca="1">IF(MOD(ROW()-13,2)=0,IF(ISBLANK(OFFSET(#REF!,INT((ROW()-13)/2),0)),"",OFFSET(#REF!,INT((ROW()-13)/2),0)),IF(ISBLANK(OFFSET('9. METAS'!$X$20,INT((ROW()-14)/2),0)),"",OFFSET('9. METAS'!$X$20,INT((ROW()-14)/2),0)))</f>
        <v/>
      </c>
      <c r="N340" s="825"/>
      <c r="O340" s="827"/>
      <c r="P340" s="914"/>
    </row>
    <row r="341" spans="3:16">
      <c r="C341" s="829" t="str">
        <f ca="1">IF(ISBLANK(OFFSET('5. Pp (3 años)'!$C$46,INT((ROW()-13)/2),0)),"",OFFSET('5. Pp (3 años)'!$C$46,INT((ROW()-13)/2),0))</f>
        <v/>
      </c>
      <c r="D341" s="926" t="str">
        <f ca="1">IF(ISBLANK(OFFSET('5. Pp (3 años)'!$D$46,INT((ROW()-13)/2),0)),"",OFFSET('5. Pp (3 años)'!$D$46,INT((ROW()-13)/2),0))</f>
        <v/>
      </c>
      <c r="E341" s="926" t="str">
        <f ca="1">IF(ISBLANK(OFFSET('5. Pp (3 años)'!$E$46,INT((ROW()-13)/2),0)),"",OFFSET('5. Pp (3 años)'!$E$46,INT((ROW()-13)/2),0))</f>
        <v/>
      </c>
      <c r="F341" s="928" t="str">
        <f ca="1">IF(ISBLANK(OFFSET('5. Pp (3 años)'!$K$46,INT((ROW()-13)/2),0)),"",OFFSET('5. Pp (3 años)'!$K$46,INT((ROW()-13)/2),0))</f>
        <v/>
      </c>
      <c r="G341" s="930" t="str">
        <f ca="1">IF(ISBLANK(OFFSET('5. Pp (3 años)'!$H$46,INT((ROW()-13)/2),0)),"",OFFSET('5. Pp (3 años)'!$H$46,INT((ROW()-13)/2),0))</f>
        <v/>
      </c>
      <c r="H341" s="949" t="str">
        <f ca="1">IF(ISBLANK(OFFSET('9. METAS'!$L$20,INT((ROW()-13)/2),0)),"",OFFSET('9. METAS'!$L$20,INT((ROW()-13)/2),0))</f>
        <v/>
      </c>
      <c r="I341" s="822"/>
      <c r="J341" s="149" t="e">
        <f ca="1">IF(MOD(ROW()-13,2)=0,IF(ISBLANK(OFFSET(#REF!,INT((ROW()-13)/2),0)),"",OFFSET(#REF!,INT((ROW()-13)/2),0)),IF(ISBLANK(OFFSET('9. METAS'!$U$20,INT((ROW()-14)/2),0)),"",OFFSET('9. METAS'!$U$20,INT((ROW()-14)/2),0)))</f>
        <v>#REF!</v>
      </c>
      <c r="K341" s="150" t="e">
        <f ca="1">IF(MOD(ROW()-13,2)=0,IF(ISBLANK(OFFSET(#REF!,INT((ROW()-13)/2),0)),"",OFFSET(#REF!,INT((ROW()-13)/2),0)),IF(ISBLANK(OFFSET('9. METAS'!$V$20,INT((ROW()-14)/2),0)),"",OFFSET('9. METAS'!$V$20,INT((ROW()-14)/2),0)))</f>
        <v>#REF!</v>
      </c>
      <c r="L341" s="150" t="e">
        <f ca="1">IF(MOD(ROW()-13,2)=0,IF(ISBLANK(OFFSET(#REF!,INT((ROW()-13)/2),0)),"",OFFSET(#REF!,INT((ROW()-13)/2),0)),IF(ISBLANK(OFFSET('9. METAS'!$W$20,INT((ROW()-14)/2),0)),"",OFFSET('9. METAS'!$W$20,INT((ROW()-14)/2),0)))</f>
        <v>#REF!</v>
      </c>
      <c r="M341" s="151" t="e">
        <f ca="1">IF(MOD(ROW()-13,2)=0,IF(ISBLANK(OFFSET(#REF!,INT((ROW()-13)/2),0)),"",OFFSET(#REF!,INT((ROW()-13)/2),0)),IF(ISBLANK(OFFSET('9. METAS'!$X$20,INT((ROW()-14)/2),0)),"",OFFSET('9. METAS'!$X$20,INT((ROW()-14)/2),0)))</f>
        <v>#REF!</v>
      </c>
      <c r="N341" s="824" t="str">
        <f t="shared" ref="N341" ca="1" si="324">IFERROR(J341/J342,"ND")</f>
        <v>ND</v>
      </c>
      <c r="O341" s="826" t="str">
        <f t="shared" ref="O341" ca="1" si="325">IFERROR(((J341)/H341),"ND")</f>
        <v>ND</v>
      </c>
      <c r="P341" s="913"/>
    </row>
    <row r="342" spans="3:16">
      <c r="C342" s="843"/>
      <c r="D342" s="926"/>
      <c r="E342" s="926"/>
      <c r="F342" s="928"/>
      <c r="G342" s="930"/>
      <c r="H342" s="949"/>
      <c r="I342" s="823"/>
      <c r="J342" s="149" t="str">
        <f ca="1">IF(MOD(ROW()-13,2)=0,IF(ISBLANK(OFFSET(#REF!,INT((ROW()-13)/2),0)),"",OFFSET(#REF!,INT((ROW()-13)/2),0)),IF(ISBLANK(OFFSET('9. METAS'!$U$20,INT((ROW()-14)/2),0)),"",OFFSET('9. METAS'!$U$20,INT((ROW()-14)/2),0)))</f>
        <v/>
      </c>
      <c r="K342" s="150" t="str">
        <f ca="1">IF(MOD(ROW()-13,2)=0,IF(ISBLANK(OFFSET(#REF!,INT((ROW()-13)/2),0)),"",OFFSET(#REF!,INT((ROW()-13)/2),0)),IF(ISBLANK(OFFSET('9. METAS'!$V$20,INT((ROW()-14)/2),0)),"",OFFSET('9. METAS'!$V$20,INT((ROW()-14)/2),0)))</f>
        <v/>
      </c>
      <c r="L342" s="150" t="str">
        <f ca="1">IF(MOD(ROW()-13,2)=0,IF(ISBLANK(OFFSET(#REF!,INT((ROW()-13)/2),0)),"",OFFSET(#REF!,INT((ROW()-13)/2),0)),IF(ISBLANK(OFFSET('9. METAS'!$W$20,INT((ROW()-14)/2),0)),"",OFFSET('9. METAS'!$W$20,INT((ROW()-14)/2),0)))</f>
        <v/>
      </c>
      <c r="M342" s="151" t="str">
        <f ca="1">IF(MOD(ROW()-13,2)=0,IF(ISBLANK(OFFSET(#REF!,INT((ROW()-13)/2),0)),"",OFFSET(#REF!,INT((ROW()-13)/2),0)),IF(ISBLANK(OFFSET('9. METAS'!$X$20,INT((ROW()-14)/2),0)),"",OFFSET('9. METAS'!$X$20,INT((ROW()-14)/2),0)))</f>
        <v/>
      </c>
      <c r="N342" s="825"/>
      <c r="O342" s="827"/>
      <c r="P342" s="914"/>
    </row>
    <row r="343" spans="3:16">
      <c r="C343" s="829" t="str">
        <f ca="1">IF(ISBLANK(OFFSET('5. Pp (3 años)'!$C$46,INT((ROW()-13)/2),0)),"",OFFSET('5. Pp (3 años)'!$C$46,INT((ROW()-13)/2),0))</f>
        <v/>
      </c>
      <c r="D343" s="926" t="str">
        <f ca="1">IF(ISBLANK(OFFSET('5. Pp (3 años)'!$D$46,INT((ROW()-13)/2),0)),"",OFFSET('5. Pp (3 años)'!$D$46,INT((ROW()-13)/2),0))</f>
        <v/>
      </c>
      <c r="E343" s="926" t="str">
        <f ca="1">IF(ISBLANK(OFFSET('5. Pp (3 años)'!$E$46,INT((ROW()-13)/2),0)),"",OFFSET('5. Pp (3 años)'!$E$46,INT((ROW()-13)/2),0))</f>
        <v/>
      </c>
      <c r="F343" s="928" t="str">
        <f ca="1">IF(ISBLANK(OFFSET('5. Pp (3 años)'!$K$46,INT((ROW()-13)/2),0)),"",OFFSET('5. Pp (3 años)'!$K$46,INT((ROW()-13)/2),0))</f>
        <v/>
      </c>
      <c r="G343" s="930" t="str">
        <f ca="1">IF(ISBLANK(OFFSET('5. Pp (3 años)'!$H$46,INT((ROW()-13)/2),0)),"",OFFSET('5. Pp (3 años)'!$H$46,INT((ROW()-13)/2),0))</f>
        <v/>
      </c>
      <c r="H343" s="949" t="str">
        <f ca="1">IF(ISBLANK(OFFSET('9. METAS'!$L$20,INT((ROW()-13)/2),0)),"",OFFSET('9. METAS'!$L$20,INT((ROW()-13)/2),0))</f>
        <v/>
      </c>
      <c r="I343" s="822"/>
      <c r="J343" s="149" t="e">
        <f ca="1">IF(MOD(ROW()-13,2)=0,IF(ISBLANK(OFFSET(#REF!,INT((ROW()-13)/2),0)),"",OFFSET(#REF!,INT((ROW()-13)/2),0)),IF(ISBLANK(OFFSET('9. METAS'!$U$20,INT((ROW()-14)/2),0)),"",OFFSET('9. METAS'!$U$20,INT((ROW()-14)/2),0)))</f>
        <v>#REF!</v>
      </c>
      <c r="K343" s="150" t="e">
        <f ca="1">IF(MOD(ROW()-13,2)=0,IF(ISBLANK(OFFSET(#REF!,INT((ROW()-13)/2),0)),"",OFFSET(#REF!,INT((ROW()-13)/2),0)),IF(ISBLANK(OFFSET('9. METAS'!$V$20,INT((ROW()-14)/2),0)),"",OFFSET('9. METAS'!$V$20,INT((ROW()-14)/2),0)))</f>
        <v>#REF!</v>
      </c>
      <c r="L343" s="150" t="e">
        <f ca="1">IF(MOD(ROW()-13,2)=0,IF(ISBLANK(OFFSET(#REF!,INT((ROW()-13)/2),0)),"",OFFSET(#REF!,INT((ROW()-13)/2),0)),IF(ISBLANK(OFFSET('9. METAS'!$W$20,INT((ROW()-14)/2),0)),"",OFFSET('9. METAS'!$W$20,INT((ROW()-14)/2),0)))</f>
        <v>#REF!</v>
      </c>
      <c r="M343" s="151" t="e">
        <f ca="1">IF(MOD(ROW()-13,2)=0,IF(ISBLANK(OFFSET(#REF!,INT((ROW()-13)/2),0)),"",OFFSET(#REF!,INT((ROW()-13)/2),0)),IF(ISBLANK(OFFSET('9. METAS'!$X$20,INT((ROW()-14)/2),0)),"",OFFSET('9. METAS'!$X$20,INT((ROW()-14)/2),0)))</f>
        <v>#REF!</v>
      </c>
      <c r="N343" s="824" t="str">
        <f t="shared" ref="N343" ca="1" si="326">IFERROR(J343/J344,"ND")</f>
        <v>ND</v>
      </c>
      <c r="O343" s="826" t="str">
        <f t="shared" ref="O343" ca="1" si="327">IFERROR(((J343)/H343),"ND")</f>
        <v>ND</v>
      </c>
      <c r="P343" s="913"/>
    </row>
    <row r="344" spans="3:16">
      <c r="C344" s="843"/>
      <c r="D344" s="926"/>
      <c r="E344" s="926"/>
      <c r="F344" s="928"/>
      <c r="G344" s="930"/>
      <c r="H344" s="949"/>
      <c r="I344" s="823"/>
      <c r="J344" s="149" t="str">
        <f ca="1">IF(MOD(ROW()-13,2)=0,IF(ISBLANK(OFFSET(#REF!,INT((ROW()-13)/2),0)),"",OFFSET(#REF!,INT((ROW()-13)/2),0)),IF(ISBLANK(OFFSET('9. METAS'!$U$20,INT((ROW()-14)/2),0)),"",OFFSET('9. METAS'!$U$20,INT((ROW()-14)/2),0)))</f>
        <v/>
      </c>
      <c r="K344" s="150" t="str">
        <f ca="1">IF(MOD(ROW()-13,2)=0,IF(ISBLANK(OFFSET(#REF!,INT((ROW()-13)/2),0)),"",OFFSET(#REF!,INT((ROW()-13)/2),0)),IF(ISBLANK(OFFSET('9. METAS'!$V$20,INT((ROW()-14)/2),0)),"",OFFSET('9. METAS'!$V$20,INT((ROW()-14)/2),0)))</f>
        <v/>
      </c>
      <c r="L344" s="150" t="str">
        <f ca="1">IF(MOD(ROW()-13,2)=0,IF(ISBLANK(OFFSET(#REF!,INT((ROW()-13)/2),0)),"",OFFSET(#REF!,INT((ROW()-13)/2),0)),IF(ISBLANK(OFFSET('9. METAS'!$W$20,INT((ROW()-14)/2),0)),"",OFFSET('9. METAS'!$W$20,INT((ROW()-14)/2),0)))</f>
        <v/>
      </c>
      <c r="M344" s="151" t="str">
        <f ca="1">IF(MOD(ROW()-13,2)=0,IF(ISBLANK(OFFSET(#REF!,INT((ROW()-13)/2),0)),"",OFFSET(#REF!,INT((ROW()-13)/2),0)),IF(ISBLANK(OFFSET('9. METAS'!$X$20,INT((ROW()-14)/2),0)),"",OFFSET('9. METAS'!$X$20,INT((ROW()-14)/2),0)))</f>
        <v/>
      </c>
      <c r="N344" s="825"/>
      <c r="O344" s="827"/>
      <c r="P344" s="914"/>
    </row>
    <row r="345" spans="3:16">
      <c r="C345" s="829" t="str">
        <f ca="1">IF(ISBLANK(OFFSET('5. Pp (3 años)'!$C$46,INT((ROW()-13)/2),0)),"",OFFSET('5. Pp (3 años)'!$C$46,INT((ROW()-13)/2),0))</f>
        <v/>
      </c>
      <c r="D345" s="926" t="str">
        <f ca="1">IF(ISBLANK(OFFSET('5. Pp (3 años)'!$D$46,INT((ROW()-13)/2),0)),"",OFFSET('5. Pp (3 años)'!$D$46,INT((ROW()-13)/2),0))</f>
        <v/>
      </c>
      <c r="E345" s="926" t="str">
        <f ca="1">IF(ISBLANK(OFFSET('5. Pp (3 años)'!$E$46,INT((ROW()-13)/2),0)),"",OFFSET('5. Pp (3 años)'!$E$46,INT((ROW()-13)/2),0))</f>
        <v/>
      </c>
      <c r="F345" s="928" t="str">
        <f ca="1">IF(ISBLANK(OFFSET('5. Pp (3 años)'!$K$46,INT((ROW()-13)/2),0)),"",OFFSET('5. Pp (3 años)'!$K$46,INT((ROW()-13)/2),0))</f>
        <v/>
      </c>
      <c r="G345" s="930" t="str">
        <f ca="1">IF(ISBLANK(OFFSET('5. Pp (3 años)'!$H$46,INT((ROW()-13)/2),0)),"",OFFSET('5. Pp (3 años)'!$H$46,INT((ROW()-13)/2),0))</f>
        <v/>
      </c>
      <c r="H345" s="949" t="str">
        <f ca="1">IF(ISBLANK(OFFSET('9. METAS'!$L$20,INT((ROW()-13)/2),0)),"",OFFSET('9. METAS'!$L$20,INT((ROW()-13)/2),0))</f>
        <v/>
      </c>
      <c r="I345" s="822"/>
      <c r="J345" s="149" t="e">
        <f ca="1">IF(MOD(ROW()-13,2)=0,IF(ISBLANK(OFFSET(#REF!,INT((ROW()-13)/2),0)),"",OFFSET(#REF!,INT((ROW()-13)/2),0)),IF(ISBLANK(OFFSET('9. METAS'!$U$20,INT((ROW()-14)/2),0)),"",OFFSET('9. METAS'!$U$20,INT((ROW()-14)/2),0)))</f>
        <v>#REF!</v>
      </c>
      <c r="K345" s="150" t="e">
        <f ca="1">IF(MOD(ROW()-13,2)=0,IF(ISBLANK(OFFSET(#REF!,INT((ROW()-13)/2),0)),"",OFFSET(#REF!,INT((ROW()-13)/2),0)),IF(ISBLANK(OFFSET('9. METAS'!$V$20,INT((ROW()-14)/2),0)),"",OFFSET('9. METAS'!$V$20,INT((ROW()-14)/2),0)))</f>
        <v>#REF!</v>
      </c>
      <c r="L345" s="150" t="e">
        <f ca="1">IF(MOD(ROW()-13,2)=0,IF(ISBLANK(OFFSET(#REF!,INT((ROW()-13)/2),0)),"",OFFSET(#REF!,INT((ROW()-13)/2),0)),IF(ISBLANK(OFFSET('9. METAS'!$W$20,INT((ROW()-14)/2),0)),"",OFFSET('9. METAS'!$W$20,INT((ROW()-14)/2),0)))</f>
        <v>#REF!</v>
      </c>
      <c r="M345" s="151" t="e">
        <f ca="1">IF(MOD(ROW()-13,2)=0,IF(ISBLANK(OFFSET(#REF!,INT((ROW()-13)/2),0)),"",OFFSET(#REF!,INT((ROW()-13)/2),0)),IF(ISBLANK(OFFSET('9. METAS'!$X$20,INT((ROW()-14)/2),0)),"",OFFSET('9. METAS'!$X$20,INT((ROW()-14)/2),0)))</f>
        <v>#REF!</v>
      </c>
      <c r="N345" s="824" t="str">
        <f t="shared" ref="N345" ca="1" si="328">IFERROR(J345/J346,"ND")</f>
        <v>ND</v>
      </c>
      <c r="O345" s="826" t="str">
        <f t="shared" ref="O345" ca="1" si="329">IFERROR(((J345)/H345),"ND")</f>
        <v>ND</v>
      </c>
      <c r="P345" s="913"/>
    </row>
    <row r="346" spans="3:16">
      <c r="C346" s="843"/>
      <c r="D346" s="926"/>
      <c r="E346" s="926"/>
      <c r="F346" s="928"/>
      <c r="G346" s="930"/>
      <c r="H346" s="949"/>
      <c r="I346" s="823"/>
      <c r="J346" s="149" t="str">
        <f ca="1">IF(MOD(ROW()-13,2)=0,IF(ISBLANK(OFFSET(#REF!,INT((ROW()-13)/2),0)),"",OFFSET(#REF!,INT((ROW()-13)/2),0)),IF(ISBLANK(OFFSET('9. METAS'!$U$20,INT((ROW()-14)/2),0)),"",OFFSET('9. METAS'!$U$20,INT((ROW()-14)/2),0)))</f>
        <v/>
      </c>
      <c r="K346" s="150" t="str">
        <f ca="1">IF(MOD(ROW()-13,2)=0,IF(ISBLANK(OFFSET(#REF!,INT((ROW()-13)/2),0)),"",OFFSET(#REF!,INT((ROW()-13)/2),0)),IF(ISBLANK(OFFSET('9. METAS'!$V$20,INT((ROW()-14)/2),0)),"",OFFSET('9. METAS'!$V$20,INT((ROW()-14)/2),0)))</f>
        <v/>
      </c>
      <c r="L346" s="150" t="str">
        <f ca="1">IF(MOD(ROW()-13,2)=0,IF(ISBLANK(OFFSET(#REF!,INT((ROW()-13)/2),0)),"",OFFSET(#REF!,INT((ROW()-13)/2),0)),IF(ISBLANK(OFFSET('9. METAS'!$W$20,INT((ROW()-14)/2),0)),"",OFFSET('9. METAS'!$W$20,INT((ROW()-14)/2),0)))</f>
        <v/>
      </c>
      <c r="M346" s="151" t="str">
        <f ca="1">IF(MOD(ROW()-13,2)=0,IF(ISBLANK(OFFSET(#REF!,INT((ROW()-13)/2),0)),"",OFFSET(#REF!,INT((ROW()-13)/2),0)),IF(ISBLANK(OFFSET('9. METAS'!$X$20,INT((ROW()-14)/2),0)),"",OFFSET('9. METAS'!$X$20,INT((ROW()-14)/2),0)))</f>
        <v/>
      </c>
      <c r="N346" s="825"/>
      <c r="O346" s="827"/>
      <c r="P346" s="914"/>
    </row>
    <row r="347" spans="3:16">
      <c r="C347" s="829" t="str">
        <f ca="1">IF(ISBLANK(OFFSET('5. Pp (3 años)'!$C$46,INT((ROW()-13)/2),0)),"",OFFSET('5. Pp (3 años)'!$C$46,INT((ROW()-13)/2),0))</f>
        <v/>
      </c>
      <c r="D347" s="926" t="str">
        <f ca="1">IF(ISBLANK(OFFSET('5. Pp (3 años)'!$D$46,INT((ROW()-13)/2),0)),"",OFFSET('5. Pp (3 años)'!$D$46,INT((ROW()-13)/2),0))</f>
        <v/>
      </c>
      <c r="E347" s="926" t="str">
        <f ca="1">IF(ISBLANK(OFFSET('5. Pp (3 años)'!$E$46,INT((ROW()-13)/2),0)),"",OFFSET('5. Pp (3 años)'!$E$46,INT((ROW()-13)/2),0))</f>
        <v/>
      </c>
      <c r="F347" s="928" t="str">
        <f ca="1">IF(ISBLANK(OFFSET('5. Pp (3 años)'!$K$46,INT((ROW()-13)/2),0)),"",OFFSET('5. Pp (3 años)'!$K$46,INT((ROW()-13)/2),0))</f>
        <v/>
      </c>
      <c r="G347" s="930" t="str">
        <f ca="1">IF(ISBLANK(OFFSET('5. Pp (3 años)'!$H$46,INT((ROW()-13)/2),0)),"",OFFSET('5. Pp (3 años)'!$H$46,INT((ROW()-13)/2),0))</f>
        <v/>
      </c>
      <c r="H347" s="949" t="str">
        <f ca="1">IF(ISBLANK(OFFSET('9. METAS'!$L$20,INT((ROW()-13)/2),0)),"",OFFSET('9. METAS'!$L$20,INT((ROW()-13)/2),0))</f>
        <v/>
      </c>
      <c r="I347" s="822"/>
      <c r="J347" s="149" t="e">
        <f ca="1">IF(MOD(ROW()-13,2)=0,IF(ISBLANK(OFFSET(#REF!,INT((ROW()-13)/2),0)),"",OFFSET(#REF!,INT((ROW()-13)/2),0)),IF(ISBLANK(OFFSET('9. METAS'!$U$20,INT((ROW()-14)/2),0)),"",OFFSET('9. METAS'!$U$20,INT((ROW()-14)/2),0)))</f>
        <v>#REF!</v>
      </c>
      <c r="K347" s="150" t="e">
        <f ca="1">IF(MOD(ROW()-13,2)=0,IF(ISBLANK(OFFSET(#REF!,INT((ROW()-13)/2),0)),"",OFFSET(#REF!,INT((ROW()-13)/2),0)),IF(ISBLANK(OFFSET('9. METAS'!$V$20,INT((ROW()-14)/2),0)),"",OFFSET('9. METAS'!$V$20,INT((ROW()-14)/2),0)))</f>
        <v>#REF!</v>
      </c>
      <c r="L347" s="150" t="e">
        <f ca="1">IF(MOD(ROW()-13,2)=0,IF(ISBLANK(OFFSET(#REF!,INT((ROW()-13)/2),0)),"",OFFSET(#REF!,INT((ROW()-13)/2),0)),IF(ISBLANK(OFFSET('9. METAS'!$W$20,INT((ROW()-14)/2),0)),"",OFFSET('9. METAS'!$W$20,INT((ROW()-14)/2),0)))</f>
        <v>#REF!</v>
      </c>
      <c r="M347" s="151" t="e">
        <f ca="1">IF(MOD(ROW()-13,2)=0,IF(ISBLANK(OFFSET(#REF!,INT((ROW()-13)/2),0)),"",OFFSET(#REF!,INT((ROW()-13)/2),0)),IF(ISBLANK(OFFSET('9. METAS'!$X$20,INT((ROW()-14)/2),0)),"",OFFSET('9. METAS'!$X$20,INT((ROW()-14)/2),0)))</f>
        <v>#REF!</v>
      </c>
      <c r="N347" s="824" t="str">
        <f t="shared" ref="N347" ca="1" si="330">IFERROR(J347/J348,"ND")</f>
        <v>ND</v>
      </c>
      <c r="O347" s="826" t="str">
        <f t="shared" ref="O347" ca="1" si="331">IFERROR(((J347)/H347),"ND")</f>
        <v>ND</v>
      </c>
      <c r="P347" s="913"/>
    </row>
    <row r="348" spans="3:16">
      <c r="C348" s="843"/>
      <c r="D348" s="926"/>
      <c r="E348" s="926"/>
      <c r="F348" s="928"/>
      <c r="G348" s="930"/>
      <c r="H348" s="949"/>
      <c r="I348" s="823"/>
      <c r="J348" s="149" t="str">
        <f ca="1">IF(MOD(ROW()-13,2)=0,IF(ISBLANK(OFFSET(#REF!,INT((ROW()-13)/2),0)),"",OFFSET(#REF!,INT((ROW()-13)/2),0)),IF(ISBLANK(OFFSET('9. METAS'!$U$20,INT((ROW()-14)/2),0)),"",OFFSET('9. METAS'!$U$20,INT((ROW()-14)/2),0)))</f>
        <v/>
      </c>
      <c r="K348" s="150" t="str">
        <f ca="1">IF(MOD(ROW()-13,2)=0,IF(ISBLANK(OFFSET(#REF!,INT((ROW()-13)/2),0)),"",OFFSET(#REF!,INT((ROW()-13)/2),0)),IF(ISBLANK(OFFSET('9. METAS'!$V$20,INT((ROW()-14)/2),0)),"",OFFSET('9. METAS'!$V$20,INT((ROW()-14)/2),0)))</f>
        <v/>
      </c>
      <c r="L348" s="150" t="str">
        <f ca="1">IF(MOD(ROW()-13,2)=0,IF(ISBLANK(OFFSET(#REF!,INT((ROW()-13)/2),0)),"",OFFSET(#REF!,INT((ROW()-13)/2),0)),IF(ISBLANK(OFFSET('9. METAS'!$W$20,INT((ROW()-14)/2),0)),"",OFFSET('9. METAS'!$W$20,INT((ROW()-14)/2),0)))</f>
        <v/>
      </c>
      <c r="M348" s="151" t="str">
        <f ca="1">IF(MOD(ROW()-13,2)=0,IF(ISBLANK(OFFSET(#REF!,INT((ROW()-13)/2),0)),"",OFFSET(#REF!,INT((ROW()-13)/2),0)),IF(ISBLANK(OFFSET('9. METAS'!$X$20,INT((ROW()-14)/2),0)),"",OFFSET('9. METAS'!$X$20,INT((ROW()-14)/2),0)))</f>
        <v/>
      </c>
      <c r="N348" s="825"/>
      <c r="O348" s="827"/>
      <c r="P348" s="914"/>
    </row>
    <row r="349" spans="3:16">
      <c r="C349" s="829" t="str">
        <f ca="1">IF(ISBLANK(OFFSET('5. Pp (3 años)'!$C$46,INT((ROW()-13)/2),0)),"",OFFSET('5. Pp (3 años)'!$C$46,INT((ROW()-13)/2),0))</f>
        <v/>
      </c>
      <c r="D349" s="926" t="str">
        <f ca="1">IF(ISBLANK(OFFSET('5. Pp (3 años)'!$D$46,INT((ROW()-13)/2),0)),"",OFFSET('5. Pp (3 años)'!$D$46,INT((ROW()-13)/2),0))</f>
        <v/>
      </c>
      <c r="E349" s="926" t="str">
        <f ca="1">IF(ISBLANK(OFFSET('5. Pp (3 años)'!$E$46,INT((ROW()-13)/2),0)),"",OFFSET('5. Pp (3 años)'!$E$46,INT((ROW()-13)/2),0))</f>
        <v/>
      </c>
      <c r="F349" s="928" t="str">
        <f ca="1">IF(ISBLANK(OFFSET('5. Pp (3 años)'!$K$46,INT((ROW()-13)/2),0)),"",OFFSET('5. Pp (3 años)'!$K$46,INT((ROW()-13)/2),0))</f>
        <v/>
      </c>
      <c r="G349" s="930" t="str">
        <f ca="1">IF(ISBLANK(OFFSET('5. Pp (3 años)'!$H$46,INT((ROW()-13)/2),0)),"",OFFSET('5. Pp (3 años)'!$H$46,INT((ROW()-13)/2),0))</f>
        <v/>
      </c>
      <c r="H349" s="949" t="str">
        <f ca="1">IF(ISBLANK(OFFSET('9. METAS'!$L$20,INT((ROW()-13)/2),0)),"",OFFSET('9. METAS'!$L$20,INT((ROW()-13)/2),0))</f>
        <v/>
      </c>
      <c r="I349" s="822"/>
      <c r="J349" s="149" t="e">
        <f ca="1">IF(MOD(ROW()-13,2)=0,IF(ISBLANK(OFFSET(#REF!,INT((ROW()-13)/2),0)),"",OFFSET(#REF!,INT((ROW()-13)/2),0)),IF(ISBLANK(OFFSET('9. METAS'!$U$20,INT((ROW()-14)/2),0)),"",OFFSET('9. METAS'!$U$20,INT((ROW()-14)/2),0)))</f>
        <v>#REF!</v>
      </c>
      <c r="K349" s="150" t="e">
        <f ca="1">IF(MOD(ROW()-13,2)=0,IF(ISBLANK(OFFSET(#REF!,INT((ROW()-13)/2),0)),"",OFFSET(#REF!,INT((ROW()-13)/2),0)),IF(ISBLANK(OFFSET('9. METAS'!$V$20,INT((ROW()-14)/2),0)),"",OFFSET('9. METAS'!$V$20,INT((ROW()-14)/2),0)))</f>
        <v>#REF!</v>
      </c>
      <c r="L349" s="150" t="e">
        <f ca="1">IF(MOD(ROW()-13,2)=0,IF(ISBLANK(OFFSET(#REF!,INT((ROW()-13)/2),0)),"",OFFSET(#REF!,INT((ROW()-13)/2),0)),IF(ISBLANK(OFFSET('9. METAS'!$W$20,INT((ROW()-14)/2),0)),"",OFFSET('9. METAS'!$W$20,INT((ROW()-14)/2),0)))</f>
        <v>#REF!</v>
      </c>
      <c r="M349" s="151" t="e">
        <f ca="1">IF(MOD(ROW()-13,2)=0,IF(ISBLANK(OFFSET(#REF!,INT((ROW()-13)/2),0)),"",OFFSET(#REF!,INT((ROW()-13)/2),0)),IF(ISBLANK(OFFSET('9. METAS'!$X$20,INT((ROW()-14)/2),0)),"",OFFSET('9. METAS'!$X$20,INT((ROW()-14)/2),0)))</f>
        <v>#REF!</v>
      </c>
      <c r="N349" s="824" t="str">
        <f t="shared" ref="N349" ca="1" si="332">IFERROR(J349/J350,"ND")</f>
        <v>ND</v>
      </c>
      <c r="O349" s="826" t="str">
        <f t="shared" ref="O349" ca="1" si="333">IFERROR(((J349)/H349),"ND")</f>
        <v>ND</v>
      </c>
      <c r="P349" s="913"/>
    </row>
    <row r="350" spans="3:16">
      <c r="C350" s="843"/>
      <c r="D350" s="926"/>
      <c r="E350" s="926"/>
      <c r="F350" s="928"/>
      <c r="G350" s="930"/>
      <c r="H350" s="949"/>
      <c r="I350" s="823"/>
      <c r="J350" s="149" t="str">
        <f ca="1">IF(MOD(ROW()-13,2)=0,IF(ISBLANK(OFFSET(#REF!,INT((ROW()-13)/2),0)),"",OFFSET(#REF!,INT((ROW()-13)/2),0)),IF(ISBLANK(OFFSET('9. METAS'!$U$20,INT((ROW()-14)/2),0)),"",OFFSET('9. METAS'!$U$20,INT((ROW()-14)/2),0)))</f>
        <v/>
      </c>
      <c r="K350" s="150" t="str">
        <f ca="1">IF(MOD(ROW()-13,2)=0,IF(ISBLANK(OFFSET(#REF!,INT((ROW()-13)/2),0)),"",OFFSET(#REF!,INT((ROW()-13)/2),0)),IF(ISBLANK(OFFSET('9. METAS'!$V$20,INT((ROW()-14)/2),0)),"",OFFSET('9. METAS'!$V$20,INT((ROW()-14)/2),0)))</f>
        <v/>
      </c>
      <c r="L350" s="150" t="str">
        <f ca="1">IF(MOD(ROW()-13,2)=0,IF(ISBLANK(OFFSET(#REF!,INT((ROW()-13)/2),0)),"",OFFSET(#REF!,INT((ROW()-13)/2),0)),IF(ISBLANK(OFFSET('9. METAS'!$W$20,INT((ROW()-14)/2),0)),"",OFFSET('9. METAS'!$W$20,INT((ROW()-14)/2),0)))</f>
        <v/>
      </c>
      <c r="M350" s="151" t="str">
        <f ca="1">IF(MOD(ROW()-13,2)=0,IF(ISBLANK(OFFSET(#REF!,INT((ROW()-13)/2),0)),"",OFFSET(#REF!,INT((ROW()-13)/2),0)),IF(ISBLANK(OFFSET('9. METAS'!$X$20,INT((ROW()-14)/2),0)),"",OFFSET('9. METAS'!$X$20,INT((ROW()-14)/2),0)))</f>
        <v/>
      </c>
      <c r="N350" s="825"/>
      <c r="O350" s="827"/>
      <c r="P350" s="914"/>
    </row>
    <row r="351" spans="3:16">
      <c r="C351" s="829" t="str">
        <f ca="1">IF(ISBLANK(OFFSET('5. Pp (3 años)'!$C$46,INT((ROW()-13)/2),0)),"",OFFSET('5. Pp (3 años)'!$C$46,INT((ROW()-13)/2),0))</f>
        <v/>
      </c>
      <c r="D351" s="926" t="str">
        <f ca="1">IF(ISBLANK(OFFSET('5. Pp (3 años)'!$D$46,INT((ROW()-13)/2),0)),"",OFFSET('5. Pp (3 años)'!$D$46,INT((ROW()-13)/2),0))</f>
        <v/>
      </c>
      <c r="E351" s="926" t="str">
        <f ca="1">IF(ISBLANK(OFFSET('5. Pp (3 años)'!$E$46,INT((ROW()-13)/2),0)),"",OFFSET('5. Pp (3 años)'!$E$46,INT((ROW()-13)/2),0))</f>
        <v/>
      </c>
      <c r="F351" s="928" t="str">
        <f ca="1">IF(ISBLANK(OFFSET('5. Pp (3 años)'!$K$46,INT((ROW()-13)/2),0)),"",OFFSET('5. Pp (3 años)'!$K$46,INT((ROW()-13)/2),0))</f>
        <v/>
      </c>
      <c r="G351" s="930" t="str">
        <f ca="1">IF(ISBLANK(OFFSET('5. Pp (3 años)'!$H$46,INT((ROW()-13)/2),0)),"",OFFSET('5. Pp (3 años)'!$H$46,INT((ROW()-13)/2),0))</f>
        <v/>
      </c>
      <c r="H351" s="949" t="str">
        <f ca="1">IF(ISBLANK(OFFSET('9. METAS'!$L$20,INT((ROW()-13)/2),0)),"",OFFSET('9. METAS'!$L$20,INT((ROW()-13)/2),0))</f>
        <v/>
      </c>
      <c r="I351" s="822"/>
      <c r="J351" s="149" t="e">
        <f ca="1">IF(MOD(ROW()-13,2)=0,IF(ISBLANK(OFFSET(#REF!,INT((ROW()-13)/2),0)),"",OFFSET(#REF!,INT((ROW()-13)/2),0)),IF(ISBLANK(OFFSET('9. METAS'!$U$20,INT((ROW()-14)/2),0)),"",OFFSET('9. METAS'!$U$20,INT((ROW()-14)/2),0)))</f>
        <v>#REF!</v>
      </c>
      <c r="K351" s="150" t="e">
        <f ca="1">IF(MOD(ROW()-13,2)=0,IF(ISBLANK(OFFSET(#REF!,INT((ROW()-13)/2),0)),"",OFFSET(#REF!,INT((ROW()-13)/2),0)),IF(ISBLANK(OFFSET('9. METAS'!$V$20,INT((ROW()-14)/2),0)),"",OFFSET('9. METAS'!$V$20,INT((ROW()-14)/2),0)))</f>
        <v>#REF!</v>
      </c>
      <c r="L351" s="150" t="e">
        <f ca="1">IF(MOD(ROW()-13,2)=0,IF(ISBLANK(OFFSET(#REF!,INT((ROW()-13)/2),0)),"",OFFSET(#REF!,INT((ROW()-13)/2),0)),IF(ISBLANK(OFFSET('9. METAS'!$W$20,INT((ROW()-14)/2),0)),"",OFFSET('9. METAS'!$W$20,INT((ROW()-14)/2),0)))</f>
        <v>#REF!</v>
      </c>
      <c r="M351" s="151" t="e">
        <f ca="1">IF(MOD(ROW()-13,2)=0,IF(ISBLANK(OFFSET(#REF!,INT((ROW()-13)/2),0)),"",OFFSET(#REF!,INT((ROW()-13)/2),0)),IF(ISBLANK(OFFSET('9. METAS'!$X$20,INT((ROW()-14)/2),0)),"",OFFSET('9. METAS'!$X$20,INT((ROW()-14)/2),0)))</f>
        <v>#REF!</v>
      </c>
      <c r="N351" s="824" t="str">
        <f t="shared" ref="N351" ca="1" si="334">IFERROR(J351/J352,"ND")</f>
        <v>ND</v>
      </c>
      <c r="O351" s="826" t="str">
        <f t="shared" ref="O351" ca="1" si="335">IFERROR(((J351)/H351),"ND")</f>
        <v>ND</v>
      </c>
      <c r="P351" s="913"/>
    </row>
    <row r="352" spans="3:16">
      <c r="C352" s="843"/>
      <c r="D352" s="926"/>
      <c r="E352" s="926"/>
      <c r="F352" s="928"/>
      <c r="G352" s="930"/>
      <c r="H352" s="949"/>
      <c r="I352" s="823"/>
      <c r="J352" s="149" t="str">
        <f ca="1">IF(MOD(ROW()-13,2)=0,IF(ISBLANK(OFFSET(#REF!,INT((ROW()-13)/2),0)),"",OFFSET(#REF!,INT((ROW()-13)/2),0)),IF(ISBLANK(OFFSET('9. METAS'!$U$20,INT((ROW()-14)/2),0)),"",OFFSET('9. METAS'!$U$20,INT((ROW()-14)/2),0)))</f>
        <v/>
      </c>
      <c r="K352" s="150" t="str">
        <f ca="1">IF(MOD(ROW()-13,2)=0,IF(ISBLANK(OFFSET(#REF!,INT((ROW()-13)/2),0)),"",OFFSET(#REF!,INT((ROW()-13)/2),0)),IF(ISBLANK(OFFSET('9. METAS'!$V$20,INT((ROW()-14)/2),0)),"",OFFSET('9. METAS'!$V$20,INT((ROW()-14)/2),0)))</f>
        <v/>
      </c>
      <c r="L352" s="150" t="str">
        <f ca="1">IF(MOD(ROW()-13,2)=0,IF(ISBLANK(OFFSET(#REF!,INT((ROW()-13)/2),0)),"",OFFSET(#REF!,INT((ROW()-13)/2),0)),IF(ISBLANK(OFFSET('9. METAS'!$W$20,INT((ROW()-14)/2),0)),"",OFFSET('9. METAS'!$W$20,INT((ROW()-14)/2),0)))</f>
        <v/>
      </c>
      <c r="M352" s="151" t="str">
        <f ca="1">IF(MOD(ROW()-13,2)=0,IF(ISBLANK(OFFSET(#REF!,INT((ROW()-13)/2),0)),"",OFFSET(#REF!,INT((ROW()-13)/2),0)),IF(ISBLANK(OFFSET('9. METAS'!$X$20,INT((ROW()-14)/2),0)),"",OFFSET('9. METAS'!$X$20,INT((ROW()-14)/2),0)))</f>
        <v/>
      </c>
      <c r="N352" s="825"/>
      <c r="O352" s="827"/>
      <c r="P352" s="914"/>
    </row>
    <row r="353" spans="3:16">
      <c r="C353" s="829" t="str">
        <f ca="1">IF(ISBLANK(OFFSET('5. Pp (3 años)'!$C$46,INT((ROW()-13)/2),0)),"",OFFSET('5. Pp (3 años)'!$C$46,INT((ROW()-13)/2),0))</f>
        <v/>
      </c>
      <c r="D353" s="926" t="str">
        <f ca="1">IF(ISBLANK(OFFSET('5. Pp (3 años)'!$D$46,INT((ROW()-13)/2),0)),"",OFFSET('5. Pp (3 años)'!$D$46,INT((ROW()-13)/2),0))</f>
        <v/>
      </c>
      <c r="E353" s="926" t="str">
        <f ca="1">IF(ISBLANK(OFFSET('5. Pp (3 años)'!$E$46,INT((ROW()-13)/2),0)),"",OFFSET('5. Pp (3 años)'!$E$46,INT((ROW()-13)/2),0))</f>
        <v/>
      </c>
      <c r="F353" s="928" t="str">
        <f ca="1">IF(ISBLANK(OFFSET('5. Pp (3 años)'!$K$46,INT((ROW()-13)/2),0)),"",OFFSET('5. Pp (3 años)'!$K$46,INT((ROW()-13)/2),0))</f>
        <v/>
      </c>
      <c r="G353" s="930" t="str">
        <f ca="1">IF(ISBLANK(OFFSET('5. Pp (3 años)'!$H$46,INT((ROW()-13)/2),0)),"",OFFSET('5. Pp (3 años)'!$H$46,INT((ROW()-13)/2),0))</f>
        <v/>
      </c>
      <c r="H353" s="949" t="str">
        <f ca="1">IF(ISBLANK(OFFSET('9. METAS'!$L$20,INT((ROW()-13)/2),0)),"",OFFSET('9. METAS'!$L$20,INT((ROW()-13)/2),0))</f>
        <v/>
      </c>
      <c r="I353" s="822"/>
      <c r="J353" s="149" t="e">
        <f ca="1">IF(MOD(ROW()-13,2)=0,IF(ISBLANK(OFFSET(#REF!,INT((ROW()-13)/2),0)),"",OFFSET(#REF!,INT((ROW()-13)/2),0)),IF(ISBLANK(OFFSET('9. METAS'!$U$20,INT((ROW()-14)/2),0)),"",OFFSET('9. METAS'!$U$20,INT((ROW()-14)/2),0)))</f>
        <v>#REF!</v>
      </c>
      <c r="K353" s="150" t="e">
        <f ca="1">IF(MOD(ROW()-13,2)=0,IF(ISBLANK(OFFSET(#REF!,INT((ROW()-13)/2),0)),"",OFFSET(#REF!,INT((ROW()-13)/2),0)),IF(ISBLANK(OFFSET('9. METAS'!$V$20,INT((ROW()-14)/2),0)),"",OFFSET('9. METAS'!$V$20,INT((ROW()-14)/2),0)))</f>
        <v>#REF!</v>
      </c>
      <c r="L353" s="150" t="e">
        <f ca="1">IF(MOD(ROW()-13,2)=0,IF(ISBLANK(OFFSET(#REF!,INT((ROW()-13)/2),0)),"",OFFSET(#REF!,INT((ROW()-13)/2),0)),IF(ISBLANK(OFFSET('9. METAS'!$W$20,INT((ROW()-14)/2),0)),"",OFFSET('9. METAS'!$W$20,INT((ROW()-14)/2),0)))</f>
        <v>#REF!</v>
      </c>
      <c r="M353" s="151" t="e">
        <f ca="1">IF(MOD(ROW()-13,2)=0,IF(ISBLANK(OFFSET(#REF!,INT((ROW()-13)/2),0)),"",OFFSET(#REF!,INT((ROW()-13)/2),0)),IF(ISBLANK(OFFSET('9. METAS'!$X$20,INT((ROW()-14)/2),0)),"",OFFSET('9. METAS'!$X$20,INT((ROW()-14)/2),0)))</f>
        <v>#REF!</v>
      </c>
      <c r="N353" s="824" t="str">
        <f t="shared" ref="N353" ca="1" si="336">IFERROR(J353/J354,"ND")</f>
        <v>ND</v>
      </c>
      <c r="O353" s="826" t="str">
        <f t="shared" ref="O353" ca="1" si="337">IFERROR(((J353)/H353),"ND")</f>
        <v>ND</v>
      </c>
      <c r="P353" s="913"/>
    </row>
    <row r="354" spans="3:16">
      <c r="C354" s="843"/>
      <c r="D354" s="926"/>
      <c r="E354" s="926"/>
      <c r="F354" s="928"/>
      <c r="G354" s="930"/>
      <c r="H354" s="949"/>
      <c r="I354" s="823"/>
      <c r="J354" s="149" t="str">
        <f ca="1">IF(MOD(ROW()-13,2)=0,IF(ISBLANK(OFFSET(#REF!,INT((ROW()-13)/2),0)),"",OFFSET(#REF!,INT((ROW()-13)/2),0)),IF(ISBLANK(OFFSET('9. METAS'!$U$20,INT((ROW()-14)/2),0)),"",OFFSET('9. METAS'!$U$20,INT((ROW()-14)/2),0)))</f>
        <v/>
      </c>
      <c r="K354" s="150" t="str">
        <f ca="1">IF(MOD(ROW()-13,2)=0,IF(ISBLANK(OFFSET(#REF!,INT((ROW()-13)/2),0)),"",OFFSET(#REF!,INT((ROW()-13)/2),0)),IF(ISBLANK(OFFSET('9. METAS'!$V$20,INT((ROW()-14)/2),0)),"",OFFSET('9. METAS'!$V$20,INT((ROW()-14)/2),0)))</f>
        <v/>
      </c>
      <c r="L354" s="150" t="str">
        <f ca="1">IF(MOD(ROW()-13,2)=0,IF(ISBLANK(OFFSET(#REF!,INT((ROW()-13)/2),0)),"",OFFSET(#REF!,INT((ROW()-13)/2),0)),IF(ISBLANK(OFFSET('9. METAS'!$W$20,INT((ROW()-14)/2),0)),"",OFFSET('9. METAS'!$W$20,INT((ROW()-14)/2),0)))</f>
        <v/>
      </c>
      <c r="M354" s="151" t="str">
        <f ca="1">IF(MOD(ROW()-13,2)=0,IF(ISBLANK(OFFSET(#REF!,INT((ROW()-13)/2),0)),"",OFFSET(#REF!,INT((ROW()-13)/2),0)),IF(ISBLANK(OFFSET('9. METAS'!$X$20,INT((ROW()-14)/2),0)),"",OFFSET('9. METAS'!$X$20,INT((ROW()-14)/2),0)))</f>
        <v/>
      </c>
      <c r="N354" s="825"/>
      <c r="O354" s="827"/>
      <c r="P354" s="914"/>
    </row>
    <row r="355" spans="3:16">
      <c r="C355" s="829" t="str">
        <f ca="1">IF(ISBLANK(OFFSET('5. Pp (3 años)'!$C$46,INT((ROW()-13)/2),0)),"",OFFSET('5. Pp (3 años)'!$C$46,INT((ROW()-13)/2),0))</f>
        <v/>
      </c>
      <c r="D355" s="926" t="str">
        <f ca="1">IF(ISBLANK(OFFSET('5. Pp (3 años)'!$D$46,INT((ROW()-13)/2),0)),"",OFFSET('5. Pp (3 años)'!$D$46,INT((ROW()-13)/2),0))</f>
        <v/>
      </c>
      <c r="E355" s="926" t="str">
        <f ca="1">IF(ISBLANK(OFFSET('5. Pp (3 años)'!$E$46,INT((ROW()-13)/2),0)),"",OFFSET('5. Pp (3 años)'!$E$46,INT((ROW()-13)/2),0))</f>
        <v/>
      </c>
      <c r="F355" s="928" t="str">
        <f ca="1">IF(ISBLANK(OFFSET('5. Pp (3 años)'!$K$46,INT((ROW()-13)/2),0)),"",OFFSET('5. Pp (3 años)'!$K$46,INT((ROW()-13)/2),0))</f>
        <v/>
      </c>
      <c r="G355" s="930" t="str">
        <f ca="1">IF(ISBLANK(OFFSET('5. Pp (3 años)'!$H$46,INT((ROW()-13)/2),0)),"",OFFSET('5. Pp (3 años)'!$H$46,INT((ROW()-13)/2),0))</f>
        <v/>
      </c>
      <c r="H355" s="949" t="str">
        <f ca="1">IF(ISBLANK(OFFSET('9. METAS'!$L$20,INT((ROW()-13)/2),0)),"",OFFSET('9. METAS'!$L$20,INT((ROW()-13)/2),0))</f>
        <v/>
      </c>
      <c r="I355" s="822"/>
      <c r="J355" s="149" t="e">
        <f ca="1">IF(MOD(ROW()-13,2)=0,IF(ISBLANK(OFFSET(#REF!,INT((ROW()-13)/2),0)),"",OFFSET(#REF!,INT((ROW()-13)/2),0)),IF(ISBLANK(OFFSET('9. METAS'!$U$20,INT((ROW()-14)/2),0)),"",OFFSET('9. METAS'!$U$20,INT((ROW()-14)/2),0)))</f>
        <v>#REF!</v>
      </c>
      <c r="K355" s="150" t="e">
        <f ca="1">IF(MOD(ROW()-13,2)=0,IF(ISBLANK(OFFSET(#REF!,INT((ROW()-13)/2),0)),"",OFFSET(#REF!,INT((ROW()-13)/2),0)),IF(ISBLANK(OFFSET('9. METAS'!$V$20,INT((ROW()-14)/2),0)),"",OFFSET('9. METAS'!$V$20,INT((ROW()-14)/2),0)))</f>
        <v>#REF!</v>
      </c>
      <c r="L355" s="150" t="e">
        <f ca="1">IF(MOD(ROW()-13,2)=0,IF(ISBLANK(OFFSET(#REF!,INT((ROW()-13)/2),0)),"",OFFSET(#REF!,INT((ROW()-13)/2),0)),IF(ISBLANK(OFFSET('9. METAS'!$W$20,INT((ROW()-14)/2),0)),"",OFFSET('9. METAS'!$W$20,INT((ROW()-14)/2),0)))</f>
        <v>#REF!</v>
      </c>
      <c r="M355" s="151" t="e">
        <f ca="1">IF(MOD(ROW()-13,2)=0,IF(ISBLANK(OFFSET(#REF!,INT((ROW()-13)/2),0)),"",OFFSET(#REF!,INT((ROW()-13)/2),0)),IF(ISBLANK(OFFSET('9. METAS'!$X$20,INT((ROW()-14)/2),0)),"",OFFSET('9. METAS'!$X$20,INT((ROW()-14)/2),0)))</f>
        <v>#REF!</v>
      </c>
      <c r="N355" s="824" t="str">
        <f t="shared" ref="N355" ca="1" si="338">IFERROR(J355/J356,"ND")</f>
        <v>ND</v>
      </c>
      <c r="O355" s="826" t="str">
        <f t="shared" ref="O355" ca="1" si="339">IFERROR(((J355)/H355),"ND")</f>
        <v>ND</v>
      </c>
      <c r="P355" s="913"/>
    </row>
    <row r="356" spans="3:16">
      <c r="C356" s="843"/>
      <c r="D356" s="926"/>
      <c r="E356" s="926"/>
      <c r="F356" s="928"/>
      <c r="G356" s="930"/>
      <c r="H356" s="949"/>
      <c r="I356" s="823"/>
      <c r="J356" s="149" t="str">
        <f ca="1">IF(MOD(ROW()-13,2)=0,IF(ISBLANK(OFFSET(#REF!,INT((ROW()-13)/2),0)),"",OFFSET(#REF!,INT((ROW()-13)/2),0)),IF(ISBLANK(OFFSET('9. METAS'!$U$20,INT((ROW()-14)/2),0)),"",OFFSET('9. METAS'!$U$20,INT((ROW()-14)/2),0)))</f>
        <v/>
      </c>
      <c r="K356" s="150" t="str">
        <f ca="1">IF(MOD(ROW()-13,2)=0,IF(ISBLANK(OFFSET(#REF!,INT((ROW()-13)/2),0)),"",OFFSET(#REF!,INT((ROW()-13)/2),0)),IF(ISBLANK(OFFSET('9. METAS'!$V$20,INT((ROW()-14)/2),0)),"",OFFSET('9. METAS'!$V$20,INT((ROW()-14)/2),0)))</f>
        <v/>
      </c>
      <c r="L356" s="150" t="str">
        <f ca="1">IF(MOD(ROW()-13,2)=0,IF(ISBLANK(OFFSET(#REF!,INT((ROW()-13)/2),0)),"",OFFSET(#REF!,INT((ROW()-13)/2),0)),IF(ISBLANK(OFFSET('9. METAS'!$W$20,INT((ROW()-14)/2),0)),"",OFFSET('9. METAS'!$W$20,INT((ROW()-14)/2),0)))</f>
        <v/>
      </c>
      <c r="M356" s="151" t="str">
        <f ca="1">IF(MOD(ROW()-13,2)=0,IF(ISBLANK(OFFSET(#REF!,INT((ROW()-13)/2),0)),"",OFFSET(#REF!,INT((ROW()-13)/2),0)),IF(ISBLANK(OFFSET('9. METAS'!$X$20,INT((ROW()-14)/2),0)),"",OFFSET('9. METAS'!$X$20,INT((ROW()-14)/2),0)))</f>
        <v/>
      </c>
      <c r="N356" s="825"/>
      <c r="O356" s="827"/>
      <c r="P356" s="914"/>
    </row>
    <row r="357" spans="3:16">
      <c r="C357" s="829" t="str">
        <f ca="1">IF(ISBLANK(OFFSET('5. Pp (3 años)'!$C$46,INT((ROW()-13)/2),0)),"",OFFSET('5. Pp (3 años)'!$C$46,INT((ROW()-13)/2),0))</f>
        <v/>
      </c>
      <c r="D357" s="926" t="str">
        <f ca="1">IF(ISBLANK(OFFSET('5. Pp (3 años)'!$D$46,INT((ROW()-13)/2),0)),"",OFFSET('5. Pp (3 años)'!$D$46,INT((ROW()-13)/2),0))</f>
        <v/>
      </c>
      <c r="E357" s="926" t="str">
        <f ca="1">IF(ISBLANK(OFFSET('5. Pp (3 años)'!$E$46,INT((ROW()-13)/2),0)),"",OFFSET('5. Pp (3 años)'!$E$46,INT((ROW()-13)/2),0))</f>
        <v/>
      </c>
      <c r="F357" s="928" t="str">
        <f ca="1">IF(ISBLANK(OFFSET('5. Pp (3 años)'!$K$46,INT((ROW()-13)/2),0)),"",OFFSET('5. Pp (3 años)'!$K$46,INT((ROW()-13)/2),0))</f>
        <v/>
      </c>
      <c r="G357" s="930" t="str">
        <f ca="1">IF(ISBLANK(OFFSET('5. Pp (3 años)'!$H$46,INT((ROW()-13)/2),0)),"",OFFSET('5. Pp (3 años)'!$H$46,INT((ROW()-13)/2),0))</f>
        <v/>
      </c>
      <c r="H357" s="949" t="str">
        <f ca="1">IF(ISBLANK(OFFSET('9. METAS'!$L$20,INT((ROW()-13)/2),0)),"",OFFSET('9. METAS'!$L$20,INT((ROW()-13)/2),0))</f>
        <v/>
      </c>
      <c r="I357" s="822"/>
      <c r="J357" s="149" t="e">
        <f ca="1">IF(MOD(ROW()-13,2)=0,IF(ISBLANK(OFFSET(#REF!,INT((ROW()-13)/2),0)),"",OFFSET(#REF!,INT((ROW()-13)/2),0)),IF(ISBLANK(OFFSET('9. METAS'!$U$20,INT((ROW()-14)/2),0)),"",OFFSET('9. METAS'!$U$20,INT((ROW()-14)/2),0)))</f>
        <v>#REF!</v>
      </c>
      <c r="K357" s="150" t="e">
        <f ca="1">IF(MOD(ROW()-13,2)=0,IF(ISBLANK(OFFSET(#REF!,INT((ROW()-13)/2),0)),"",OFFSET(#REF!,INT((ROW()-13)/2),0)),IF(ISBLANK(OFFSET('9. METAS'!$V$20,INT((ROW()-14)/2),0)),"",OFFSET('9. METAS'!$V$20,INT((ROW()-14)/2),0)))</f>
        <v>#REF!</v>
      </c>
      <c r="L357" s="150" t="e">
        <f ca="1">IF(MOD(ROW()-13,2)=0,IF(ISBLANK(OFFSET(#REF!,INT((ROW()-13)/2),0)),"",OFFSET(#REF!,INT((ROW()-13)/2),0)),IF(ISBLANK(OFFSET('9. METAS'!$W$20,INT((ROW()-14)/2),0)),"",OFFSET('9. METAS'!$W$20,INT((ROW()-14)/2),0)))</f>
        <v>#REF!</v>
      </c>
      <c r="M357" s="151" t="e">
        <f ca="1">IF(MOD(ROW()-13,2)=0,IF(ISBLANK(OFFSET(#REF!,INT((ROW()-13)/2),0)),"",OFFSET(#REF!,INT((ROW()-13)/2),0)),IF(ISBLANK(OFFSET('9. METAS'!$X$20,INT((ROW()-14)/2),0)),"",OFFSET('9. METAS'!$X$20,INT((ROW()-14)/2),0)))</f>
        <v>#REF!</v>
      </c>
      <c r="N357" s="824" t="str">
        <f t="shared" ref="N357" ca="1" si="340">IFERROR(J357/J358,"ND")</f>
        <v>ND</v>
      </c>
      <c r="O357" s="826" t="str">
        <f t="shared" ref="O357" ca="1" si="341">IFERROR(((J357)/H357),"ND")</f>
        <v>ND</v>
      </c>
      <c r="P357" s="913"/>
    </row>
    <row r="358" spans="3:16">
      <c r="C358" s="843"/>
      <c r="D358" s="926"/>
      <c r="E358" s="926"/>
      <c r="F358" s="928"/>
      <c r="G358" s="930"/>
      <c r="H358" s="949"/>
      <c r="I358" s="823"/>
      <c r="J358" s="149" t="str">
        <f ca="1">IF(MOD(ROW()-13,2)=0,IF(ISBLANK(OFFSET(#REF!,INT((ROW()-13)/2),0)),"",OFFSET(#REF!,INT((ROW()-13)/2),0)),IF(ISBLANK(OFFSET('9. METAS'!$U$20,INT((ROW()-14)/2),0)),"",OFFSET('9. METAS'!$U$20,INT((ROW()-14)/2),0)))</f>
        <v/>
      </c>
      <c r="K358" s="150" t="str">
        <f ca="1">IF(MOD(ROW()-13,2)=0,IF(ISBLANK(OFFSET(#REF!,INT((ROW()-13)/2),0)),"",OFFSET(#REF!,INT((ROW()-13)/2),0)),IF(ISBLANK(OFFSET('9. METAS'!$V$20,INT((ROW()-14)/2),0)),"",OFFSET('9. METAS'!$V$20,INT((ROW()-14)/2),0)))</f>
        <v/>
      </c>
      <c r="L358" s="150" t="str">
        <f ca="1">IF(MOD(ROW()-13,2)=0,IF(ISBLANK(OFFSET(#REF!,INT((ROW()-13)/2),0)),"",OFFSET(#REF!,INT((ROW()-13)/2),0)),IF(ISBLANK(OFFSET('9. METAS'!$W$20,INT((ROW()-14)/2),0)),"",OFFSET('9. METAS'!$W$20,INT((ROW()-14)/2),0)))</f>
        <v/>
      </c>
      <c r="M358" s="151" t="str">
        <f ca="1">IF(MOD(ROW()-13,2)=0,IF(ISBLANK(OFFSET(#REF!,INT((ROW()-13)/2),0)),"",OFFSET(#REF!,INT((ROW()-13)/2),0)),IF(ISBLANK(OFFSET('9. METAS'!$X$20,INT((ROW()-14)/2),0)),"",OFFSET('9. METAS'!$X$20,INT((ROW()-14)/2),0)))</f>
        <v/>
      </c>
      <c r="N358" s="825"/>
      <c r="O358" s="827"/>
      <c r="P358" s="914"/>
    </row>
    <row r="359" spans="3:16">
      <c r="C359" s="829" t="str">
        <f ca="1">IF(ISBLANK(OFFSET('5. Pp (3 años)'!$C$46,INT((ROW()-13)/2),0)),"",OFFSET('5. Pp (3 años)'!$C$46,INT((ROW()-13)/2),0))</f>
        <v/>
      </c>
      <c r="D359" s="926" t="str">
        <f ca="1">IF(ISBLANK(OFFSET('5. Pp (3 años)'!$D$46,INT((ROW()-13)/2),0)),"",OFFSET('5. Pp (3 años)'!$D$46,INT((ROW()-13)/2),0))</f>
        <v/>
      </c>
      <c r="E359" s="926" t="str">
        <f ca="1">IF(ISBLANK(OFFSET('5. Pp (3 años)'!$E$46,INT((ROW()-13)/2),0)),"",OFFSET('5. Pp (3 años)'!$E$46,INT((ROW()-13)/2),0))</f>
        <v/>
      </c>
      <c r="F359" s="928" t="str">
        <f ca="1">IF(ISBLANK(OFFSET('5. Pp (3 años)'!$K$46,INT((ROW()-13)/2),0)),"",OFFSET('5. Pp (3 años)'!$K$46,INT((ROW()-13)/2),0))</f>
        <v/>
      </c>
      <c r="G359" s="930" t="str">
        <f ca="1">IF(ISBLANK(OFFSET('5. Pp (3 años)'!$H$46,INT((ROW()-13)/2),0)),"",OFFSET('5. Pp (3 años)'!$H$46,INT((ROW()-13)/2),0))</f>
        <v/>
      </c>
      <c r="H359" s="949" t="str">
        <f ca="1">IF(ISBLANK(OFFSET('9. METAS'!$L$20,INT((ROW()-13)/2),0)),"",OFFSET('9. METAS'!$L$20,INT((ROW()-13)/2),0))</f>
        <v/>
      </c>
      <c r="I359" s="822"/>
      <c r="J359" s="149" t="e">
        <f ca="1">IF(MOD(ROW()-13,2)=0,IF(ISBLANK(OFFSET(#REF!,INT((ROW()-13)/2),0)),"",OFFSET(#REF!,INT((ROW()-13)/2),0)),IF(ISBLANK(OFFSET('9. METAS'!$U$20,INT((ROW()-14)/2),0)),"",OFFSET('9. METAS'!$U$20,INT((ROW()-14)/2),0)))</f>
        <v>#REF!</v>
      </c>
      <c r="K359" s="150" t="e">
        <f ca="1">IF(MOD(ROW()-13,2)=0,IF(ISBLANK(OFFSET(#REF!,INT((ROW()-13)/2),0)),"",OFFSET(#REF!,INT((ROW()-13)/2),0)),IF(ISBLANK(OFFSET('9. METAS'!$V$20,INT((ROW()-14)/2),0)),"",OFFSET('9. METAS'!$V$20,INT((ROW()-14)/2),0)))</f>
        <v>#REF!</v>
      </c>
      <c r="L359" s="150" t="e">
        <f ca="1">IF(MOD(ROW()-13,2)=0,IF(ISBLANK(OFFSET(#REF!,INT((ROW()-13)/2),0)),"",OFFSET(#REF!,INT((ROW()-13)/2),0)),IF(ISBLANK(OFFSET('9. METAS'!$W$20,INT((ROW()-14)/2),0)),"",OFFSET('9. METAS'!$W$20,INT((ROW()-14)/2),0)))</f>
        <v>#REF!</v>
      </c>
      <c r="M359" s="151" t="e">
        <f ca="1">IF(MOD(ROW()-13,2)=0,IF(ISBLANK(OFFSET(#REF!,INT((ROW()-13)/2),0)),"",OFFSET(#REF!,INT((ROW()-13)/2),0)),IF(ISBLANK(OFFSET('9. METAS'!$X$20,INT((ROW()-14)/2),0)),"",OFFSET('9. METAS'!$X$20,INT((ROW()-14)/2),0)))</f>
        <v>#REF!</v>
      </c>
      <c r="N359" s="824" t="str">
        <f t="shared" ref="N359" ca="1" si="342">IFERROR(J359/J360,"ND")</f>
        <v>ND</v>
      </c>
      <c r="O359" s="826" t="str">
        <f t="shared" ref="O359" ca="1" si="343">IFERROR(((J359)/H359),"ND")</f>
        <v>ND</v>
      </c>
      <c r="P359" s="913"/>
    </row>
    <row r="360" spans="3:16">
      <c r="C360" s="843"/>
      <c r="D360" s="926"/>
      <c r="E360" s="926"/>
      <c r="F360" s="928"/>
      <c r="G360" s="930"/>
      <c r="H360" s="949"/>
      <c r="I360" s="823"/>
      <c r="J360" s="149" t="str">
        <f ca="1">IF(MOD(ROW()-13,2)=0,IF(ISBLANK(OFFSET(#REF!,INT((ROW()-13)/2),0)),"",OFFSET(#REF!,INT((ROW()-13)/2),0)),IF(ISBLANK(OFFSET('9. METAS'!$U$20,INT((ROW()-14)/2),0)),"",OFFSET('9. METAS'!$U$20,INT((ROW()-14)/2),0)))</f>
        <v/>
      </c>
      <c r="K360" s="150" t="str">
        <f ca="1">IF(MOD(ROW()-13,2)=0,IF(ISBLANK(OFFSET(#REF!,INT((ROW()-13)/2),0)),"",OFFSET(#REF!,INT((ROW()-13)/2),0)),IF(ISBLANK(OFFSET('9. METAS'!$V$20,INT((ROW()-14)/2),0)),"",OFFSET('9. METAS'!$V$20,INT((ROW()-14)/2),0)))</f>
        <v/>
      </c>
      <c r="L360" s="150" t="str">
        <f ca="1">IF(MOD(ROW()-13,2)=0,IF(ISBLANK(OFFSET(#REF!,INT((ROW()-13)/2),0)),"",OFFSET(#REF!,INT((ROW()-13)/2),0)),IF(ISBLANK(OFFSET('9. METAS'!$W$20,INT((ROW()-14)/2),0)),"",OFFSET('9. METAS'!$W$20,INT((ROW()-14)/2),0)))</f>
        <v/>
      </c>
      <c r="M360" s="151" t="str">
        <f ca="1">IF(MOD(ROW()-13,2)=0,IF(ISBLANK(OFFSET(#REF!,INT((ROW()-13)/2),0)),"",OFFSET(#REF!,INT((ROW()-13)/2),0)),IF(ISBLANK(OFFSET('9. METAS'!$X$20,INT((ROW()-14)/2),0)),"",OFFSET('9. METAS'!$X$20,INT((ROW()-14)/2),0)))</f>
        <v/>
      </c>
      <c r="N360" s="825"/>
      <c r="O360" s="827"/>
      <c r="P360" s="914"/>
    </row>
    <row r="361" spans="3:16">
      <c r="C361" s="829" t="str">
        <f ca="1">IF(ISBLANK(OFFSET('5. Pp (3 años)'!$C$46,INT((ROW()-13)/2),0)),"",OFFSET('5. Pp (3 años)'!$C$46,INT((ROW()-13)/2),0))</f>
        <v/>
      </c>
      <c r="D361" s="926" t="str">
        <f ca="1">IF(ISBLANK(OFFSET('5. Pp (3 años)'!$D$46,INT((ROW()-13)/2),0)),"",OFFSET('5. Pp (3 años)'!$D$46,INT((ROW()-13)/2),0))</f>
        <v/>
      </c>
      <c r="E361" s="926" t="str">
        <f ca="1">IF(ISBLANK(OFFSET('5. Pp (3 años)'!$E$46,INT((ROW()-13)/2),0)),"",OFFSET('5. Pp (3 años)'!$E$46,INT((ROW()-13)/2),0))</f>
        <v/>
      </c>
      <c r="F361" s="928" t="str">
        <f ca="1">IF(ISBLANK(OFFSET('5. Pp (3 años)'!$K$46,INT((ROW()-13)/2),0)),"",OFFSET('5. Pp (3 años)'!$K$46,INT((ROW()-13)/2),0))</f>
        <v/>
      </c>
      <c r="G361" s="930" t="str">
        <f ca="1">IF(ISBLANK(OFFSET('5. Pp (3 años)'!$H$46,INT((ROW()-13)/2),0)),"",OFFSET('5. Pp (3 años)'!$H$46,INT((ROW()-13)/2),0))</f>
        <v/>
      </c>
      <c r="H361" s="949" t="str">
        <f ca="1">IF(ISBLANK(OFFSET('9. METAS'!$L$20,INT((ROW()-13)/2),0)),"",OFFSET('9. METAS'!$L$20,INT((ROW()-13)/2),0))</f>
        <v/>
      </c>
      <c r="I361" s="822"/>
      <c r="J361" s="149" t="e">
        <f ca="1">IF(MOD(ROW()-13,2)=0,IF(ISBLANK(OFFSET(#REF!,INT((ROW()-13)/2),0)),"",OFFSET(#REF!,INT((ROW()-13)/2),0)),IF(ISBLANK(OFFSET('9. METAS'!$U$20,INT((ROW()-14)/2),0)),"",OFFSET('9. METAS'!$U$20,INT((ROW()-14)/2),0)))</f>
        <v>#REF!</v>
      </c>
      <c r="K361" s="150" t="e">
        <f ca="1">IF(MOD(ROW()-13,2)=0,IF(ISBLANK(OFFSET(#REF!,INT((ROW()-13)/2),0)),"",OFFSET(#REF!,INT((ROW()-13)/2),0)),IF(ISBLANK(OFFSET('9. METAS'!$V$20,INT((ROW()-14)/2),0)),"",OFFSET('9. METAS'!$V$20,INT((ROW()-14)/2),0)))</f>
        <v>#REF!</v>
      </c>
      <c r="L361" s="150" t="e">
        <f ca="1">IF(MOD(ROW()-13,2)=0,IF(ISBLANK(OFFSET(#REF!,INT((ROW()-13)/2),0)),"",OFFSET(#REF!,INT((ROW()-13)/2),0)),IF(ISBLANK(OFFSET('9. METAS'!$W$20,INT((ROW()-14)/2),0)),"",OFFSET('9. METAS'!$W$20,INT((ROW()-14)/2),0)))</f>
        <v>#REF!</v>
      </c>
      <c r="M361" s="151" t="e">
        <f ca="1">IF(MOD(ROW()-13,2)=0,IF(ISBLANK(OFFSET(#REF!,INT((ROW()-13)/2),0)),"",OFFSET(#REF!,INT((ROW()-13)/2),0)),IF(ISBLANK(OFFSET('9. METAS'!$X$20,INT((ROW()-14)/2),0)),"",OFFSET('9. METAS'!$X$20,INT((ROW()-14)/2),0)))</f>
        <v>#REF!</v>
      </c>
      <c r="N361" s="824" t="str">
        <f t="shared" ref="N361" ca="1" si="344">IFERROR(J361/J362,"ND")</f>
        <v>ND</v>
      </c>
      <c r="O361" s="826" t="str">
        <f t="shared" ref="O361" ca="1" si="345">IFERROR(((J361)/H361),"ND")</f>
        <v>ND</v>
      </c>
      <c r="P361" s="913"/>
    </row>
    <row r="362" spans="3:16">
      <c r="C362" s="843"/>
      <c r="D362" s="926"/>
      <c r="E362" s="926"/>
      <c r="F362" s="928"/>
      <c r="G362" s="930"/>
      <c r="H362" s="949"/>
      <c r="I362" s="823"/>
      <c r="J362" s="149" t="str">
        <f ca="1">IF(MOD(ROW()-13,2)=0,IF(ISBLANK(OFFSET(#REF!,INT((ROW()-13)/2),0)),"",OFFSET(#REF!,INT((ROW()-13)/2),0)),IF(ISBLANK(OFFSET('9. METAS'!$U$20,INT((ROW()-14)/2),0)),"",OFFSET('9. METAS'!$U$20,INT((ROW()-14)/2),0)))</f>
        <v/>
      </c>
      <c r="K362" s="150" t="str">
        <f ca="1">IF(MOD(ROW()-13,2)=0,IF(ISBLANK(OFFSET(#REF!,INT((ROW()-13)/2),0)),"",OFFSET(#REF!,INT((ROW()-13)/2),0)),IF(ISBLANK(OFFSET('9. METAS'!$V$20,INT((ROW()-14)/2),0)),"",OFFSET('9. METAS'!$V$20,INT((ROW()-14)/2),0)))</f>
        <v/>
      </c>
      <c r="L362" s="150" t="str">
        <f ca="1">IF(MOD(ROW()-13,2)=0,IF(ISBLANK(OFFSET(#REF!,INT((ROW()-13)/2),0)),"",OFFSET(#REF!,INT((ROW()-13)/2),0)),IF(ISBLANK(OFFSET('9. METAS'!$W$20,INT((ROW()-14)/2),0)),"",OFFSET('9. METAS'!$W$20,INT((ROW()-14)/2),0)))</f>
        <v/>
      </c>
      <c r="M362" s="151" t="str">
        <f ca="1">IF(MOD(ROW()-13,2)=0,IF(ISBLANK(OFFSET(#REF!,INT((ROW()-13)/2),0)),"",OFFSET(#REF!,INT((ROW()-13)/2),0)),IF(ISBLANK(OFFSET('9. METAS'!$X$20,INT((ROW()-14)/2),0)),"",OFFSET('9. METAS'!$X$20,INT((ROW()-14)/2),0)))</f>
        <v/>
      </c>
      <c r="N362" s="825"/>
      <c r="O362" s="827"/>
      <c r="P362" s="914"/>
    </row>
    <row r="363" spans="3:16">
      <c r="C363" s="829" t="str">
        <f ca="1">IF(ISBLANK(OFFSET('5. Pp (3 años)'!$C$46,INT((ROW()-13)/2),0)),"",OFFSET('5. Pp (3 años)'!$C$46,INT((ROW()-13)/2),0))</f>
        <v/>
      </c>
      <c r="D363" s="926" t="str">
        <f ca="1">IF(ISBLANK(OFFSET('5. Pp (3 años)'!$D$46,INT((ROW()-13)/2),0)),"",OFFSET('5. Pp (3 años)'!$D$46,INT((ROW()-13)/2),0))</f>
        <v/>
      </c>
      <c r="E363" s="926" t="str">
        <f ca="1">IF(ISBLANK(OFFSET('5. Pp (3 años)'!$E$46,INT((ROW()-13)/2),0)),"",OFFSET('5. Pp (3 años)'!$E$46,INT((ROW()-13)/2),0))</f>
        <v/>
      </c>
      <c r="F363" s="928" t="str">
        <f ca="1">IF(ISBLANK(OFFSET('5. Pp (3 años)'!$K$46,INT((ROW()-13)/2),0)),"",OFFSET('5. Pp (3 años)'!$K$46,INT((ROW()-13)/2),0))</f>
        <v/>
      </c>
      <c r="G363" s="930" t="str">
        <f ca="1">IF(ISBLANK(OFFSET('5. Pp (3 años)'!$H$46,INT((ROW()-13)/2),0)),"",OFFSET('5. Pp (3 años)'!$H$46,INT((ROW()-13)/2),0))</f>
        <v/>
      </c>
      <c r="H363" s="949" t="str">
        <f ca="1">IF(ISBLANK(OFFSET('9. METAS'!$L$20,INT((ROW()-13)/2),0)),"",OFFSET('9. METAS'!$L$20,INT((ROW()-13)/2),0))</f>
        <v/>
      </c>
      <c r="I363" s="822"/>
      <c r="J363" s="149" t="e">
        <f ca="1">IF(MOD(ROW()-13,2)=0,IF(ISBLANK(OFFSET(#REF!,INT((ROW()-13)/2),0)),"",OFFSET(#REF!,INT((ROW()-13)/2),0)),IF(ISBLANK(OFFSET('9. METAS'!$U$20,INT((ROW()-14)/2),0)),"",OFFSET('9. METAS'!$U$20,INT((ROW()-14)/2),0)))</f>
        <v>#REF!</v>
      </c>
      <c r="K363" s="150" t="e">
        <f ca="1">IF(MOD(ROW()-13,2)=0,IF(ISBLANK(OFFSET(#REF!,INT((ROW()-13)/2),0)),"",OFFSET(#REF!,INT((ROW()-13)/2),0)),IF(ISBLANK(OFFSET('9. METAS'!$V$20,INT((ROW()-14)/2),0)),"",OFFSET('9. METAS'!$V$20,INT((ROW()-14)/2),0)))</f>
        <v>#REF!</v>
      </c>
      <c r="L363" s="150" t="e">
        <f ca="1">IF(MOD(ROW()-13,2)=0,IF(ISBLANK(OFFSET(#REF!,INT((ROW()-13)/2),0)),"",OFFSET(#REF!,INT((ROW()-13)/2),0)),IF(ISBLANK(OFFSET('9. METAS'!$W$20,INT((ROW()-14)/2),0)),"",OFFSET('9. METAS'!$W$20,INT((ROW()-14)/2),0)))</f>
        <v>#REF!</v>
      </c>
      <c r="M363" s="151" t="e">
        <f ca="1">IF(MOD(ROW()-13,2)=0,IF(ISBLANK(OFFSET(#REF!,INT((ROW()-13)/2),0)),"",OFFSET(#REF!,INT((ROW()-13)/2),0)),IF(ISBLANK(OFFSET('9. METAS'!$X$20,INT((ROW()-14)/2),0)),"",OFFSET('9. METAS'!$X$20,INT((ROW()-14)/2),0)))</f>
        <v>#REF!</v>
      </c>
      <c r="N363" s="824" t="str">
        <f t="shared" ref="N363" ca="1" si="346">IFERROR(J363/J364,"ND")</f>
        <v>ND</v>
      </c>
      <c r="O363" s="826" t="str">
        <f t="shared" ref="O363" ca="1" si="347">IFERROR(((J363)/H363),"ND")</f>
        <v>ND</v>
      </c>
      <c r="P363" s="913"/>
    </row>
    <row r="364" spans="3:16">
      <c r="C364" s="843"/>
      <c r="D364" s="926"/>
      <c r="E364" s="926"/>
      <c r="F364" s="928"/>
      <c r="G364" s="930"/>
      <c r="H364" s="949"/>
      <c r="I364" s="823"/>
      <c r="J364" s="149" t="str">
        <f ca="1">IF(MOD(ROW()-13,2)=0,IF(ISBLANK(OFFSET(#REF!,INT((ROW()-13)/2),0)),"",OFFSET(#REF!,INT((ROW()-13)/2),0)),IF(ISBLANK(OFFSET('9. METAS'!$U$20,INT((ROW()-14)/2),0)),"",OFFSET('9. METAS'!$U$20,INT((ROW()-14)/2),0)))</f>
        <v/>
      </c>
      <c r="K364" s="150" t="str">
        <f ca="1">IF(MOD(ROW()-13,2)=0,IF(ISBLANK(OFFSET(#REF!,INT((ROW()-13)/2),0)),"",OFFSET(#REF!,INT((ROW()-13)/2),0)),IF(ISBLANK(OFFSET('9. METAS'!$V$20,INT((ROW()-14)/2),0)),"",OFFSET('9. METAS'!$V$20,INT((ROW()-14)/2),0)))</f>
        <v/>
      </c>
      <c r="L364" s="150" t="str">
        <f ca="1">IF(MOD(ROW()-13,2)=0,IF(ISBLANK(OFFSET(#REF!,INT((ROW()-13)/2),0)),"",OFFSET(#REF!,INT((ROW()-13)/2),0)),IF(ISBLANK(OFFSET('9. METAS'!$W$20,INT((ROW()-14)/2),0)),"",OFFSET('9. METAS'!$W$20,INT((ROW()-14)/2),0)))</f>
        <v/>
      </c>
      <c r="M364" s="151" t="str">
        <f ca="1">IF(MOD(ROW()-13,2)=0,IF(ISBLANK(OFFSET(#REF!,INT((ROW()-13)/2),0)),"",OFFSET(#REF!,INT((ROW()-13)/2),0)),IF(ISBLANK(OFFSET('9. METAS'!$X$20,INT((ROW()-14)/2),0)),"",OFFSET('9. METAS'!$X$20,INT((ROW()-14)/2),0)))</f>
        <v/>
      </c>
      <c r="N364" s="825"/>
      <c r="O364" s="827"/>
      <c r="P364" s="914"/>
    </row>
    <row r="365" spans="3:16">
      <c r="C365" s="829" t="str">
        <f ca="1">IF(ISBLANK(OFFSET('5. Pp (3 años)'!$C$46,INT((ROW()-13)/2),0)),"",OFFSET('5. Pp (3 años)'!$C$46,INT((ROW()-13)/2),0))</f>
        <v/>
      </c>
      <c r="D365" s="926" t="str">
        <f ca="1">IF(ISBLANK(OFFSET('5. Pp (3 años)'!$D$46,INT((ROW()-13)/2),0)),"",OFFSET('5. Pp (3 años)'!$D$46,INT((ROW()-13)/2),0))</f>
        <v/>
      </c>
      <c r="E365" s="926" t="str">
        <f ca="1">IF(ISBLANK(OFFSET('5. Pp (3 años)'!$E$46,INT((ROW()-13)/2),0)),"",OFFSET('5. Pp (3 años)'!$E$46,INT((ROW()-13)/2),0))</f>
        <v/>
      </c>
      <c r="F365" s="928" t="str">
        <f ca="1">IF(ISBLANK(OFFSET('5. Pp (3 años)'!$K$46,INT((ROW()-13)/2),0)),"",OFFSET('5. Pp (3 años)'!$K$46,INT((ROW()-13)/2),0))</f>
        <v/>
      </c>
      <c r="G365" s="930" t="str">
        <f ca="1">IF(ISBLANK(OFFSET('5. Pp (3 años)'!$H$46,INT((ROW()-13)/2),0)),"",OFFSET('5. Pp (3 años)'!$H$46,INT((ROW()-13)/2),0))</f>
        <v/>
      </c>
      <c r="H365" s="949" t="str">
        <f ca="1">IF(ISBLANK(OFFSET('9. METAS'!$L$20,INT((ROW()-13)/2),0)),"",OFFSET('9. METAS'!$L$20,INT((ROW()-13)/2),0))</f>
        <v/>
      </c>
      <c r="I365" s="822"/>
      <c r="J365" s="149" t="e">
        <f ca="1">IF(MOD(ROW()-13,2)=0,IF(ISBLANK(OFFSET(#REF!,INT((ROW()-13)/2),0)),"",OFFSET(#REF!,INT((ROW()-13)/2),0)),IF(ISBLANK(OFFSET('9. METAS'!$U$20,INT((ROW()-14)/2),0)),"",OFFSET('9. METAS'!$U$20,INT((ROW()-14)/2),0)))</f>
        <v>#REF!</v>
      </c>
      <c r="K365" s="150" t="e">
        <f ca="1">IF(MOD(ROW()-13,2)=0,IF(ISBLANK(OFFSET(#REF!,INT((ROW()-13)/2),0)),"",OFFSET(#REF!,INT((ROW()-13)/2),0)),IF(ISBLANK(OFFSET('9. METAS'!$V$20,INT((ROW()-14)/2),0)),"",OFFSET('9. METAS'!$V$20,INT((ROW()-14)/2),0)))</f>
        <v>#REF!</v>
      </c>
      <c r="L365" s="150" t="e">
        <f ca="1">IF(MOD(ROW()-13,2)=0,IF(ISBLANK(OFFSET(#REF!,INT((ROW()-13)/2),0)),"",OFFSET(#REF!,INT((ROW()-13)/2),0)),IF(ISBLANK(OFFSET('9. METAS'!$W$20,INT((ROW()-14)/2),0)),"",OFFSET('9. METAS'!$W$20,INT((ROW()-14)/2),0)))</f>
        <v>#REF!</v>
      </c>
      <c r="M365" s="151" t="e">
        <f ca="1">IF(MOD(ROW()-13,2)=0,IF(ISBLANK(OFFSET(#REF!,INT((ROW()-13)/2),0)),"",OFFSET(#REF!,INT((ROW()-13)/2),0)),IF(ISBLANK(OFFSET('9. METAS'!$X$20,INT((ROW()-14)/2),0)),"",OFFSET('9. METAS'!$X$20,INT((ROW()-14)/2),0)))</f>
        <v>#REF!</v>
      </c>
      <c r="N365" s="824" t="str">
        <f t="shared" ref="N365" ca="1" si="348">IFERROR(J365/J366,"ND")</f>
        <v>ND</v>
      </c>
      <c r="O365" s="826" t="str">
        <f t="shared" ref="O365" ca="1" si="349">IFERROR(((J365)/H365),"ND")</f>
        <v>ND</v>
      </c>
      <c r="P365" s="913"/>
    </row>
    <row r="366" spans="3:16">
      <c r="C366" s="843"/>
      <c r="D366" s="926"/>
      <c r="E366" s="926"/>
      <c r="F366" s="928"/>
      <c r="G366" s="930"/>
      <c r="H366" s="949"/>
      <c r="I366" s="823"/>
      <c r="J366" s="149" t="str">
        <f ca="1">IF(MOD(ROW()-13,2)=0,IF(ISBLANK(OFFSET(#REF!,INT((ROW()-13)/2),0)),"",OFFSET(#REF!,INT((ROW()-13)/2),0)),IF(ISBLANK(OFFSET('9. METAS'!$U$20,INT((ROW()-14)/2),0)),"",OFFSET('9. METAS'!$U$20,INT((ROW()-14)/2),0)))</f>
        <v/>
      </c>
      <c r="K366" s="150" t="str">
        <f ca="1">IF(MOD(ROW()-13,2)=0,IF(ISBLANK(OFFSET(#REF!,INT((ROW()-13)/2),0)),"",OFFSET(#REF!,INT((ROW()-13)/2),0)),IF(ISBLANK(OFFSET('9. METAS'!$V$20,INT((ROW()-14)/2),0)),"",OFFSET('9. METAS'!$V$20,INT((ROW()-14)/2),0)))</f>
        <v/>
      </c>
      <c r="L366" s="150" t="str">
        <f ca="1">IF(MOD(ROW()-13,2)=0,IF(ISBLANK(OFFSET(#REF!,INT((ROW()-13)/2),0)),"",OFFSET(#REF!,INT((ROW()-13)/2),0)),IF(ISBLANK(OFFSET('9. METAS'!$W$20,INT((ROW()-14)/2),0)),"",OFFSET('9. METAS'!$W$20,INT((ROW()-14)/2),0)))</f>
        <v/>
      </c>
      <c r="M366" s="151" t="str">
        <f ca="1">IF(MOD(ROW()-13,2)=0,IF(ISBLANK(OFFSET(#REF!,INT((ROW()-13)/2),0)),"",OFFSET(#REF!,INT((ROW()-13)/2),0)),IF(ISBLANK(OFFSET('9. METAS'!$X$20,INT((ROW()-14)/2),0)),"",OFFSET('9. METAS'!$X$20,INT((ROW()-14)/2),0)))</f>
        <v/>
      </c>
      <c r="N366" s="825"/>
      <c r="O366" s="827"/>
      <c r="P366" s="914"/>
    </row>
    <row r="367" spans="3:16">
      <c r="C367" s="829" t="str">
        <f ca="1">IF(ISBLANK(OFFSET('5. Pp (3 años)'!$C$46,INT((ROW()-13)/2),0)),"",OFFSET('5. Pp (3 años)'!$C$46,INT((ROW()-13)/2),0))</f>
        <v/>
      </c>
      <c r="D367" s="926" t="str">
        <f ca="1">IF(ISBLANK(OFFSET('5. Pp (3 años)'!$D$46,INT((ROW()-13)/2),0)),"",OFFSET('5. Pp (3 años)'!$D$46,INT((ROW()-13)/2),0))</f>
        <v/>
      </c>
      <c r="E367" s="926" t="str">
        <f ca="1">IF(ISBLANK(OFFSET('5. Pp (3 años)'!$E$46,INT((ROW()-13)/2),0)),"",OFFSET('5. Pp (3 años)'!$E$46,INT((ROW()-13)/2),0))</f>
        <v/>
      </c>
      <c r="F367" s="928" t="str">
        <f ca="1">IF(ISBLANK(OFFSET('5. Pp (3 años)'!$K$46,INT((ROW()-13)/2),0)),"",OFFSET('5. Pp (3 años)'!$K$46,INT((ROW()-13)/2),0))</f>
        <v/>
      </c>
      <c r="G367" s="930" t="str">
        <f ca="1">IF(ISBLANK(OFFSET('5. Pp (3 años)'!$H$46,INT((ROW()-13)/2),0)),"",OFFSET('5. Pp (3 años)'!$H$46,INT((ROW()-13)/2),0))</f>
        <v/>
      </c>
      <c r="H367" s="949" t="str">
        <f ca="1">IF(ISBLANK(OFFSET('9. METAS'!$L$20,INT((ROW()-13)/2),0)),"",OFFSET('9. METAS'!$L$20,INT((ROW()-13)/2),0))</f>
        <v/>
      </c>
      <c r="I367" s="822"/>
      <c r="J367" s="149" t="e">
        <f ca="1">IF(MOD(ROW()-13,2)=0,IF(ISBLANK(OFFSET(#REF!,INT((ROW()-13)/2),0)),"",OFFSET(#REF!,INT((ROW()-13)/2),0)),IF(ISBLANK(OFFSET('9. METAS'!$U$20,INT((ROW()-14)/2),0)),"",OFFSET('9. METAS'!$U$20,INT((ROW()-14)/2),0)))</f>
        <v>#REF!</v>
      </c>
      <c r="K367" s="150" t="e">
        <f ca="1">IF(MOD(ROW()-13,2)=0,IF(ISBLANK(OFFSET(#REF!,INT((ROW()-13)/2),0)),"",OFFSET(#REF!,INT((ROW()-13)/2),0)),IF(ISBLANK(OFFSET('9. METAS'!$V$20,INT((ROW()-14)/2),0)),"",OFFSET('9. METAS'!$V$20,INT((ROW()-14)/2),0)))</f>
        <v>#REF!</v>
      </c>
      <c r="L367" s="150" t="e">
        <f ca="1">IF(MOD(ROW()-13,2)=0,IF(ISBLANK(OFFSET(#REF!,INT((ROW()-13)/2),0)),"",OFFSET(#REF!,INT((ROW()-13)/2),0)),IF(ISBLANK(OFFSET('9. METAS'!$W$20,INT((ROW()-14)/2),0)),"",OFFSET('9. METAS'!$W$20,INT((ROW()-14)/2),0)))</f>
        <v>#REF!</v>
      </c>
      <c r="M367" s="151" t="e">
        <f ca="1">IF(MOD(ROW()-13,2)=0,IF(ISBLANK(OFFSET(#REF!,INT((ROW()-13)/2),0)),"",OFFSET(#REF!,INT((ROW()-13)/2),0)),IF(ISBLANK(OFFSET('9. METAS'!$X$20,INT((ROW()-14)/2),0)),"",OFFSET('9. METAS'!$X$20,INT((ROW()-14)/2),0)))</f>
        <v>#REF!</v>
      </c>
      <c r="N367" s="824" t="str">
        <f t="shared" ref="N367" ca="1" si="350">IFERROR(J367/J368,"ND")</f>
        <v>ND</v>
      </c>
      <c r="O367" s="826" t="str">
        <f t="shared" ref="O367" ca="1" si="351">IFERROR(((J367)/H367),"ND")</f>
        <v>ND</v>
      </c>
      <c r="P367" s="913"/>
    </row>
    <row r="368" spans="3:16">
      <c r="C368" s="843"/>
      <c r="D368" s="926"/>
      <c r="E368" s="926"/>
      <c r="F368" s="928"/>
      <c r="G368" s="930"/>
      <c r="H368" s="949"/>
      <c r="I368" s="823"/>
      <c r="J368" s="149" t="str">
        <f ca="1">IF(MOD(ROW()-13,2)=0,IF(ISBLANK(OFFSET(#REF!,INT((ROW()-13)/2),0)),"",OFFSET(#REF!,INT((ROW()-13)/2),0)),IF(ISBLANK(OFFSET('9. METAS'!$U$20,INT((ROW()-14)/2),0)),"",OFFSET('9. METAS'!$U$20,INT((ROW()-14)/2),0)))</f>
        <v/>
      </c>
      <c r="K368" s="150" t="str">
        <f ca="1">IF(MOD(ROW()-13,2)=0,IF(ISBLANK(OFFSET(#REF!,INT((ROW()-13)/2),0)),"",OFFSET(#REF!,INT((ROW()-13)/2),0)),IF(ISBLANK(OFFSET('9. METAS'!$V$20,INT((ROW()-14)/2),0)),"",OFFSET('9. METAS'!$V$20,INT((ROW()-14)/2),0)))</f>
        <v/>
      </c>
      <c r="L368" s="150" t="str">
        <f ca="1">IF(MOD(ROW()-13,2)=0,IF(ISBLANK(OFFSET(#REF!,INT((ROW()-13)/2),0)),"",OFFSET(#REF!,INT((ROW()-13)/2),0)),IF(ISBLANK(OFFSET('9. METAS'!$W$20,INT((ROW()-14)/2),0)),"",OFFSET('9. METAS'!$W$20,INT((ROW()-14)/2),0)))</f>
        <v/>
      </c>
      <c r="M368" s="151" t="str">
        <f ca="1">IF(MOD(ROW()-13,2)=0,IF(ISBLANK(OFFSET(#REF!,INT((ROW()-13)/2),0)),"",OFFSET(#REF!,INT((ROW()-13)/2),0)),IF(ISBLANK(OFFSET('9. METAS'!$X$20,INT((ROW()-14)/2),0)),"",OFFSET('9. METAS'!$X$20,INT((ROW()-14)/2),0)))</f>
        <v/>
      </c>
      <c r="N368" s="825"/>
      <c r="O368" s="827"/>
      <c r="P368" s="914"/>
    </row>
    <row r="369" spans="3:16">
      <c r="C369" s="829" t="str">
        <f ca="1">IF(ISBLANK(OFFSET('5. Pp (3 años)'!$C$46,INT((ROW()-13)/2),0)),"",OFFSET('5. Pp (3 años)'!$C$46,INT((ROW()-13)/2),0))</f>
        <v/>
      </c>
      <c r="D369" s="926" t="str">
        <f ca="1">IF(ISBLANK(OFFSET('5. Pp (3 años)'!$D$46,INT((ROW()-13)/2),0)),"",OFFSET('5. Pp (3 años)'!$D$46,INT((ROW()-13)/2),0))</f>
        <v/>
      </c>
      <c r="E369" s="926" t="str">
        <f ca="1">IF(ISBLANK(OFFSET('5. Pp (3 años)'!$E$46,INT((ROW()-13)/2),0)),"",OFFSET('5. Pp (3 años)'!$E$46,INT((ROW()-13)/2),0))</f>
        <v/>
      </c>
      <c r="F369" s="928" t="str">
        <f ca="1">IF(ISBLANK(OFFSET('5. Pp (3 años)'!$K$46,INT((ROW()-13)/2),0)),"",OFFSET('5. Pp (3 años)'!$K$46,INT((ROW()-13)/2),0))</f>
        <v/>
      </c>
      <c r="G369" s="930" t="str">
        <f ca="1">IF(ISBLANK(OFFSET('5. Pp (3 años)'!$H$46,INT((ROW()-13)/2),0)),"",OFFSET('5. Pp (3 años)'!$H$46,INT((ROW()-13)/2),0))</f>
        <v/>
      </c>
      <c r="H369" s="949" t="str">
        <f ca="1">IF(ISBLANK(OFFSET('9. METAS'!$L$20,INT((ROW()-13)/2),0)),"",OFFSET('9. METAS'!$L$20,INT((ROW()-13)/2),0))</f>
        <v/>
      </c>
      <c r="I369" s="822"/>
      <c r="J369" s="149" t="e">
        <f ca="1">IF(MOD(ROW()-13,2)=0,IF(ISBLANK(OFFSET(#REF!,INT((ROW()-13)/2),0)),"",OFFSET(#REF!,INT((ROW()-13)/2),0)),IF(ISBLANK(OFFSET('9. METAS'!$U$20,INT((ROW()-14)/2),0)),"",OFFSET('9. METAS'!$U$20,INT((ROW()-14)/2),0)))</f>
        <v>#REF!</v>
      </c>
      <c r="K369" s="150" t="e">
        <f ca="1">IF(MOD(ROW()-13,2)=0,IF(ISBLANK(OFFSET(#REF!,INT((ROW()-13)/2),0)),"",OFFSET(#REF!,INT((ROW()-13)/2),0)),IF(ISBLANK(OFFSET('9. METAS'!$V$20,INT((ROW()-14)/2),0)),"",OFFSET('9. METAS'!$V$20,INT((ROW()-14)/2),0)))</f>
        <v>#REF!</v>
      </c>
      <c r="L369" s="150" t="e">
        <f ca="1">IF(MOD(ROW()-13,2)=0,IF(ISBLANK(OFFSET(#REF!,INT((ROW()-13)/2),0)),"",OFFSET(#REF!,INT((ROW()-13)/2),0)),IF(ISBLANK(OFFSET('9. METAS'!$W$20,INT((ROW()-14)/2),0)),"",OFFSET('9. METAS'!$W$20,INT((ROW()-14)/2),0)))</f>
        <v>#REF!</v>
      </c>
      <c r="M369" s="151" t="e">
        <f ca="1">IF(MOD(ROW()-13,2)=0,IF(ISBLANK(OFFSET(#REF!,INT((ROW()-13)/2),0)),"",OFFSET(#REF!,INT((ROW()-13)/2),0)),IF(ISBLANK(OFFSET('9. METAS'!$X$20,INT((ROW()-14)/2),0)),"",OFFSET('9. METAS'!$X$20,INT((ROW()-14)/2),0)))</f>
        <v>#REF!</v>
      </c>
      <c r="N369" s="824" t="str">
        <f t="shared" ref="N369" ca="1" si="352">IFERROR(J369/J370,"ND")</f>
        <v>ND</v>
      </c>
      <c r="O369" s="826" t="str">
        <f t="shared" ref="O369" ca="1" si="353">IFERROR(((J369)/H369),"ND")</f>
        <v>ND</v>
      </c>
      <c r="P369" s="913"/>
    </row>
    <row r="370" spans="3:16">
      <c r="C370" s="843"/>
      <c r="D370" s="926"/>
      <c r="E370" s="926"/>
      <c r="F370" s="928"/>
      <c r="G370" s="930"/>
      <c r="H370" s="949"/>
      <c r="I370" s="823"/>
      <c r="J370" s="149" t="str">
        <f ca="1">IF(MOD(ROW()-13,2)=0,IF(ISBLANK(OFFSET(#REF!,INT((ROW()-13)/2),0)),"",OFFSET(#REF!,INT((ROW()-13)/2),0)),IF(ISBLANK(OFFSET('9. METAS'!$U$20,INT((ROW()-14)/2),0)),"",OFFSET('9. METAS'!$U$20,INT((ROW()-14)/2),0)))</f>
        <v/>
      </c>
      <c r="K370" s="150" t="str">
        <f ca="1">IF(MOD(ROW()-13,2)=0,IF(ISBLANK(OFFSET(#REF!,INT((ROW()-13)/2),0)),"",OFFSET(#REF!,INT((ROW()-13)/2),0)),IF(ISBLANK(OFFSET('9. METAS'!$V$20,INT((ROW()-14)/2),0)),"",OFFSET('9. METAS'!$V$20,INT((ROW()-14)/2),0)))</f>
        <v/>
      </c>
      <c r="L370" s="150" t="str">
        <f ca="1">IF(MOD(ROW()-13,2)=0,IF(ISBLANK(OFFSET(#REF!,INT((ROW()-13)/2),0)),"",OFFSET(#REF!,INT((ROW()-13)/2),0)),IF(ISBLANK(OFFSET('9. METAS'!$W$20,INT((ROW()-14)/2),0)),"",OFFSET('9. METAS'!$W$20,INT((ROW()-14)/2),0)))</f>
        <v/>
      </c>
      <c r="M370" s="151" t="str">
        <f ca="1">IF(MOD(ROW()-13,2)=0,IF(ISBLANK(OFFSET(#REF!,INT((ROW()-13)/2),0)),"",OFFSET(#REF!,INT((ROW()-13)/2),0)),IF(ISBLANK(OFFSET('9. METAS'!$X$20,INT((ROW()-14)/2),0)),"",OFFSET('9. METAS'!$X$20,INT((ROW()-14)/2),0)))</f>
        <v/>
      </c>
      <c r="N370" s="825"/>
      <c r="O370" s="827"/>
      <c r="P370" s="914"/>
    </row>
    <row r="371" spans="3:16">
      <c r="C371" s="829" t="str">
        <f ca="1">IF(ISBLANK(OFFSET('5. Pp (3 años)'!$C$46,INT((ROW()-13)/2),0)),"",OFFSET('5. Pp (3 años)'!$C$46,INT((ROW()-13)/2),0))</f>
        <v/>
      </c>
      <c r="D371" s="926" t="str">
        <f ca="1">IF(ISBLANK(OFFSET('5. Pp (3 años)'!$D$46,INT((ROW()-13)/2),0)),"",OFFSET('5. Pp (3 años)'!$D$46,INT((ROW()-13)/2),0))</f>
        <v/>
      </c>
      <c r="E371" s="926" t="str">
        <f ca="1">IF(ISBLANK(OFFSET('5. Pp (3 años)'!$E$46,INT((ROW()-13)/2),0)),"",OFFSET('5. Pp (3 años)'!$E$46,INT((ROW()-13)/2),0))</f>
        <v/>
      </c>
      <c r="F371" s="928" t="str">
        <f ca="1">IF(ISBLANK(OFFSET('5. Pp (3 años)'!$K$46,INT((ROW()-13)/2),0)),"",OFFSET('5. Pp (3 años)'!$K$46,INT((ROW()-13)/2),0))</f>
        <v/>
      </c>
      <c r="G371" s="930" t="str">
        <f ca="1">IF(ISBLANK(OFFSET('5. Pp (3 años)'!$H$46,INT((ROW()-13)/2),0)),"",OFFSET('5. Pp (3 años)'!$H$46,INT((ROW()-13)/2),0))</f>
        <v/>
      </c>
      <c r="H371" s="949" t="str">
        <f ca="1">IF(ISBLANK(OFFSET('9. METAS'!$L$20,INT((ROW()-13)/2),0)),"",OFFSET('9. METAS'!$L$20,INT((ROW()-13)/2),0))</f>
        <v/>
      </c>
      <c r="I371" s="822"/>
      <c r="J371" s="149" t="e">
        <f ca="1">IF(MOD(ROW()-13,2)=0,IF(ISBLANK(OFFSET(#REF!,INT((ROW()-13)/2),0)),"",OFFSET(#REF!,INT((ROW()-13)/2),0)),IF(ISBLANK(OFFSET('9. METAS'!$U$20,INT((ROW()-14)/2),0)),"",OFFSET('9. METAS'!$U$20,INT((ROW()-14)/2),0)))</f>
        <v>#REF!</v>
      </c>
      <c r="K371" s="150" t="e">
        <f ca="1">IF(MOD(ROW()-13,2)=0,IF(ISBLANK(OFFSET(#REF!,INT((ROW()-13)/2),0)),"",OFFSET(#REF!,INT((ROW()-13)/2),0)),IF(ISBLANK(OFFSET('9. METAS'!$V$20,INT((ROW()-14)/2),0)),"",OFFSET('9. METAS'!$V$20,INT((ROW()-14)/2),0)))</f>
        <v>#REF!</v>
      </c>
      <c r="L371" s="150" t="e">
        <f ca="1">IF(MOD(ROW()-13,2)=0,IF(ISBLANK(OFFSET(#REF!,INT((ROW()-13)/2),0)),"",OFFSET(#REF!,INT((ROW()-13)/2),0)),IF(ISBLANK(OFFSET('9. METAS'!$W$20,INT((ROW()-14)/2),0)),"",OFFSET('9. METAS'!$W$20,INT((ROW()-14)/2),0)))</f>
        <v>#REF!</v>
      </c>
      <c r="M371" s="151" t="e">
        <f ca="1">IF(MOD(ROW()-13,2)=0,IF(ISBLANK(OFFSET(#REF!,INT((ROW()-13)/2),0)),"",OFFSET(#REF!,INT((ROW()-13)/2),0)),IF(ISBLANK(OFFSET('9. METAS'!$X$20,INT((ROW()-14)/2),0)),"",OFFSET('9. METAS'!$X$20,INT((ROW()-14)/2),0)))</f>
        <v>#REF!</v>
      </c>
      <c r="N371" s="824" t="str">
        <f t="shared" ref="N371" ca="1" si="354">IFERROR(J371/J372,"ND")</f>
        <v>ND</v>
      </c>
      <c r="O371" s="826" t="str">
        <f t="shared" ref="O371" ca="1" si="355">IFERROR(((J371)/H371),"ND")</f>
        <v>ND</v>
      </c>
      <c r="P371" s="913"/>
    </row>
    <row r="372" spans="3:16">
      <c r="C372" s="843"/>
      <c r="D372" s="926"/>
      <c r="E372" s="926"/>
      <c r="F372" s="928"/>
      <c r="G372" s="930"/>
      <c r="H372" s="949"/>
      <c r="I372" s="823"/>
      <c r="J372" s="149" t="str">
        <f ca="1">IF(MOD(ROW()-13,2)=0,IF(ISBLANK(OFFSET(#REF!,INT((ROW()-13)/2),0)),"",OFFSET(#REF!,INT((ROW()-13)/2),0)),IF(ISBLANK(OFFSET('9. METAS'!$U$20,INT((ROW()-14)/2),0)),"",OFFSET('9. METAS'!$U$20,INT((ROW()-14)/2),0)))</f>
        <v/>
      </c>
      <c r="K372" s="150" t="str">
        <f ca="1">IF(MOD(ROW()-13,2)=0,IF(ISBLANK(OFFSET(#REF!,INT((ROW()-13)/2),0)),"",OFFSET(#REF!,INT((ROW()-13)/2),0)),IF(ISBLANK(OFFSET('9. METAS'!$V$20,INT((ROW()-14)/2),0)),"",OFFSET('9. METAS'!$V$20,INT((ROW()-14)/2),0)))</f>
        <v/>
      </c>
      <c r="L372" s="150" t="str">
        <f ca="1">IF(MOD(ROW()-13,2)=0,IF(ISBLANK(OFFSET(#REF!,INT((ROW()-13)/2),0)),"",OFFSET(#REF!,INT((ROW()-13)/2),0)),IF(ISBLANK(OFFSET('9. METAS'!$W$20,INT((ROW()-14)/2),0)),"",OFFSET('9. METAS'!$W$20,INT((ROW()-14)/2),0)))</f>
        <v/>
      </c>
      <c r="M372" s="151" t="str">
        <f ca="1">IF(MOD(ROW()-13,2)=0,IF(ISBLANK(OFFSET(#REF!,INT((ROW()-13)/2),0)),"",OFFSET(#REF!,INT((ROW()-13)/2),0)),IF(ISBLANK(OFFSET('9. METAS'!$X$20,INT((ROW()-14)/2),0)),"",OFFSET('9. METAS'!$X$20,INT((ROW()-14)/2),0)))</f>
        <v/>
      </c>
      <c r="N372" s="825"/>
      <c r="O372" s="827"/>
      <c r="P372" s="914"/>
    </row>
    <row r="373" spans="3:16">
      <c r="C373" s="829" t="str">
        <f ca="1">IF(ISBLANK(OFFSET('5. Pp (3 años)'!$C$46,INT((ROW()-13)/2),0)),"",OFFSET('5. Pp (3 años)'!$C$46,INT((ROW()-13)/2),0))</f>
        <v/>
      </c>
      <c r="D373" s="926" t="str">
        <f ca="1">IF(ISBLANK(OFFSET('5. Pp (3 años)'!$D$46,INT((ROW()-13)/2),0)),"",OFFSET('5. Pp (3 años)'!$D$46,INT((ROW()-13)/2),0))</f>
        <v/>
      </c>
      <c r="E373" s="926" t="str">
        <f ca="1">IF(ISBLANK(OFFSET('5. Pp (3 años)'!$E$46,INT((ROW()-13)/2),0)),"",OFFSET('5. Pp (3 años)'!$E$46,INT((ROW()-13)/2),0))</f>
        <v/>
      </c>
      <c r="F373" s="928" t="str">
        <f ca="1">IF(ISBLANK(OFFSET('5. Pp (3 años)'!$K$46,INT((ROW()-13)/2),0)),"",OFFSET('5. Pp (3 años)'!$K$46,INT((ROW()-13)/2),0))</f>
        <v/>
      </c>
      <c r="G373" s="930" t="str">
        <f ca="1">IF(ISBLANK(OFFSET('5. Pp (3 años)'!$H$46,INT((ROW()-13)/2),0)),"",OFFSET('5. Pp (3 años)'!$H$46,INT((ROW()-13)/2),0))</f>
        <v/>
      </c>
      <c r="H373" s="949" t="str">
        <f ca="1">IF(ISBLANK(OFFSET('9. METAS'!$L$20,INT((ROW()-13)/2),0)),"",OFFSET('9. METAS'!$L$20,INT((ROW()-13)/2),0))</f>
        <v/>
      </c>
      <c r="I373" s="822"/>
      <c r="J373" s="149" t="e">
        <f ca="1">IF(MOD(ROW()-13,2)=0,IF(ISBLANK(OFFSET(#REF!,INT((ROW()-13)/2),0)),"",OFFSET(#REF!,INT((ROW()-13)/2),0)),IF(ISBLANK(OFFSET('9. METAS'!$U$20,INT((ROW()-14)/2),0)),"",OFFSET('9. METAS'!$U$20,INT((ROW()-14)/2),0)))</f>
        <v>#REF!</v>
      </c>
      <c r="K373" s="150" t="e">
        <f ca="1">IF(MOD(ROW()-13,2)=0,IF(ISBLANK(OFFSET(#REF!,INT((ROW()-13)/2),0)),"",OFFSET(#REF!,INT((ROW()-13)/2),0)),IF(ISBLANK(OFFSET('9. METAS'!$V$20,INT((ROW()-14)/2),0)),"",OFFSET('9. METAS'!$V$20,INT((ROW()-14)/2),0)))</f>
        <v>#REF!</v>
      </c>
      <c r="L373" s="150" t="e">
        <f ca="1">IF(MOD(ROW()-13,2)=0,IF(ISBLANK(OFFSET(#REF!,INT((ROW()-13)/2),0)),"",OFFSET(#REF!,INT((ROW()-13)/2),0)),IF(ISBLANK(OFFSET('9. METAS'!$W$20,INT((ROW()-14)/2),0)),"",OFFSET('9. METAS'!$W$20,INT((ROW()-14)/2),0)))</f>
        <v>#REF!</v>
      </c>
      <c r="M373" s="151" t="e">
        <f ca="1">IF(MOD(ROW()-13,2)=0,IF(ISBLANK(OFFSET(#REF!,INT((ROW()-13)/2),0)),"",OFFSET(#REF!,INT((ROW()-13)/2),0)),IF(ISBLANK(OFFSET('9. METAS'!$X$20,INT((ROW()-14)/2),0)),"",OFFSET('9. METAS'!$X$20,INT((ROW()-14)/2),0)))</f>
        <v>#REF!</v>
      </c>
      <c r="N373" s="824" t="str">
        <f t="shared" ref="N373" ca="1" si="356">IFERROR(J373/J374,"ND")</f>
        <v>ND</v>
      </c>
      <c r="O373" s="826" t="str">
        <f t="shared" ref="O373" ca="1" si="357">IFERROR(((J373)/H373),"ND")</f>
        <v>ND</v>
      </c>
      <c r="P373" s="913"/>
    </row>
    <row r="374" spans="3:16">
      <c r="C374" s="843"/>
      <c r="D374" s="926"/>
      <c r="E374" s="926"/>
      <c r="F374" s="928"/>
      <c r="G374" s="930"/>
      <c r="H374" s="949"/>
      <c r="I374" s="823"/>
      <c r="J374" s="149" t="str">
        <f ca="1">IF(MOD(ROW()-13,2)=0,IF(ISBLANK(OFFSET(#REF!,INT((ROW()-13)/2),0)),"",OFFSET(#REF!,INT((ROW()-13)/2),0)),IF(ISBLANK(OFFSET('9. METAS'!$U$20,INT((ROW()-14)/2),0)),"",OFFSET('9. METAS'!$U$20,INT((ROW()-14)/2),0)))</f>
        <v/>
      </c>
      <c r="K374" s="150" t="str">
        <f ca="1">IF(MOD(ROW()-13,2)=0,IF(ISBLANK(OFFSET(#REF!,INT((ROW()-13)/2),0)),"",OFFSET(#REF!,INT((ROW()-13)/2),0)),IF(ISBLANK(OFFSET('9. METAS'!$V$20,INT((ROW()-14)/2),0)),"",OFFSET('9. METAS'!$V$20,INT((ROW()-14)/2),0)))</f>
        <v/>
      </c>
      <c r="L374" s="150" t="str">
        <f ca="1">IF(MOD(ROW()-13,2)=0,IF(ISBLANK(OFFSET(#REF!,INT((ROW()-13)/2),0)),"",OFFSET(#REF!,INT((ROW()-13)/2),0)),IF(ISBLANK(OFFSET('9. METAS'!$W$20,INT((ROW()-14)/2),0)),"",OFFSET('9. METAS'!$W$20,INT((ROW()-14)/2),0)))</f>
        <v/>
      </c>
      <c r="M374" s="151" t="str">
        <f ca="1">IF(MOD(ROW()-13,2)=0,IF(ISBLANK(OFFSET(#REF!,INT((ROW()-13)/2),0)),"",OFFSET(#REF!,INT((ROW()-13)/2),0)),IF(ISBLANK(OFFSET('9. METAS'!$X$20,INT((ROW()-14)/2),0)),"",OFFSET('9. METAS'!$X$20,INT((ROW()-14)/2),0)))</f>
        <v/>
      </c>
      <c r="N374" s="825"/>
      <c r="O374" s="827"/>
      <c r="P374" s="914"/>
    </row>
    <row r="375" spans="3:16">
      <c r="C375" s="829" t="str">
        <f ca="1">IF(ISBLANK(OFFSET('5. Pp (3 años)'!$C$46,INT((ROW()-13)/2),0)),"",OFFSET('5. Pp (3 años)'!$C$46,INT((ROW()-13)/2),0))</f>
        <v/>
      </c>
      <c r="D375" s="926" t="str">
        <f ca="1">IF(ISBLANK(OFFSET('5. Pp (3 años)'!$D$46,INT((ROW()-13)/2),0)),"",OFFSET('5. Pp (3 años)'!$D$46,INT((ROW()-13)/2),0))</f>
        <v/>
      </c>
      <c r="E375" s="926" t="str">
        <f ca="1">IF(ISBLANK(OFFSET('5. Pp (3 años)'!$E$46,INT((ROW()-13)/2),0)),"",OFFSET('5. Pp (3 años)'!$E$46,INT((ROW()-13)/2),0))</f>
        <v/>
      </c>
      <c r="F375" s="928" t="str">
        <f ca="1">IF(ISBLANK(OFFSET('5. Pp (3 años)'!$K$46,INT((ROW()-13)/2),0)),"",OFFSET('5. Pp (3 años)'!$K$46,INT((ROW()-13)/2),0))</f>
        <v/>
      </c>
      <c r="G375" s="930" t="str">
        <f ca="1">IF(ISBLANK(OFFSET('5. Pp (3 años)'!$H$46,INT((ROW()-13)/2),0)),"",OFFSET('5. Pp (3 años)'!$H$46,INT((ROW()-13)/2),0))</f>
        <v/>
      </c>
      <c r="H375" s="949" t="str">
        <f ca="1">IF(ISBLANK(OFFSET('9. METAS'!$L$20,INT((ROW()-13)/2),0)),"",OFFSET('9. METAS'!$L$20,INT((ROW()-13)/2),0))</f>
        <v/>
      </c>
      <c r="I375" s="822"/>
      <c r="J375" s="149" t="e">
        <f ca="1">IF(MOD(ROW()-13,2)=0,IF(ISBLANK(OFFSET(#REF!,INT((ROW()-13)/2),0)),"",OFFSET(#REF!,INT((ROW()-13)/2),0)),IF(ISBLANK(OFFSET('9. METAS'!$U$20,INT((ROW()-14)/2),0)),"",OFFSET('9. METAS'!$U$20,INT((ROW()-14)/2),0)))</f>
        <v>#REF!</v>
      </c>
      <c r="K375" s="150" t="e">
        <f ca="1">IF(MOD(ROW()-13,2)=0,IF(ISBLANK(OFFSET(#REF!,INT((ROW()-13)/2),0)),"",OFFSET(#REF!,INT((ROW()-13)/2),0)),IF(ISBLANK(OFFSET('9. METAS'!$V$20,INT((ROW()-14)/2),0)),"",OFFSET('9. METAS'!$V$20,INT((ROW()-14)/2),0)))</f>
        <v>#REF!</v>
      </c>
      <c r="L375" s="150" t="e">
        <f ca="1">IF(MOD(ROW()-13,2)=0,IF(ISBLANK(OFFSET(#REF!,INT((ROW()-13)/2),0)),"",OFFSET(#REF!,INT((ROW()-13)/2),0)),IF(ISBLANK(OFFSET('9. METAS'!$W$20,INT((ROW()-14)/2),0)),"",OFFSET('9. METAS'!$W$20,INT((ROW()-14)/2),0)))</f>
        <v>#REF!</v>
      </c>
      <c r="M375" s="151" t="e">
        <f ca="1">IF(MOD(ROW()-13,2)=0,IF(ISBLANK(OFFSET(#REF!,INT((ROW()-13)/2),0)),"",OFFSET(#REF!,INT((ROW()-13)/2),0)),IF(ISBLANK(OFFSET('9. METAS'!$X$20,INT((ROW()-14)/2),0)),"",OFFSET('9. METAS'!$X$20,INT((ROW()-14)/2),0)))</f>
        <v>#REF!</v>
      </c>
      <c r="N375" s="824" t="str">
        <f t="shared" ref="N375" ca="1" si="358">IFERROR(J375/J376,"ND")</f>
        <v>ND</v>
      </c>
      <c r="O375" s="826" t="str">
        <f t="shared" ref="O375" ca="1" si="359">IFERROR(((J375)/H375),"ND")</f>
        <v>ND</v>
      </c>
      <c r="P375" s="913"/>
    </row>
    <row r="376" spans="3:16">
      <c r="C376" s="843"/>
      <c r="D376" s="926"/>
      <c r="E376" s="926"/>
      <c r="F376" s="928"/>
      <c r="G376" s="930"/>
      <c r="H376" s="949"/>
      <c r="I376" s="823"/>
      <c r="J376" s="149" t="str">
        <f ca="1">IF(MOD(ROW()-13,2)=0,IF(ISBLANK(OFFSET(#REF!,INT((ROW()-13)/2),0)),"",OFFSET(#REF!,INT((ROW()-13)/2),0)),IF(ISBLANK(OFFSET('9. METAS'!$U$20,INT((ROW()-14)/2),0)),"",OFFSET('9. METAS'!$U$20,INT((ROW()-14)/2),0)))</f>
        <v/>
      </c>
      <c r="K376" s="150" t="str">
        <f ca="1">IF(MOD(ROW()-13,2)=0,IF(ISBLANK(OFFSET(#REF!,INT((ROW()-13)/2),0)),"",OFFSET(#REF!,INT((ROW()-13)/2),0)),IF(ISBLANK(OFFSET('9. METAS'!$V$20,INT((ROW()-14)/2),0)),"",OFFSET('9. METAS'!$V$20,INT((ROW()-14)/2),0)))</f>
        <v/>
      </c>
      <c r="L376" s="150" t="str">
        <f ca="1">IF(MOD(ROW()-13,2)=0,IF(ISBLANK(OFFSET(#REF!,INT((ROW()-13)/2),0)),"",OFFSET(#REF!,INT((ROW()-13)/2),0)),IF(ISBLANK(OFFSET('9. METAS'!$W$20,INT((ROW()-14)/2),0)),"",OFFSET('9. METAS'!$W$20,INT((ROW()-14)/2),0)))</f>
        <v/>
      </c>
      <c r="M376" s="151" t="str">
        <f ca="1">IF(MOD(ROW()-13,2)=0,IF(ISBLANK(OFFSET(#REF!,INT((ROW()-13)/2),0)),"",OFFSET(#REF!,INT((ROW()-13)/2),0)),IF(ISBLANK(OFFSET('9. METAS'!$X$20,INT((ROW()-14)/2),0)),"",OFFSET('9. METAS'!$X$20,INT((ROW()-14)/2),0)))</f>
        <v/>
      </c>
      <c r="N376" s="825"/>
      <c r="O376" s="827"/>
      <c r="P376" s="914"/>
    </row>
    <row r="377" spans="3:16">
      <c r="C377" s="829" t="str">
        <f ca="1">IF(ISBLANK(OFFSET('5. Pp (3 años)'!$C$46,INT((ROW()-13)/2),0)),"",OFFSET('5. Pp (3 años)'!$C$46,INT((ROW()-13)/2),0))</f>
        <v/>
      </c>
      <c r="D377" s="926" t="str">
        <f ca="1">IF(ISBLANK(OFFSET('5. Pp (3 años)'!$D$46,INT((ROW()-13)/2),0)),"",OFFSET('5. Pp (3 años)'!$D$46,INT((ROW()-13)/2),0))</f>
        <v/>
      </c>
      <c r="E377" s="926" t="str">
        <f ca="1">IF(ISBLANK(OFFSET('5. Pp (3 años)'!$E$46,INT((ROW()-13)/2),0)),"",OFFSET('5. Pp (3 años)'!$E$46,INT((ROW()-13)/2),0))</f>
        <v/>
      </c>
      <c r="F377" s="928" t="str">
        <f ca="1">IF(ISBLANK(OFFSET('5. Pp (3 años)'!$K$46,INT((ROW()-13)/2),0)),"",OFFSET('5. Pp (3 años)'!$K$46,INT((ROW()-13)/2),0))</f>
        <v/>
      </c>
      <c r="G377" s="930" t="str">
        <f ca="1">IF(ISBLANK(OFFSET('5. Pp (3 años)'!$H$46,INT((ROW()-13)/2),0)),"",OFFSET('5. Pp (3 años)'!$H$46,INT((ROW()-13)/2),0))</f>
        <v/>
      </c>
      <c r="H377" s="949" t="str">
        <f ca="1">IF(ISBLANK(OFFSET('9. METAS'!$L$20,INT((ROW()-13)/2),0)),"",OFFSET('9. METAS'!$L$20,INT((ROW()-13)/2),0))</f>
        <v/>
      </c>
      <c r="I377" s="822"/>
      <c r="J377" s="149" t="e">
        <f ca="1">IF(MOD(ROW()-13,2)=0,IF(ISBLANK(OFFSET(#REF!,INT((ROW()-13)/2),0)),"",OFFSET(#REF!,INT((ROW()-13)/2),0)),IF(ISBLANK(OFFSET('9. METAS'!$U$20,INT((ROW()-14)/2),0)),"",OFFSET('9. METAS'!$U$20,INT((ROW()-14)/2),0)))</f>
        <v>#REF!</v>
      </c>
      <c r="K377" s="150" t="e">
        <f ca="1">IF(MOD(ROW()-13,2)=0,IF(ISBLANK(OFFSET(#REF!,INT((ROW()-13)/2),0)),"",OFFSET(#REF!,INT((ROW()-13)/2),0)),IF(ISBLANK(OFFSET('9. METAS'!$V$20,INT((ROW()-14)/2),0)),"",OFFSET('9. METAS'!$V$20,INT((ROW()-14)/2),0)))</f>
        <v>#REF!</v>
      </c>
      <c r="L377" s="150" t="e">
        <f ca="1">IF(MOD(ROW()-13,2)=0,IF(ISBLANK(OFFSET(#REF!,INT((ROW()-13)/2),0)),"",OFFSET(#REF!,INT((ROW()-13)/2),0)),IF(ISBLANK(OFFSET('9. METAS'!$W$20,INT((ROW()-14)/2),0)),"",OFFSET('9. METAS'!$W$20,INT((ROW()-14)/2),0)))</f>
        <v>#REF!</v>
      </c>
      <c r="M377" s="151" t="e">
        <f ca="1">IF(MOD(ROW()-13,2)=0,IF(ISBLANK(OFFSET(#REF!,INT((ROW()-13)/2),0)),"",OFFSET(#REF!,INT((ROW()-13)/2),0)),IF(ISBLANK(OFFSET('9. METAS'!$X$20,INT((ROW()-14)/2),0)),"",OFFSET('9. METAS'!$X$20,INT((ROW()-14)/2),0)))</f>
        <v>#REF!</v>
      </c>
      <c r="N377" s="824" t="str">
        <f t="shared" ref="N377" ca="1" si="360">IFERROR(J377/J378,"ND")</f>
        <v>ND</v>
      </c>
      <c r="O377" s="826" t="str">
        <f t="shared" ref="O377" ca="1" si="361">IFERROR(((J377)/H377),"ND")</f>
        <v>ND</v>
      </c>
      <c r="P377" s="913"/>
    </row>
    <row r="378" spans="3:16">
      <c r="C378" s="843"/>
      <c r="D378" s="926"/>
      <c r="E378" s="926"/>
      <c r="F378" s="928"/>
      <c r="G378" s="930"/>
      <c r="H378" s="949"/>
      <c r="I378" s="823"/>
      <c r="J378" s="149" t="str">
        <f ca="1">IF(MOD(ROW()-13,2)=0,IF(ISBLANK(OFFSET(#REF!,INT((ROW()-13)/2),0)),"",OFFSET(#REF!,INT((ROW()-13)/2),0)),IF(ISBLANK(OFFSET('9. METAS'!$U$20,INT((ROW()-14)/2),0)),"",OFFSET('9. METAS'!$U$20,INT((ROW()-14)/2),0)))</f>
        <v/>
      </c>
      <c r="K378" s="150" t="str">
        <f ca="1">IF(MOD(ROW()-13,2)=0,IF(ISBLANK(OFFSET(#REF!,INT((ROW()-13)/2),0)),"",OFFSET(#REF!,INT((ROW()-13)/2),0)),IF(ISBLANK(OFFSET('9. METAS'!$V$20,INT((ROW()-14)/2),0)),"",OFFSET('9. METAS'!$V$20,INT((ROW()-14)/2),0)))</f>
        <v/>
      </c>
      <c r="L378" s="150" t="str">
        <f ca="1">IF(MOD(ROW()-13,2)=0,IF(ISBLANK(OFFSET(#REF!,INT((ROW()-13)/2),0)),"",OFFSET(#REF!,INT((ROW()-13)/2),0)),IF(ISBLANK(OFFSET('9. METAS'!$W$20,INT((ROW()-14)/2),0)),"",OFFSET('9. METAS'!$W$20,INT((ROW()-14)/2),0)))</f>
        <v/>
      </c>
      <c r="M378" s="151" t="str">
        <f ca="1">IF(MOD(ROW()-13,2)=0,IF(ISBLANK(OFFSET(#REF!,INT((ROW()-13)/2),0)),"",OFFSET(#REF!,INT((ROW()-13)/2),0)),IF(ISBLANK(OFFSET('9. METAS'!$X$20,INT((ROW()-14)/2),0)),"",OFFSET('9. METAS'!$X$20,INT((ROW()-14)/2),0)))</f>
        <v/>
      </c>
      <c r="N378" s="825"/>
      <c r="O378" s="827"/>
      <c r="P378" s="914"/>
    </row>
    <row r="379" spans="3:16">
      <c r="C379" s="829" t="str">
        <f ca="1">IF(ISBLANK(OFFSET('5. Pp (3 años)'!$C$46,INT((ROW()-13)/2),0)),"",OFFSET('5. Pp (3 años)'!$C$46,INT((ROW()-13)/2),0))</f>
        <v/>
      </c>
      <c r="D379" s="926" t="str">
        <f ca="1">IF(ISBLANK(OFFSET('5. Pp (3 años)'!$D$46,INT((ROW()-13)/2),0)),"",OFFSET('5. Pp (3 años)'!$D$46,INT((ROW()-13)/2),0))</f>
        <v/>
      </c>
      <c r="E379" s="926" t="str">
        <f ca="1">IF(ISBLANK(OFFSET('5. Pp (3 años)'!$E$46,INT((ROW()-13)/2),0)),"",OFFSET('5. Pp (3 años)'!$E$46,INT((ROW()-13)/2),0))</f>
        <v/>
      </c>
      <c r="F379" s="928" t="str">
        <f ca="1">IF(ISBLANK(OFFSET('5. Pp (3 años)'!$K$46,INT((ROW()-13)/2),0)),"",OFFSET('5. Pp (3 años)'!$K$46,INT((ROW()-13)/2),0))</f>
        <v/>
      </c>
      <c r="G379" s="930" t="str">
        <f ca="1">IF(ISBLANK(OFFSET('5. Pp (3 años)'!$H$46,INT((ROW()-13)/2),0)),"",OFFSET('5. Pp (3 años)'!$H$46,INT((ROW()-13)/2),0))</f>
        <v/>
      </c>
      <c r="H379" s="949" t="str">
        <f ca="1">IF(ISBLANK(OFFSET('9. METAS'!$L$20,INT((ROW()-13)/2),0)),"",OFFSET('9. METAS'!$L$20,INT((ROW()-13)/2),0))</f>
        <v/>
      </c>
      <c r="I379" s="822"/>
      <c r="J379" s="149" t="e">
        <f ca="1">IF(MOD(ROW()-13,2)=0,IF(ISBLANK(OFFSET(#REF!,INT((ROW()-13)/2),0)),"",OFFSET(#REF!,INT((ROW()-13)/2),0)),IF(ISBLANK(OFFSET('9. METAS'!$U$20,INT((ROW()-14)/2),0)),"",OFFSET('9. METAS'!$U$20,INT((ROW()-14)/2),0)))</f>
        <v>#REF!</v>
      </c>
      <c r="K379" s="150" t="e">
        <f ca="1">IF(MOD(ROW()-13,2)=0,IF(ISBLANK(OFFSET(#REF!,INT((ROW()-13)/2),0)),"",OFFSET(#REF!,INT((ROW()-13)/2),0)),IF(ISBLANK(OFFSET('9. METAS'!$V$20,INT((ROW()-14)/2),0)),"",OFFSET('9. METAS'!$V$20,INT((ROW()-14)/2),0)))</f>
        <v>#REF!</v>
      </c>
      <c r="L379" s="150" t="e">
        <f ca="1">IF(MOD(ROW()-13,2)=0,IF(ISBLANK(OFFSET(#REF!,INT((ROW()-13)/2),0)),"",OFFSET(#REF!,INT((ROW()-13)/2),0)),IF(ISBLANK(OFFSET('9. METAS'!$W$20,INT((ROW()-14)/2),0)),"",OFFSET('9. METAS'!$W$20,INT((ROW()-14)/2),0)))</f>
        <v>#REF!</v>
      </c>
      <c r="M379" s="151" t="e">
        <f ca="1">IF(MOD(ROW()-13,2)=0,IF(ISBLANK(OFFSET(#REF!,INT((ROW()-13)/2),0)),"",OFFSET(#REF!,INT((ROW()-13)/2),0)),IF(ISBLANK(OFFSET('9. METAS'!$X$20,INT((ROW()-14)/2),0)),"",OFFSET('9. METAS'!$X$20,INT((ROW()-14)/2),0)))</f>
        <v>#REF!</v>
      </c>
      <c r="N379" s="824" t="str">
        <f t="shared" ref="N379" ca="1" si="362">IFERROR(J379/J380,"ND")</f>
        <v>ND</v>
      </c>
      <c r="O379" s="826" t="str">
        <f t="shared" ref="O379" ca="1" si="363">IFERROR(((J379)/H379),"ND")</f>
        <v>ND</v>
      </c>
      <c r="P379" s="913"/>
    </row>
    <row r="380" spans="3:16">
      <c r="C380" s="843"/>
      <c r="D380" s="926"/>
      <c r="E380" s="926"/>
      <c r="F380" s="928"/>
      <c r="G380" s="930"/>
      <c r="H380" s="949"/>
      <c r="I380" s="823"/>
      <c r="J380" s="149" t="str">
        <f ca="1">IF(MOD(ROW()-13,2)=0,IF(ISBLANK(OFFSET(#REF!,INT((ROW()-13)/2),0)),"",OFFSET(#REF!,INT((ROW()-13)/2),0)),IF(ISBLANK(OFFSET('9. METAS'!$U$20,INT((ROW()-14)/2),0)),"",OFFSET('9. METAS'!$U$20,INT((ROW()-14)/2),0)))</f>
        <v/>
      </c>
      <c r="K380" s="150" t="str">
        <f ca="1">IF(MOD(ROW()-13,2)=0,IF(ISBLANK(OFFSET(#REF!,INT((ROW()-13)/2),0)),"",OFFSET(#REF!,INT((ROW()-13)/2),0)),IF(ISBLANK(OFFSET('9. METAS'!$V$20,INT((ROW()-14)/2),0)),"",OFFSET('9. METAS'!$V$20,INT((ROW()-14)/2),0)))</f>
        <v/>
      </c>
      <c r="L380" s="150" t="str">
        <f ca="1">IF(MOD(ROW()-13,2)=0,IF(ISBLANK(OFFSET(#REF!,INT((ROW()-13)/2),0)),"",OFFSET(#REF!,INT((ROW()-13)/2),0)),IF(ISBLANK(OFFSET('9. METAS'!$W$20,INT((ROW()-14)/2),0)),"",OFFSET('9. METAS'!$W$20,INT((ROW()-14)/2),0)))</f>
        <v/>
      </c>
      <c r="M380" s="151" t="str">
        <f ca="1">IF(MOD(ROW()-13,2)=0,IF(ISBLANK(OFFSET(#REF!,INT((ROW()-13)/2),0)),"",OFFSET(#REF!,INT((ROW()-13)/2),0)),IF(ISBLANK(OFFSET('9. METAS'!$X$20,INT((ROW()-14)/2),0)),"",OFFSET('9. METAS'!$X$20,INT((ROW()-14)/2),0)))</f>
        <v/>
      </c>
      <c r="N380" s="825"/>
      <c r="O380" s="827"/>
      <c r="P380" s="914"/>
    </row>
    <row r="381" spans="3:16">
      <c r="C381" s="829" t="str">
        <f ca="1">IF(ISBLANK(OFFSET('5. Pp (3 años)'!$C$46,INT((ROW()-13)/2),0)),"",OFFSET('5. Pp (3 años)'!$C$46,INT((ROW()-13)/2),0))</f>
        <v/>
      </c>
      <c r="D381" s="926" t="str">
        <f ca="1">IF(ISBLANK(OFFSET('5. Pp (3 años)'!$D$46,INT((ROW()-13)/2),0)),"",OFFSET('5. Pp (3 años)'!$D$46,INT((ROW()-13)/2),0))</f>
        <v/>
      </c>
      <c r="E381" s="926" t="str">
        <f ca="1">IF(ISBLANK(OFFSET('5. Pp (3 años)'!$E$46,INT((ROW()-13)/2),0)),"",OFFSET('5. Pp (3 años)'!$E$46,INT((ROW()-13)/2),0))</f>
        <v/>
      </c>
      <c r="F381" s="928" t="str">
        <f ca="1">IF(ISBLANK(OFFSET('5. Pp (3 años)'!$K$46,INT((ROW()-13)/2),0)),"",OFFSET('5. Pp (3 años)'!$K$46,INT((ROW()-13)/2),0))</f>
        <v/>
      </c>
      <c r="G381" s="930" t="str">
        <f ca="1">IF(ISBLANK(OFFSET('5. Pp (3 años)'!$H$46,INT((ROW()-13)/2),0)),"",OFFSET('5. Pp (3 años)'!$H$46,INT((ROW()-13)/2),0))</f>
        <v/>
      </c>
      <c r="H381" s="949" t="str">
        <f ca="1">IF(ISBLANK(OFFSET('9. METAS'!$L$20,INT((ROW()-13)/2),0)),"",OFFSET('9. METAS'!$L$20,INT((ROW()-13)/2),0))</f>
        <v/>
      </c>
      <c r="I381" s="822"/>
      <c r="J381" s="149" t="e">
        <f ca="1">IF(MOD(ROW()-13,2)=0,IF(ISBLANK(OFFSET(#REF!,INT((ROW()-13)/2),0)),"",OFFSET(#REF!,INT((ROW()-13)/2),0)),IF(ISBLANK(OFFSET('9. METAS'!$U$20,INT((ROW()-14)/2),0)),"",OFFSET('9. METAS'!$U$20,INT((ROW()-14)/2),0)))</f>
        <v>#REF!</v>
      </c>
      <c r="K381" s="150" t="e">
        <f ca="1">IF(MOD(ROW()-13,2)=0,IF(ISBLANK(OFFSET(#REF!,INT((ROW()-13)/2),0)),"",OFFSET(#REF!,INT((ROW()-13)/2),0)),IF(ISBLANK(OFFSET('9. METAS'!$V$20,INT((ROW()-14)/2),0)),"",OFFSET('9. METAS'!$V$20,INT((ROW()-14)/2),0)))</f>
        <v>#REF!</v>
      </c>
      <c r="L381" s="150" t="e">
        <f ca="1">IF(MOD(ROW()-13,2)=0,IF(ISBLANK(OFFSET(#REF!,INT((ROW()-13)/2),0)),"",OFFSET(#REF!,INT((ROW()-13)/2),0)),IF(ISBLANK(OFFSET('9. METAS'!$W$20,INT((ROW()-14)/2),0)),"",OFFSET('9. METAS'!$W$20,INT((ROW()-14)/2),0)))</f>
        <v>#REF!</v>
      </c>
      <c r="M381" s="151" t="e">
        <f ca="1">IF(MOD(ROW()-13,2)=0,IF(ISBLANK(OFFSET(#REF!,INT((ROW()-13)/2),0)),"",OFFSET(#REF!,INT((ROW()-13)/2),0)),IF(ISBLANK(OFFSET('9. METAS'!$X$20,INT((ROW()-14)/2),0)),"",OFFSET('9. METAS'!$X$20,INT((ROW()-14)/2),0)))</f>
        <v>#REF!</v>
      </c>
      <c r="N381" s="824" t="str">
        <f t="shared" ref="N381" ca="1" si="364">IFERROR(J381/J382,"ND")</f>
        <v>ND</v>
      </c>
      <c r="O381" s="826" t="str">
        <f t="shared" ref="O381" ca="1" si="365">IFERROR(((J381)/H381),"ND")</f>
        <v>ND</v>
      </c>
      <c r="P381" s="913"/>
    </row>
    <row r="382" spans="3:16">
      <c r="C382" s="843"/>
      <c r="D382" s="926"/>
      <c r="E382" s="926"/>
      <c r="F382" s="928"/>
      <c r="G382" s="930"/>
      <c r="H382" s="949"/>
      <c r="I382" s="823"/>
      <c r="J382" s="149" t="str">
        <f ca="1">IF(MOD(ROW()-13,2)=0,IF(ISBLANK(OFFSET(#REF!,INT((ROW()-13)/2),0)),"",OFFSET(#REF!,INT((ROW()-13)/2),0)),IF(ISBLANK(OFFSET('9. METAS'!$U$20,INT((ROW()-14)/2),0)),"",OFFSET('9. METAS'!$U$20,INT((ROW()-14)/2),0)))</f>
        <v/>
      </c>
      <c r="K382" s="150" t="str">
        <f ca="1">IF(MOD(ROW()-13,2)=0,IF(ISBLANK(OFFSET(#REF!,INT((ROW()-13)/2),0)),"",OFFSET(#REF!,INT((ROW()-13)/2),0)),IF(ISBLANK(OFFSET('9. METAS'!$V$20,INT((ROW()-14)/2),0)),"",OFFSET('9. METAS'!$V$20,INT((ROW()-14)/2),0)))</f>
        <v/>
      </c>
      <c r="L382" s="150" t="str">
        <f ca="1">IF(MOD(ROW()-13,2)=0,IF(ISBLANK(OFFSET(#REF!,INT((ROW()-13)/2),0)),"",OFFSET(#REF!,INT((ROW()-13)/2),0)),IF(ISBLANK(OFFSET('9. METAS'!$W$20,INT((ROW()-14)/2),0)),"",OFFSET('9. METAS'!$W$20,INT((ROW()-14)/2),0)))</f>
        <v/>
      </c>
      <c r="M382" s="151" t="str">
        <f ca="1">IF(MOD(ROW()-13,2)=0,IF(ISBLANK(OFFSET(#REF!,INT((ROW()-13)/2),0)),"",OFFSET(#REF!,INT((ROW()-13)/2),0)),IF(ISBLANK(OFFSET('9. METAS'!$X$20,INT((ROW()-14)/2),0)),"",OFFSET('9. METAS'!$X$20,INT((ROW()-14)/2),0)))</f>
        <v/>
      </c>
      <c r="N382" s="825"/>
      <c r="O382" s="827"/>
      <c r="P382" s="914"/>
    </row>
    <row r="383" spans="3:16">
      <c r="C383" s="829" t="str">
        <f ca="1">IF(ISBLANK(OFFSET('5. Pp (3 años)'!$C$46,INT((ROW()-13)/2),0)),"",OFFSET('5. Pp (3 años)'!$C$46,INT((ROW()-13)/2),0))</f>
        <v/>
      </c>
      <c r="D383" s="926" t="str">
        <f ca="1">IF(ISBLANK(OFFSET('5. Pp (3 años)'!$D$46,INT((ROW()-13)/2),0)),"",OFFSET('5. Pp (3 años)'!$D$46,INT((ROW()-13)/2),0))</f>
        <v/>
      </c>
      <c r="E383" s="926" t="str">
        <f ca="1">IF(ISBLANK(OFFSET('5. Pp (3 años)'!$E$46,INT((ROW()-13)/2),0)),"",OFFSET('5. Pp (3 años)'!$E$46,INT((ROW()-13)/2),0))</f>
        <v/>
      </c>
      <c r="F383" s="928" t="str">
        <f ca="1">IF(ISBLANK(OFFSET('5. Pp (3 años)'!$K$46,INT((ROW()-13)/2),0)),"",OFFSET('5. Pp (3 años)'!$K$46,INT((ROW()-13)/2),0))</f>
        <v/>
      </c>
      <c r="G383" s="930" t="str">
        <f ca="1">IF(ISBLANK(OFFSET('5. Pp (3 años)'!$H$46,INT((ROW()-13)/2),0)),"",OFFSET('5. Pp (3 años)'!$H$46,INT((ROW()-13)/2),0))</f>
        <v/>
      </c>
      <c r="H383" s="949" t="str">
        <f ca="1">IF(ISBLANK(OFFSET('9. METAS'!$L$20,INT((ROW()-13)/2),0)),"",OFFSET('9. METAS'!$L$20,INT((ROW()-13)/2),0))</f>
        <v/>
      </c>
      <c r="I383" s="822"/>
      <c r="J383" s="149" t="e">
        <f ca="1">IF(MOD(ROW()-13,2)=0,IF(ISBLANK(OFFSET(#REF!,INT((ROW()-13)/2),0)),"",OFFSET(#REF!,INT((ROW()-13)/2),0)),IF(ISBLANK(OFFSET('9. METAS'!$U$20,INT((ROW()-14)/2),0)),"",OFFSET('9. METAS'!$U$20,INT((ROW()-14)/2),0)))</f>
        <v>#REF!</v>
      </c>
      <c r="K383" s="150" t="e">
        <f ca="1">IF(MOD(ROW()-13,2)=0,IF(ISBLANK(OFFSET(#REF!,INT((ROW()-13)/2),0)),"",OFFSET(#REF!,INT((ROW()-13)/2),0)),IF(ISBLANK(OFFSET('9. METAS'!$V$20,INT((ROW()-14)/2),0)),"",OFFSET('9. METAS'!$V$20,INT((ROW()-14)/2),0)))</f>
        <v>#REF!</v>
      </c>
      <c r="L383" s="150" t="e">
        <f ca="1">IF(MOD(ROW()-13,2)=0,IF(ISBLANK(OFFSET(#REF!,INT((ROW()-13)/2),0)),"",OFFSET(#REF!,INT((ROW()-13)/2),0)),IF(ISBLANK(OFFSET('9. METAS'!$W$20,INT((ROW()-14)/2),0)),"",OFFSET('9. METAS'!$W$20,INT((ROW()-14)/2),0)))</f>
        <v>#REF!</v>
      </c>
      <c r="M383" s="151" t="e">
        <f ca="1">IF(MOD(ROW()-13,2)=0,IF(ISBLANK(OFFSET(#REF!,INT((ROW()-13)/2),0)),"",OFFSET(#REF!,INT((ROW()-13)/2),0)),IF(ISBLANK(OFFSET('9. METAS'!$X$20,INT((ROW()-14)/2),0)),"",OFFSET('9. METAS'!$X$20,INT((ROW()-14)/2),0)))</f>
        <v>#REF!</v>
      </c>
      <c r="N383" s="824" t="str">
        <f t="shared" ref="N383" ca="1" si="366">IFERROR(J383/J384,"ND")</f>
        <v>ND</v>
      </c>
      <c r="O383" s="826" t="str">
        <f t="shared" ref="O383" ca="1" si="367">IFERROR(((J383)/H383),"ND")</f>
        <v>ND</v>
      </c>
      <c r="P383" s="913"/>
    </row>
    <row r="384" spans="3:16">
      <c r="C384" s="843"/>
      <c r="D384" s="926"/>
      <c r="E384" s="926"/>
      <c r="F384" s="928"/>
      <c r="G384" s="930"/>
      <c r="H384" s="949"/>
      <c r="I384" s="823"/>
      <c r="J384" s="149" t="str">
        <f ca="1">IF(MOD(ROW()-13,2)=0,IF(ISBLANK(OFFSET(#REF!,INT((ROW()-13)/2),0)),"",OFFSET(#REF!,INT((ROW()-13)/2),0)),IF(ISBLANK(OFFSET('9. METAS'!$U$20,INT((ROW()-14)/2),0)),"",OFFSET('9. METAS'!$U$20,INT((ROW()-14)/2),0)))</f>
        <v/>
      </c>
      <c r="K384" s="150" t="str">
        <f ca="1">IF(MOD(ROW()-13,2)=0,IF(ISBLANK(OFFSET(#REF!,INT((ROW()-13)/2),0)),"",OFFSET(#REF!,INT((ROW()-13)/2),0)),IF(ISBLANK(OFFSET('9. METAS'!$V$20,INT((ROW()-14)/2),0)),"",OFFSET('9. METAS'!$V$20,INT((ROW()-14)/2),0)))</f>
        <v/>
      </c>
      <c r="L384" s="150" t="str">
        <f ca="1">IF(MOD(ROW()-13,2)=0,IF(ISBLANK(OFFSET(#REF!,INT((ROW()-13)/2),0)),"",OFFSET(#REF!,INT((ROW()-13)/2),0)),IF(ISBLANK(OFFSET('9. METAS'!$W$20,INT((ROW()-14)/2),0)),"",OFFSET('9. METAS'!$W$20,INT((ROW()-14)/2),0)))</f>
        <v/>
      </c>
      <c r="M384" s="151" t="str">
        <f ca="1">IF(MOD(ROW()-13,2)=0,IF(ISBLANK(OFFSET(#REF!,INT((ROW()-13)/2),0)),"",OFFSET(#REF!,INT((ROW()-13)/2),0)),IF(ISBLANK(OFFSET('9. METAS'!$X$20,INT((ROW()-14)/2),0)),"",OFFSET('9. METAS'!$X$20,INT((ROW()-14)/2),0)))</f>
        <v/>
      </c>
      <c r="N384" s="825"/>
      <c r="O384" s="827"/>
      <c r="P384" s="914"/>
    </row>
    <row r="385" spans="3:16">
      <c r="C385" s="829" t="str">
        <f ca="1">IF(ISBLANK(OFFSET('5. Pp (3 años)'!$C$46,INT((ROW()-13)/2),0)),"",OFFSET('5. Pp (3 años)'!$C$46,INT((ROW()-13)/2),0))</f>
        <v/>
      </c>
      <c r="D385" s="926" t="str">
        <f ca="1">IF(ISBLANK(OFFSET('5. Pp (3 años)'!$D$46,INT((ROW()-13)/2),0)),"",OFFSET('5. Pp (3 años)'!$D$46,INT((ROW()-13)/2),0))</f>
        <v/>
      </c>
      <c r="E385" s="926" t="str">
        <f ca="1">IF(ISBLANK(OFFSET('5. Pp (3 años)'!$E$46,INT((ROW()-13)/2),0)),"",OFFSET('5. Pp (3 años)'!$E$46,INT((ROW()-13)/2),0))</f>
        <v/>
      </c>
      <c r="F385" s="928" t="str">
        <f ca="1">IF(ISBLANK(OFFSET('5. Pp (3 años)'!$K$46,INT((ROW()-13)/2),0)),"",OFFSET('5. Pp (3 años)'!$K$46,INT((ROW()-13)/2),0))</f>
        <v/>
      </c>
      <c r="G385" s="930" t="str">
        <f ca="1">IF(ISBLANK(OFFSET('5. Pp (3 años)'!$H$46,INT((ROW()-13)/2),0)),"",OFFSET('5. Pp (3 años)'!$H$46,INT((ROW()-13)/2),0))</f>
        <v/>
      </c>
      <c r="H385" s="949" t="str">
        <f ca="1">IF(ISBLANK(OFFSET('9. METAS'!$L$20,INT((ROW()-13)/2),0)),"",OFFSET('9. METAS'!$L$20,INT((ROW()-13)/2),0))</f>
        <v/>
      </c>
      <c r="I385" s="822"/>
      <c r="J385" s="149" t="e">
        <f ca="1">IF(MOD(ROW()-13,2)=0,IF(ISBLANK(OFFSET(#REF!,INT((ROW()-13)/2),0)),"",OFFSET(#REF!,INT((ROW()-13)/2),0)),IF(ISBLANK(OFFSET('9. METAS'!$U$20,INT((ROW()-14)/2),0)),"",OFFSET('9. METAS'!$U$20,INT((ROW()-14)/2),0)))</f>
        <v>#REF!</v>
      </c>
      <c r="K385" s="150" t="e">
        <f ca="1">IF(MOD(ROW()-13,2)=0,IF(ISBLANK(OFFSET(#REF!,INT((ROW()-13)/2),0)),"",OFFSET(#REF!,INT((ROW()-13)/2),0)),IF(ISBLANK(OFFSET('9. METAS'!$V$20,INT((ROW()-14)/2),0)),"",OFFSET('9. METAS'!$V$20,INT((ROW()-14)/2),0)))</f>
        <v>#REF!</v>
      </c>
      <c r="L385" s="150" t="e">
        <f ca="1">IF(MOD(ROW()-13,2)=0,IF(ISBLANK(OFFSET(#REF!,INT((ROW()-13)/2),0)),"",OFFSET(#REF!,INT((ROW()-13)/2),0)),IF(ISBLANK(OFFSET('9. METAS'!$W$20,INT((ROW()-14)/2),0)),"",OFFSET('9. METAS'!$W$20,INT((ROW()-14)/2),0)))</f>
        <v>#REF!</v>
      </c>
      <c r="M385" s="151" t="e">
        <f ca="1">IF(MOD(ROW()-13,2)=0,IF(ISBLANK(OFFSET(#REF!,INT((ROW()-13)/2),0)),"",OFFSET(#REF!,INT((ROW()-13)/2),0)),IF(ISBLANK(OFFSET('9. METAS'!$X$20,INT((ROW()-14)/2),0)),"",OFFSET('9. METAS'!$X$20,INT((ROW()-14)/2),0)))</f>
        <v>#REF!</v>
      </c>
      <c r="N385" s="824" t="str">
        <f t="shared" ref="N385" ca="1" si="368">IFERROR(J385/J386,"ND")</f>
        <v>ND</v>
      </c>
      <c r="O385" s="826" t="str">
        <f t="shared" ref="O385" ca="1" si="369">IFERROR(((J385)/H385),"ND")</f>
        <v>ND</v>
      </c>
      <c r="P385" s="913"/>
    </row>
    <row r="386" spans="3:16">
      <c r="C386" s="843"/>
      <c r="D386" s="926"/>
      <c r="E386" s="926"/>
      <c r="F386" s="928"/>
      <c r="G386" s="930"/>
      <c r="H386" s="949"/>
      <c r="I386" s="823"/>
      <c r="J386" s="149" t="str">
        <f ca="1">IF(MOD(ROW()-13,2)=0,IF(ISBLANK(OFFSET(#REF!,INT((ROW()-13)/2),0)),"",OFFSET(#REF!,INT((ROW()-13)/2),0)),IF(ISBLANK(OFFSET('9. METAS'!$U$20,INT((ROW()-14)/2),0)),"",OFFSET('9. METAS'!$U$20,INT((ROW()-14)/2),0)))</f>
        <v/>
      </c>
      <c r="K386" s="150" t="str">
        <f ca="1">IF(MOD(ROW()-13,2)=0,IF(ISBLANK(OFFSET(#REF!,INT((ROW()-13)/2),0)),"",OFFSET(#REF!,INT((ROW()-13)/2),0)),IF(ISBLANK(OFFSET('9. METAS'!$V$20,INT((ROW()-14)/2),0)),"",OFFSET('9. METAS'!$V$20,INT((ROW()-14)/2),0)))</f>
        <v/>
      </c>
      <c r="L386" s="150" t="str">
        <f ca="1">IF(MOD(ROW()-13,2)=0,IF(ISBLANK(OFFSET(#REF!,INT((ROW()-13)/2),0)),"",OFFSET(#REF!,INT((ROW()-13)/2),0)),IF(ISBLANK(OFFSET('9. METAS'!$W$20,INT((ROW()-14)/2),0)),"",OFFSET('9. METAS'!$W$20,INT((ROW()-14)/2),0)))</f>
        <v/>
      </c>
      <c r="M386" s="151" t="str">
        <f ca="1">IF(MOD(ROW()-13,2)=0,IF(ISBLANK(OFFSET(#REF!,INT((ROW()-13)/2),0)),"",OFFSET(#REF!,INT((ROW()-13)/2),0)),IF(ISBLANK(OFFSET('9. METAS'!$X$20,INT((ROW()-14)/2),0)),"",OFFSET('9. METAS'!$X$20,INT((ROW()-14)/2),0)))</f>
        <v/>
      </c>
      <c r="N386" s="825"/>
      <c r="O386" s="827"/>
      <c r="P386" s="914"/>
    </row>
    <row r="387" spans="3:16">
      <c r="C387" s="829" t="str">
        <f ca="1">IF(ISBLANK(OFFSET('5. Pp (3 años)'!$C$46,INT((ROW()-13)/2),0)),"",OFFSET('5. Pp (3 años)'!$C$46,INT((ROW()-13)/2),0))</f>
        <v/>
      </c>
      <c r="D387" s="926" t="str">
        <f ca="1">IF(ISBLANK(OFFSET('5. Pp (3 años)'!$D$46,INT((ROW()-13)/2),0)),"",OFFSET('5. Pp (3 años)'!$D$46,INT((ROW()-13)/2),0))</f>
        <v/>
      </c>
      <c r="E387" s="926" t="str">
        <f ca="1">IF(ISBLANK(OFFSET('5. Pp (3 años)'!$E$46,INT((ROW()-13)/2),0)),"",OFFSET('5. Pp (3 años)'!$E$46,INT((ROW()-13)/2),0))</f>
        <v/>
      </c>
      <c r="F387" s="928" t="str">
        <f ca="1">IF(ISBLANK(OFFSET('5. Pp (3 años)'!$K$46,INT((ROW()-13)/2),0)),"",OFFSET('5. Pp (3 años)'!$K$46,INT((ROW()-13)/2),0))</f>
        <v/>
      </c>
      <c r="G387" s="930" t="str">
        <f ca="1">IF(ISBLANK(OFFSET('5. Pp (3 años)'!$H$46,INT((ROW()-13)/2),0)),"",OFFSET('5. Pp (3 años)'!$H$46,INT((ROW()-13)/2),0))</f>
        <v/>
      </c>
      <c r="H387" s="949" t="str">
        <f ca="1">IF(ISBLANK(OFFSET('9. METAS'!$L$20,INT((ROW()-13)/2),0)),"",OFFSET('9. METAS'!$L$20,INT((ROW()-13)/2),0))</f>
        <v/>
      </c>
      <c r="I387" s="822"/>
      <c r="J387" s="149" t="e">
        <f ca="1">IF(MOD(ROW()-13,2)=0,IF(ISBLANK(OFFSET(#REF!,INT((ROW()-13)/2),0)),"",OFFSET(#REF!,INT((ROW()-13)/2),0)),IF(ISBLANK(OFFSET('9. METAS'!$U$20,INT((ROW()-14)/2),0)),"",OFFSET('9. METAS'!$U$20,INT((ROW()-14)/2),0)))</f>
        <v>#REF!</v>
      </c>
      <c r="K387" s="150" t="e">
        <f ca="1">IF(MOD(ROW()-13,2)=0,IF(ISBLANK(OFFSET(#REF!,INT((ROW()-13)/2),0)),"",OFFSET(#REF!,INT((ROW()-13)/2),0)),IF(ISBLANK(OFFSET('9. METAS'!$V$20,INT((ROW()-14)/2),0)),"",OFFSET('9. METAS'!$V$20,INT((ROW()-14)/2),0)))</f>
        <v>#REF!</v>
      </c>
      <c r="L387" s="150" t="e">
        <f ca="1">IF(MOD(ROW()-13,2)=0,IF(ISBLANK(OFFSET(#REF!,INT((ROW()-13)/2),0)),"",OFFSET(#REF!,INT((ROW()-13)/2),0)),IF(ISBLANK(OFFSET('9. METAS'!$W$20,INT((ROW()-14)/2),0)),"",OFFSET('9. METAS'!$W$20,INT((ROW()-14)/2),0)))</f>
        <v>#REF!</v>
      </c>
      <c r="M387" s="151" t="e">
        <f ca="1">IF(MOD(ROW()-13,2)=0,IF(ISBLANK(OFFSET(#REF!,INT((ROW()-13)/2),0)),"",OFFSET(#REF!,INT((ROW()-13)/2),0)),IF(ISBLANK(OFFSET('9. METAS'!$X$20,INT((ROW()-14)/2),0)),"",OFFSET('9. METAS'!$X$20,INT((ROW()-14)/2),0)))</f>
        <v>#REF!</v>
      </c>
      <c r="N387" s="824" t="str">
        <f t="shared" ref="N387" ca="1" si="370">IFERROR(J387/J388,"ND")</f>
        <v>ND</v>
      </c>
      <c r="O387" s="826" t="str">
        <f t="shared" ref="O387" ca="1" si="371">IFERROR(((J387)/H387),"ND")</f>
        <v>ND</v>
      </c>
      <c r="P387" s="913"/>
    </row>
    <row r="388" spans="3:16">
      <c r="C388" s="843"/>
      <c r="D388" s="926"/>
      <c r="E388" s="926"/>
      <c r="F388" s="928"/>
      <c r="G388" s="930"/>
      <c r="H388" s="949"/>
      <c r="I388" s="823"/>
      <c r="J388" s="149" t="str">
        <f ca="1">IF(MOD(ROW()-13,2)=0,IF(ISBLANK(OFFSET(#REF!,INT((ROW()-13)/2),0)),"",OFFSET(#REF!,INT((ROW()-13)/2),0)),IF(ISBLANK(OFFSET('9. METAS'!$U$20,INT((ROW()-14)/2),0)),"",OFFSET('9. METAS'!$U$20,INT((ROW()-14)/2),0)))</f>
        <v/>
      </c>
      <c r="K388" s="150" t="str">
        <f ca="1">IF(MOD(ROW()-13,2)=0,IF(ISBLANK(OFFSET(#REF!,INT((ROW()-13)/2),0)),"",OFFSET(#REF!,INT((ROW()-13)/2),0)),IF(ISBLANK(OFFSET('9. METAS'!$V$20,INT((ROW()-14)/2),0)),"",OFFSET('9. METAS'!$V$20,INT((ROW()-14)/2),0)))</f>
        <v/>
      </c>
      <c r="L388" s="150" t="str">
        <f ca="1">IF(MOD(ROW()-13,2)=0,IF(ISBLANK(OFFSET(#REF!,INT((ROW()-13)/2),0)),"",OFFSET(#REF!,INT((ROW()-13)/2),0)),IF(ISBLANK(OFFSET('9. METAS'!$W$20,INT((ROW()-14)/2),0)),"",OFFSET('9. METAS'!$W$20,INT((ROW()-14)/2),0)))</f>
        <v/>
      </c>
      <c r="M388" s="151" t="str">
        <f ca="1">IF(MOD(ROW()-13,2)=0,IF(ISBLANK(OFFSET(#REF!,INT((ROW()-13)/2),0)),"",OFFSET(#REF!,INT((ROW()-13)/2),0)),IF(ISBLANK(OFFSET('9. METAS'!$X$20,INT((ROW()-14)/2),0)),"",OFFSET('9. METAS'!$X$20,INT((ROW()-14)/2),0)))</f>
        <v/>
      </c>
      <c r="N388" s="825"/>
      <c r="O388" s="827"/>
      <c r="P388" s="914"/>
    </row>
    <row r="389" spans="3:16">
      <c r="C389" s="829" t="str">
        <f ca="1">IF(ISBLANK(OFFSET('5. Pp (3 años)'!$C$46,INT((ROW()-13)/2),0)),"",OFFSET('5. Pp (3 años)'!$C$46,INT((ROW()-13)/2),0))</f>
        <v/>
      </c>
      <c r="D389" s="926" t="str">
        <f ca="1">IF(ISBLANK(OFFSET('5. Pp (3 años)'!$D$46,INT((ROW()-13)/2),0)),"",OFFSET('5. Pp (3 años)'!$D$46,INT((ROW()-13)/2),0))</f>
        <v/>
      </c>
      <c r="E389" s="926" t="str">
        <f ca="1">IF(ISBLANK(OFFSET('5. Pp (3 años)'!$E$46,INT((ROW()-13)/2),0)),"",OFFSET('5. Pp (3 años)'!$E$46,INT((ROW()-13)/2),0))</f>
        <v/>
      </c>
      <c r="F389" s="928" t="str">
        <f ca="1">IF(ISBLANK(OFFSET('5. Pp (3 años)'!$K$46,INT((ROW()-13)/2),0)),"",OFFSET('5. Pp (3 años)'!$K$46,INT((ROW()-13)/2),0))</f>
        <v/>
      </c>
      <c r="G389" s="930" t="str">
        <f ca="1">IF(ISBLANK(OFFSET('5. Pp (3 años)'!$H$46,INT((ROW()-13)/2),0)),"",OFFSET('5. Pp (3 años)'!$H$46,INT((ROW()-13)/2),0))</f>
        <v/>
      </c>
      <c r="H389" s="949" t="str">
        <f ca="1">IF(ISBLANK(OFFSET('9. METAS'!$L$20,INT((ROW()-13)/2),0)),"",OFFSET('9. METAS'!$L$20,INT((ROW()-13)/2),0))</f>
        <v/>
      </c>
      <c r="I389" s="822"/>
      <c r="J389" s="149" t="e">
        <f ca="1">IF(MOD(ROW()-13,2)=0,IF(ISBLANK(OFFSET(#REF!,INT((ROW()-13)/2),0)),"",OFFSET(#REF!,INT((ROW()-13)/2),0)),IF(ISBLANK(OFFSET('9. METAS'!$U$20,INT((ROW()-14)/2),0)),"",OFFSET('9. METAS'!$U$20,INT((ROW()-14)/2),0)))</f>
        <v>#REF!</v>
      </c>
      <c r="K389" s="150" t="e">
        <f ca="1">IF(MOD(ROW()-13,2)=0,IF(ISBLANK(OFFSET(#REF!,INT((ROW()-13)/2),0)),"",OFFSET(#REF!,INT((ROW()-13)/2),0)),IF(ISBLANK(OFFSET('9. METAS'!$V$20,INT((ROW()-14)/2),0)),"",OFFSET('9. METAS'!$V$20,INT((ROW()-14)/2),0)))</f>
        <v>#REF!</v>
      </c>
      <c r="L389" s="150" t="e">
        <f ca="1">IF(MOD(ROW()-13,2)=0,IF(ISBLANK(OFFSET(#REF!,INT((ROW()-13)/2),0)),"",OFFSET(#REF!,INT((ROW()-13)/2),0)),IF(ISBLANK(OFFSET('9. METAS'!$W$20,INT((ROW()-14)/2),0)),"",OFFSET('9. METAS'!$W$20,INT((ROW()-14)/2),0)))</f>
        <v>#REF!</v>
      </c>
      <c r="M389" s="151" t="e">
        <f ca="1">IF(MOD(ROW()-13,2)=0,IF(ISBLANK(OFFSET(#REF!,INT((ROW()-13)/2),0)),"",OFFSET(#REF!,INT((ROW()-13)/2),0)),IF(ISBLANK(OFFSET('9. METAS'!$X$20,INT((ROW()-14)/2),0)),"",OFFSET('9. METAS'!$X$20,INT((ROW()-14)/2),0)))</f>
        <v>#REF!</v>
      </c>
      <c r="N389" s="824" t="str">
        <f t="shared" ref="N389" ca="1" si="372">IFERROR(J389/J390,"ND")</f>
        <v>ND</v>
      </c>
      <c r="O389" s="826" t="str">
        <f t="shared" ref="O389" ca="1" si="373">IFERROR(((J389)/H389),"ND")</f>
        <v>ND</v>
      </c>
      <c r="P389" s="913"/>
    </row>
    <row r="390" spans="3:16">
      <c r="C390" s="843"/>
      <c r="D390" s="926"/>
      <c r="E390" s="926"/>
      <c r="F390" s="928"/>
      <c r="G390" s="930"/>
      <c r="H390" s="949"/>
      <c r="I390" s="823"/>
      <c r="J390" s="149" t="str">
        <f ca="1">IF(MOD(ROW()-13,2)=0,IF(ISBLANK(OFFSET(#REF!,INT((ROW()-13)/2),0)),"",OFFSET(#REF!,INT((ROW()-13)/2),0)),IF(ISBLANK(OFFSET('9. METAS'!$U$20,INT((ROW()-14)/2),0)),"",OFFSET('9. METAS'!$U$20,INT((ROW()-14)/2),0)))</f>
        <v/>
      </c>
      <c r="K390" s="150" t="str">
        <f ca="1">IF(MOD(ROW()-13,2)=0,IF(ISBLANK(OFFSET(#REF!,INT((ROW()-13)/2),0)),"",OFFSET(#REF!,INT((ROW()-13)/2),0)),IF(ISBLANK(OFFSET('9. METAS'!$V$20,INT((ROW()-14)/2),0)),"",OFFSET('9. METAS'!$V$20,INT((ROW()-14)/2),0)))</f>
        <v/>
      </c>
      <c r="L390" s="150" t="str">
        <f ca="1">IF(MOD(ROW()-13,2)=0,IF(ISBLANK(OFFSET(#REF!,INT((ROW()-13)/2),0)),"",OFFSET(#REF!,INT((ROW()-13)/2),0)),IF(ISBLANK(OFFSET('9. METAS'!$W$20,INT((ROW()-14)/2),0)),"",OFFSET('9. METAS'!$W$20,INT((ROW()-14)/2),0)))</f>
        <v/>
      </c>
      <c r="M390" s="151" t="str">
        <f ca="1">IF(MOD(ROW()-13,2)=0,IF(ISBLANK(OFFSET(#REF!,INT((ROW()-13)/2),0)),"",OFFSET(#REF!,INT((ROW()-13)/2),0)),IF(ISBLANK(OFFSET('9. METAS'!$X$20,INT((ROW()-14)/2),0)),"",OFFSET('9. METAS'!$X$20,INT((ROW()-14)/2),0)))</f>
        <v/>
      </c>
      <c r="N390" s="825"/>
      <c r="O390" s="827"/>
      <c r="P390" s="914"/>
    </row>
    <row r="391" spans="3:16">
      <c r="C391" s="829" t="str">
        <f ca="1">IF(ISBLANK(OFFSET('5. Pp (3 años)'!$C$46,INT((ROW()-13)/2),0)),"",OFFSET('5. Pp (3 años)'!$C$46,INT((ROW()-13)/2),0))</f>
        <v/>
      </c>
      <c r="D391" s="926" t="str">
        <f ca="1">IF(ISBLANK(OFFSET('5. Pp (3 años)'!$D$46,INT((ROW()-13)/2),0)),"",OFFSET('5. Pp (3 años)'!$D$46,INT((ROW()-13)/2),0))</f>
        <v/>
      </c>
      <c r="E391" s="926" t="str">
        <f ca="1">IF(ISBLANK(OFFSET('5. Pp (3 años)'!$E$46,INT((ROW()-13)/2),0)),"",OFFSET('5. Pp (3 años)'!$E$46,INT((ROW()-13)/2),0))</f>
        <v/>
      </c>
      <c r="F391" s="928" t="str">
        <f ca="1">IF(ISBLANK(OFFSET('5. Pp (3 años)'!$K$46,INT((ROW()-13)/2),0)),"",OFFSET('5. Pp (3 años)'!$K$46,INT((ROW()-13)/2),0))</f>
        <v/>
      </c>
      <c r="G391" s="930" t="str">
        <f ca="1">IF(ISBLANK(OFFSET('5. Pp (3 años)'!$H$46,INT((ROW()-13)/2),0)),"",OFFSET('5. Pp (3 años)'!$H$46,INT((ROW()-13)/2),0))</f>
        <v/>
      </c>
      <c r="H391" s="949" t="str">
        <f ca="1">IF(ISBLANK(OFFSET('9. METAS'!$L$20,INT((ROW()-13)/2),0)),"",OFFSET('9. METAS'!$L$20,INT((ROW()-13)/2),0))</f>
        <v/>
      </c>
      <c r="I391" s="822"/>
      <c r="J391" s="149" t="e">
        <f ca="1">IF(MOD(ROW()-13,2)=0,IF(ISBLANK(OFFSET(#REF!,INT((ROW()-13)/2),0)),"",OFFSET(#REF!,INT((ROW()-13)/2),0)),IF(ISBLANK(OFFSET('9. METAS'!$U$20,INT((ROW()-14)/2),0)),"",OFFSET('9. METAS'!$U$20,INT((ROW()-14)/2),0)))</f>
        <v>#REF!</v>
      </c>
      <c r="K391" s="150" t="e">
        <f ca="1">IF(MOD(ROW()-13,2)=0,IF(ISBLANK(OFFSET(#REF!,INT((ROW()-13)/2),0)),"",OFFSET(#REF!,INT((ROW()-13)/2),0)),IF(ISBLANK(OFFSET('9. METAS'!$V$20,INT((ROW()-14)/2),0)),"",OFFSET('9. METAS'!$V$20,INT((ROW()-14)/2),0)))</f>
        <v>#REF!</v>
      </c>
      <c r="L391" s="150" t="e">
        <f ca="1">IF(MOD(ROW()-13,2)=0,IF(ISBLANK(OFFSET(#REF!,INT((ROW()-13)/2),0)),"",OFFSET(#REF!,INT((ROW()-13)/2),0)),IF(ISBLANK(OFFSET('9. METAS'!$W$20,INT((ROW()-14)/2),0)),"",OFFSET('9. METAS'!$W$20,INT((ROW()-14)/2),0)))</f>
        <v>#REF!</v>
      </c>
      <c r="M391" s="151" t="e">
        <f ca="1">IF(MOD(ROW()-13,2)=0,IF(ISBLANK(OFFSET(#REF!,INT((ROW()-13)/2),0)),"",OFFSET(#REF!,INT((ROW()-13)/2),0)),IF(ISBLANK(OFFSET('9. METAS'!$X$20,INT((ROW()-14)/2),0)),"",OFFSET('9. METAS'!$X$20,INT((ROW()-14)/2),0)))</f>
        <v>#REF!</v>
      </c>
      <c r="N391" s="824" t="str">
        <f t="shared" ref="N391" ca="1" si="374">IFERROR(J391/J392,"ND")</f>
        <v>ND</v>
      </c>
      <c r="O391" s="826" t="str">
        <f t="shared" ref="O391" ca="1" si="375">IFERROR(((J391)/H391),"ND")</f>
        <v>ND</v>
      </c>
      <c r="P391" s="913"/>
    </row>
    <row r="392" spans="3:16">
      <c r="C392" s="843"/>
      <c r="D392" s="926"/>
      <c r="E392" s="926"/>
      <c r="F392" s="928"/>
      <c r="G392" s="930"/>
      <c r="H392" s="949"/>
      <c r="I392" s="823"/>
      <c r="J392" s="149" t="str">
        <f ca="1">IF(MOD(ROW()-13,2)=0,IF(ISBLANK(OFFSET(#REF!,INT((ROW()-13)/2),0)),"",OFFSET(#REF!,INT((ROW()-13)/2),0)),IF(ISBLANK(OFFSET('9. METAS'!$U$20,INT((ROW()-14)/2),0)),"",OFFSET('9. METAS'!$U$20,INT((ROW()-14)/2),0)))</f>
        <v/>
      </c>
      <c r="K392" s="150" t="str">
        <f ca="1">IF(MOD(ROW()-13,2)=0,IF(ISBLANK(OFFSET(#REF!,INT((ROW()-13)/2),0)),"",OFFSET(#REF!,INT((ROW()-13)/2),0)),IF(ISBLANK(OFFSET('9. METAS'!$V$20,INT((ROW()-14)/2),0)),"",OFFSET('9. METAS'!$V$20,INT((ROW()-14)/2),0)))</f>
        <v/>
      </c>
      <c r="L392" s="150" t="str">
        <f ca="1">IF(MOD(ROW()-13,2)=0,IF(ISBLANK(OFFSET(#REF!,INT((ROW()-13)/2),0)),"",OFFSET(#REF!,INT((ROW()-13)/2),0)),IF(ISBLANK(OFFSET('9. METAS'!$W$20,INT((ROW()-14)/2),0)),"",OFFSET('9. METAS'!$W$20,INT((ROW()-14)/2),0)))</f>
        <v/>
      </c>
      <c r="M392" s="151" t="str">
        <f ca="1">IF(MOD(ROW()-13,2)=0,IF(ISBLANK(OFFSET(#REF!,INT((ROW()-13)/2),0)),"",OFFSET(#REF!,INT((ROW()-13)/2),0)),IF(ISBLANK(OFFSET('9. METAS'!$X$20,INT((ROW()-14)/2),0)),"",OFFSET('9. METAS'!$X$20,INT((ROW()-14)/2),0)))</f>
        <v/>
      </c>
      <c r="N392" s="825"/>
      <c r="O392" s="827"/>
      <c r="P392" s="914"/>
    </row>
    <row r="393" spans="3:16">
      <c r="C393" s="829" t="str">
        <f ca="1">IF(ISBLANK(OFFSET('5. Pp (3 años)'!$C$46,INT((ROW()-13)/2),0)),"",OFFSET('5. Pp (3 años)'!$C$46,INT((ROW()-13)/2),0))</f>
        <v/>
      </c>
      <c r="D393" s="926" t="str">
        <f ca="1">IF(ISBLANK(OFFSET('5. Pp (3 años)'!$D$46,INT((ROW()-13)/2),0)),"",OFFSET('5. Pp (3 años)'!$D$46,INT((ROW()-13)/2),0))</f>
        <v/>
      </c>
      <c r="E393" s="926" t="str">
        <f ca="1">IF(ISBLANK(OFFSET('5. Pp (3 años)'!$E$46,INT((ROW()-13)/2),0)),"",OFFSET('5. Pp (3 años)'!$E$46,INT((ROW()-13)/2),0))</f>
        <v/>
      </c>
      <c r="F393" s="928" t="str">
        <f ca="1">IF(ISBLANK(OFFSET('5. Pp (3 años)'!$K$46,INT((ROW()-13)/2),0)),"",OFFSET('5. Pp (3 años)'!$K$46,INT((ROW()-13)/2),0))</f>
        <v/>
      </c>
      <c r="G393" s="930" t="str">
        <f ca="1">IF(ISBLANK(OFFSET('5. Pp (3 años)'!$H$46,INT((ROW()-13)/2),0)),"",OFFSET('5. Pp (3 años)'!$H$46,INT((ROW()-13)/2),0))</f>
        <v/>
      </c>
      <c r="H393" s="949" t="str">
        <f ca="1">IF(ISBLANK(OFFSET('9. METAS'!$L$20,INT((ROW()-13)/2),0)),"",OFFSET('9. METAS'!$L$20,INT((ROW()-13)/2),0))</f>
        <v/>
      </c>
      <c r="I393" s="822"/>
      <c r="J393" s="149" t="e">
        <f ca="1">IF(MOD(ROW()-13,2)=0,IF(ISBLANK(OFFSET(#REF!,INT((ROW()-13)/2),0)),"",OFFSET(#REF!,INT((ROW()-13)/2),0)),IF(ISBLANK(OFFSET('9. METAS'!$U$20,INT((ROW()-14)/2),0)),"",OFFSET('9. METAS'!$U$20,INT((ROW()-14)/2),0)))</f>
        <v>#REF!</v>
      </c>
      <c r="K393" s="150" t="e">
        <f ca="1">IF(MOD(ROW()-13,2)=0,IF(ISBLANK(OFFSET(#REF!,INT((ROW()-13)/2),0)),"",OFFSET(#REF!,INT((ROW()-13)/2),0)),IF(ISBLANK(OFFSET('9. METAS'!$V$20,INT((ROW()-14)/2),0)),"",OFFSET('9. METAS'!$V$20,INT((ROW()-14)/2),0)))</f>
        <v>#REF!</v>
      </c>
      <c r="L393" s="150" t="e">
        <f ca="1">IF(MOD(ROW()-13,2)=0,IF(ISBLANK(OFFSET(#REF!,INT((ROW()-13)/2),0)),"",OFFSET(#REF!,INT((ROW()-13)/2),0)),IF(ISBLANK(OFFSET('9. METAS'!$W$20,INT((ROW()-14)/2),0)),"",OFFSET('9. METAS'!$W$20,INT((ROW()-14)/2),0)))</f>
        <v>#REF!</v>
      </c>
      <c r="M393" s="151" t="e">
        <f ca="1">IF(MOD(ROW()-13,2)=0,IF(ISBLANK(OFFSET(#REF!,INT((ROW()-13)/2),0)),"",OFFSET(#REF!,INT((ROW()-13)/2),0)),IF(ISBLANK(OFFSET('9. METAS'!$X$20,INT((ROW()-14)/2),0)),"",OFFSET('9. METAS'!$X$20,INT((ROW()-14)/2),0)))</f>
        <v>#REF!</v>
      </c>
      <c r="N393" s="824" t="str">
        <f t="shared" ref="N393" ca="1" si="376">IFERROR(J393/J394,"ND")</f>
        <v>ND</v>
      </c>
      <c r="O393" s="826" t="str">
        <f t="shared" ref="O393" ca="1" si="377">IFERROR(((J393)/H393),"ND")</f>
        <v>ND</v>
      </c>
      <c r="P393" s="913"/>
    </row>
    <row r="394" spans="3:16">
      <c r="C394" s="843"/>
      <c r="D394" s="926"/>
      <c r="E394" s="926"/>
      <c r="F394" s="928"/>
      <c r="G394" s="930"/>
      <c r="H394" s="949"/>
      <c r="I394" s="823"/>
      <c r="J394" s="149" t="str">
        <f ca="1">IF(MOD(ROW()-13,2)=0,IF(ISBLANK(OFFSET(#REF!,INT((ROW()-13)/2),0)),"",OFFSET(#REF!,INT((ROW()-13)/2),0)),IF(ISBLANK(OFFSET('9. METAS'!$U$20,INT((ROW()-14)/2),0)),"",OFFSET('9. METAS'!$U$20,INT((ROW()-14)/2),0)))</f>
        <v/>
      </c>
      <c r="K394" s="150" t="str">
        <f ca="1">IF(MOD(ROW()-13,2)=0,IF(ISBLANK(OFFSET(#REF!,INT((ROW()-13)/2),0)),"",OFFSET(#REF!,INT((ROW()-13)/2),0)),IF(ISBLANK(OFFSET('9. METAS'!$V$20,INT((ROW()-14)/2),0)),"",OFFSET('9. METAS'!$V$20,INT((ROW()-14)/2),0)))</f>
        <v/>
      </c>
      <c r="L394" s="150" t="str">
        <f ca="1">IF(MOD(ROW()-13,2)=0,IF(ISBLANK(OFFSET(#REF!,INT((ROW()-13)/2),0)),"",OFFSET(#REF!,INT((ROW()-13)/2),0)),IF(ISBLANK(OFFSET('9. METAS'!$W$20,INT((ROW()-14)/2),0)),"",OFFSET('9. METAS'!$W$20,INT((ROW()-14)/2),0)))</f>
        <v/>
      </c>
      <c r="M394" s="151" t="str">
        <f ca="1">IF(MOD(ROW()-13,2)=0,IF(ISBLANK(OFFSET(#REF!,INT((ROW()-13)/2),0)),"",OFFSET(#REF!,INT((ROW()-13)/2),0)),IF(ISBLANK(OFFSET('9. METAS'!$X$20,INT((ROW()-14)/2),0)),"",OFFSET('9. METAS'!$X$20,INT((ROW()-14)/2),0)))</f>
        <v/>
      </c>
      <c r="N394" s="825"/>
      <c r="O394" s="827"/>
      <c r="P394" s="914"/>
    </row>
    <row r="395" spans="3:16">
      <c r="C395" s="829" t="str">
        <f ca="1">IF(ISBLANK(OFFSET('5. Pp (3 años)'!$C$46,INT((ROW()-13)/2),0)),"",OFFSET('5. Pp (3 años)'!$C$46,INT((ROW()-13)/2),0))</f>
        <v/>
      </c>
      <c r="D395" s="926" t="str">
        <f ca="1">IF(ISBLANK(OFFSET('5. Pp (3 años)'!$D$46,INT((ROW()-13)/2),0)),"",OFFSET('5. Pp (3 años)'!$D$46,INT((ROW()-13)/2),0))</f>
        <v/>
      </c>
      <c r="E395" s="926" t="str">
        <f ca="1">IF(ISBLANK(OFFSET('5. Pp (3 años)'!$E$46,INT((ROW()-13)/2),0)),"",OFFSET('5. Pp (3 años)'!$E$46,INT((ROW()-13)/2),0))</f>
        <v/>
      </c>
      <c r="F395" s="928" t="str">
        <f ca="1">IF(ISBLANK(OFFSET('5. Pp (3 años)'!$K$46,INT((ROW()-13)/2),0)),"",OFFSET('5. Pp (3 años)'!$K$46,INT((ROW()-13)/2),0))</f>
        <v/>
      </c>
      <c r="G395" s="930" t="str">
        <f ca="1">IF(ISBLANK(OFFSET('5. Pp (3 años)'!$H$46,INT((ROW()-13)/2),0)),"",OFFSET('5. Pp (3 años)'!$H$46,INT((ROW()-13)/2),0))</f>
        <v/>
      </c>
      <c r="H395" s="949" t="str">
        <f ca="1">IF(ISBLANK(OFFSET('9. METAS'!$L$20,INT((ROW()-13)/2),0)),"",OFFSET('9. METAS'!$L$20,INT((ROW()-13)/2),0))</f>
        <v/>
      </c>
      <c r="I395" s="822"/>
      <c r="J395" s="149" t="e">
        <f ca="1">IF(MOD(ROW()-13,2)=0,IF(ISBLANK(OFFSET(#REF!,INT((ROW()-13)/2),0)),"",OFFSET(#REF!,INT((ROW()-13)/2),0)),IF(ISBLANK(OFFSET('9. METAS'!$U$20,INT((ROW()-14)/2),0)),"",OFFSET('9. METAS'!$U$20,INT((ROW()-14)/2),0)))</f>
        <v>#REF!</v>
      </c>
      <c r="K395" s="150" t="e">
        <f ca="1">IF(MOD(ROW()-13,2)=0,IF(ISBLANK(OFFSET(#REF!,INT((ROW()-13)/2),0)),"",OFFSET(#REF!,INT((ROW()-13)/2),0)),IF(ISBLANK(OFFSET('9. METAS'!$V$20,INT((ROW()-14)/2),0)),"",OFFSET('9. METAS'!$V$20,INT((ROW()-14)/2),0)))</f>
        <v>#REF!</v>
      </c>
      <c r="L395" s="150" t="e">
        <f ca="1">IF(MOD(ROW()-13,2)=0,IF(ISBLANK(OFFSET(#REF!,INT((ROW()-13)/2),0)),"",OFFSET(#REF!,INT((ROW()-13)/2),0)),IF(ISBLANK(OFFSET('9. METAS'!$W$20,INT((ROW()-14)/2),0)),"",OFFSET('9. METAS'!$W$20,INT((ROW()-14)/2),0)))</f>
        <v>#REF!</v>
      </c>
      <c r="M395" s="151" t="e">
        <f ca="1">IF(MOD(ROW()-13,2)=0,IF(ISBLANK(OFFSET(#REF!,INT((ROW()-13)/2),0)),"",OFFSET(#REF!,INT((ROW()-13)/2),0)),IF(ISBLANK(OFFSET('9. METAS'!$X$20,INT((ROW()-14)/2),0)),"",OFFSET('9. METAS'!$X$20,INT((ROW()-14)/2),0)))</f>
        <v>#REF!</v>
      </c>
      <c r="N395" s="824" t="str">
        <f t="shared" ref="N395" ca="1" si="378">IFERROR(J395/J396,"ND")</f>
        <v>ND</v>
      </c>
      <c r="O395" s="826" t="str">
        <f t="shared" ref="O395" ca="1" si="379">IFERROR(((J395)/H395),"ND")</f>
        <v>ND</v>
      </c>
      <c r="P395" s="913"/>
    </row>
    <row r="396" spans="3:16">
      <c r="C396" s="843"/>
      <c r="D396" s="926"/>
      <c r="E396" s="926"/>
      <c r="F396" s="928"/>
      <c r="G396" s="930"/>
      <c r="H396" s="949"/>
      <c r="I396" s="823"/>
      <c r="J396" s="149" t="str">
        <f ca="1">IF(MOD(ROW()-13,2)=0,IF(ISBLANK(OFFSET(#REF!,INT((ROW()-13)/2),0)),"",OFFSET(#REF!,INT((ROW()-13)/2),0)),IF(ISBLANK(OFFSET('9. METAS'!$U$20,INT((ROW()-14)/2),0)),"",OFFSET('9. METAS'!$U$20,INT((ROW()-14)/2),0)))</f>
        <v/>
      </c>
      <c r="K396" s="150" t="str">
        <f ca="1">IF(MOD(ROW()-13,2)=0,IF(ISBLANK(OFFSET(#REF!,INT((ROW()-13)/2),0)),"",OFFSET(#REF!,INT((ROW()-13)/2),0)),IF(ISBLANK(OFFSET('9. METAS'!$V$20,INT((ROW()-14)/2),0)),"",OFFSET('9. METAS'!$V$20,INT((ROW()-14)/2),0)))</f>
        <v/>
      </c>
      <c r="L396" s="150" t="str">
        <f ca="1">IF(MOD(ROW()-13,2)=0,IF(ISBLANK(OFFSET(#REF!,INT((ROW()-13)/2),0)),"",OFFSET(#REF!,INT((ROW()-13)/2),0)),IF(ISBLANK(OFFSET('9. METAS'!$W$20,INT((ROW()-14)/2),0)),"",OFFSET('9. METAS'!$W$20,INT((ROW()-14)/2),0)))</f>
        <v/>
      </c>
      <c r="M396" s="151" t="str">
        <f ca="1">IF(MOD(ROW()-13,2)=0,IF(ISBLANK(OFFSET(#REF!,INT((ROW()-13)/2),0)),"",OFFSET(#REF!,INT((ROW()-13)/2),0)),IF(ISBLANK(OFFSET('9. METAS'!$X$20,INT((ROW()-14)/2),0)),"",OFFSET('9. METAS'!$X$20,INT((ROW()-14)/2),0)))</f>
        <v/>
      </c>
      <c r="N396" s="825"/>
      <c r="O396" s="827"/>
      <c r="P396" s="914"/>
    </row>
    <row r="397" spans="3:16">
      <c r="C397" s="829" t="str">
        <f ca="1">IF(ISBLANK(OFFSET('5. Pp (3 años)'!$C$46,INT((ROW()-13)/2),0)),"",OFFSET('5. Pp (3 años)'!$C$46,INT((ROW()-13)/2),0))</f>
        <v/>
      </c>
      <c r="D397" s="926" t="str">
        <f ca="1">IF(ISBLANK(OFFSET('5. Pp (3 años)'!$D$46,INT((ROW()-13)/2),0)),"",OFFSET('5. Pp (3 años)'!$D$46,INT((ROW()-13)/2),0))</f>
        <v/>
      </c>
      <c r="E397" s="926" t="str">
        <f ca="1">IF(ISBLANK(OFFSET('5. Pp (3 años)'!$E$46,INT((ROW()-13)/2),0)),"",OFFSET('5. Pp (3 años)'!$E$46,INT((ROW()-13)/2),0))</f>
        <v/>
      </c>
      <c r="F397" s="928" t="str">
        <f ca="1">IF(ISBLANK(OFFSET('5. Pp (3 años)'!$K$46,INT((ROW()-13)/2),0)),"",OFFSET('5. Pp (3 años)'!$K$46,INT((ROW()-13)/2),0))</f>
        <v/>
      </c>
      <c r="G397" s="930" t="str">
        <f ca="1">IF(ISBLANK(OFFSET('5. Pp (3 años)'!$H$46,INT((ROW()-13)/2),0)),"",OFFSET('5. Pp (3 años)'!$H$46,INT((ROW()-13)/2),0))</f>
        <v/>
      </c>
      <c r="H397" s="949" t="str">
        <f ca="1">IF(ISBLANK(OFFSET('9. METAS'!$L$20,INT((ROW()-13)/2),0)),"",OFFSET('9. METAS'!$L$20,INT((ROW()-13)/2),0))</f>
        <v/>
      </c>
      <c r="I397" s="822"/>
      <c r="J397" s="149" t="e">
        <f ca="1">IF(MOD(ROW()-13,2)=0,IF(ISBLANK(OFFSET(#REF!,INT((ROW()-13)/2),0)),"",OFFSET(#REF!,INT((ROW()-13)/2),0)),IF(ISBLANK(OFFSET('9. METAS'!$U$20,INT((ROW()-14)/2),0)),"",OFFSET('9. METAS'!$U$20,INT((ROW()-14)/2),0)))</f>
        <v>#REF!</v>
      </c>
      <c r="K397" s="150" t="e">
        <f ca="1">IF(MOD(ROW()-13,2)=0,IF(ISBLANK(OFFSET(#REF!,INT((ROW()-13)/2),0)),"",OFFSET(#REF!,INT((ROW()-13)/2),0)),IF(ISBLANK(OFFSET('9. METAS'!$V$20,INT((ROW()-14)/2),0)),"",OFFSET('9. METAS'!$V$20,INT((ROW()-14)/2),0)))</f>
        <v>#REF!</v>
      </c>
      <c r="L397" s="150" t="e">
        <f ca="1">IF(MOD(ROW()-13,2)=0,IF(ISBLANK(OFFSET(#REF!,INT((ROW()-13)/2),0)),"",OFFSET(#REF!,INT((ROW()-13)/2),0)),IF(ISBLANK(OFFSET('9. METAS'!$W$20,INT((ROW()-14)/2),0)),"",OFFSET('9. METAS'!$W$20,INT((ROW()-14)/2),0)))</f>
        <v>#REF!</v>
      </c>
      <c r="M397" s="151" t="e">
        <f ca="1">IF(MOD(ROW()-13,2)=0,IF(ISBLANK(OFFSET(#REF!,INT((ROW()-13)/2),0)),"",OFFSET(#REF!,INT((ROW()-13)/2),0)),IF(ISBLANK(OFFSET('9. METAS'!$X$20,INT((ROW()-14)/2),0)),"",OFFSET('9. METAS'!$X$20,INT((ROW()-14)/2),0)))</f>
        <v>#REF!</v>
      </c>
      <c r="N397" s="824" t="str">
        <f t="shared" ref="N397" ca="1" si="380">IFERROR(J397/J398,"ND")</f>
        <v>ND</v>
      </c>
      <c r="O397" s="826" t="str">
        <f t="shared" ref="O397" ca="1" si="381">IFERROR(((J397)/H397),"ND")</f>
        <v>ND</v>
      </c>
      <c r="P397" s="913"/>
    </row>
    <row r="398" spans="3:16">
      <c r="C398" s="843"/>
      <c r="D398" s="926"/>
      <c r="E398" s="926"/>
      <c r="F398" s="928"/>
      <c r="G398" s="930"/>
      <c r="H398" s="949"/>
      <c r="I398" s="823"/>
      <c r="J398" s="149" t="str">
        <f ca="1">IF(MOD(ROW()-13,2)=0,IF(ISBLANK(OFFSET(#REF!,INT((ROW()-13)/2),0)),"",OFFSET(#REF!,INT((ROW()-13)/2),0)),IF(ISBLANK(OFFSET('9. METAS'!$U$20,INT((ROW()-14)/2),0)),"",OFFSET('9. METAS'!$U$20,INT((ROW()-14)/2),0)))</f>
        <v/>
      </c>
      <c r="K398" s="150" t="str">
        <f ca="1">IF(MOD(ROW()-13,2)=0,IF(ISBLANK(OFFSET(#REF!,INT((ROW()-13)/2),0)),"",OFFSET(#REF!,INT((ROW()-13)/2),0)),IF(ISBLANK(OFFSET('9. METAS'!$V$20,INT((ROW()-14)/2),0)),"",OFFSET('9. METAS'!$V$20,INT((ROW()-14)/2),0)))</f>
        <v/>
      </c>
      <c r="L398" s="150" t="str">
        <f ca="1">IF(MOD(ROW()-13,2)=0,IF(ISBLANK(OFFSET(#REF!,INT((ROW()-13)/2),0)),"",OFFSET(#REF!,INT((ROW()-13)/2),0)),IF(ISBLANK(OFFSET('9. METAS'!$W$20,INT((ROW()-14)/2),0)),"",OFFSET('9. METAS'!$W$20,INT((ROW()-14)/2),0)))</f>
        <v/>
      </c>
      <c r="M398" s="151" t="str">
        <f ca="1">IF(MOD(ROW()-13,2)=0,IF(ISBLANK(OFFSET(#REF!,INT((ROW()-13)/2),0)),"",OFFSET(#REF!,INT((ROW()-13)/2),0)),IF(ISBLANK(OFFSET('9. METAS'!$X$20,INT((ROW()-14)/2),0)),"",OFFSET('9. METAS'!$X$20,INT((ROW()-14)/2),0)))</f>
        <v/>
      </c>
      <c r="N398" s="825"/>
      <c r="O398" s="827"/>
      <c r="P398" s="914"/>
    </row>
    <row r="399" spans="3:16">
      <c r="C399" s="829" t="str">
        <f ca="1">IF(ISBLANK(OFFSET('5. Pp (3 años)'!$C$46,INT((ROW()-13)/2),0)),"",OFFSET('5. Pp (3 años)'!$C$46,INT((ROW()-13)/2),0))</f>
        <v/>
      </c>
      <c r="D399" s="926" t="str">
        <f ca="1">IF(ISBLANK(OFFSET('5. Pp (3 años)'!$D$46,INT((ROW()-13)/2),0)),"",OFFSET('5. Pp (3 años)'!$D$46,INT((ROW()-13)/2),0))</f>
        <v/>
      </c>
      <c r="E399" s="926" t="str">
        <f ca="1">IF(ISBLANK(OFFSET('5. Pp (3 años)'!$E$46,INT((ROW()-13)/2),0)),"",OFFSET('5. Pp (3 años)'!$E$46,INT((ROW()-13)/2),0))</f>
        <v/>
      </c>
      <c r="F399" s="928" t="str">
        <f ca="1">IF(ISBLANK(OFFSET('5. Pp (3 años)'!$K$46,INT((ROW()-13)/2),0)),"",OFFSET('5. Pp (3 años)'!$K$46,INT((ROW()-13)/2),0))</f>
        <v/>
      </c>
      <c r="G399" s="930" t="str">
        <f ca="1">IF(ISBLANK(OFFSET('5. Pp (3 años)'!$H$46,INT((ROW()-13)/2),0)),"",OFFSET('5. Pp (3 años)'!$H$46,INT((ROW()-13)/2),0))</f>
        <v/>
      </c>
      <c r="H399" s="949" t="str">
        <f ca="1">IF(ISBLANK(OFFSET('9. METAS'!$L$20,INT((ROW()-13)/2),0)),"",OFFSET('9. METAS'!$L$20,INT((ROW()-13)/2),0))</f>
        <v/>
      </c>
      <c r="I399" s="822"/>
      <c r="J399" s="149" t="e">
        <f ca="1">IF(MOD(ROW()-13,2)=0,IF(ISBLANK(OFFSET(#REF!,INT((ROW()-13)/2),0)),"",OFFSET(#REF!,INT((ROW()-13)/2),0)),IF(ISBLANK(OFFSET('9. METAS'!$U$20,INT((ROW()-14)/2),0)),"",OFFSET('9. METAS'!$U$20,INT((ROW()-14)/2),0)))</f>
        <v>#REF!</v>
      </c>
      <c r="K399" s="150" t="e">
        <f ca="1">IF(MOD(ROW()-13,2)=0,IF(ISBLANK(OFFSET(#REF!,INT((ROW()-13)/2),0)),"",OFFSET(#REF!,INT((ROW()-13)/2),0)),IF(ISBLANK(OFFSET('9. METAS'!$V$20,INT((ROW()-14)/2),0)),"",OFFSET('9. METAS'!$V$20,INT((ROW()-14)/2),0)))</f>
        <v>#REF!</v>
      </c>
      <c r="L399" s="150" t="e">
        <f ca="1">IF(MOD(ROW()-13,2)=0,IF(ISBLANK(OFFSET(#REF!,INT((ROW()-13)/2),0)),"",OFFSET(#REF!,INT((ROW()-13)/2),0)),IF(ISBLANK(OFFSET('9. METAS'!$W$20,INT((ROW()-14)/2),0)),"",OFFSET('9. METAS'!$W$20,INT((ROW()-14)/2),0)))</f>
        <v>#REF!</v>
      </c>
      <c r="M399" s="151" t="e">
        <f ca="1">IF(MOD(ROW()-13,2)=0,IF(ISBLANK(OFFSET(#REF!,INT((ROW()-13)/2),0)),"",OFFSET(#REF!,INT((ROW()-13)/2),0)),IF(ISBLANK(OFFSET('9. METAS'!$X$20,INT((ROW()-14)/2),0)),"",OFFSET('9. METAS'!$X$20,INT((ROW()-14)/2),0)))</f>
        <v>#REF!</v>
      </c>
      <c r="N399" s="824" t="str">
        <f t="shared" ref="N399" ca="1" si="382">IFERROR(J399/J400,"ND")</f>
        <v>ND</v>
      </c>
      <c r="O399" s="826" t="str">
        <f t="shared" ref="O399" ca="1" si="383">IFERROR(((J399)/H399),"ND")</f>
        <v>ND</v>
      </c>
      <c r="P399" s="913"/>
    </row>
    <row r="400" spans="3:16">
      <c r="C400" s="843"/>
      <c r="D400" s="926"/>
      <c r="E400" s="926"/>
      <c r="F400" s="928"/>
      <c r="G400" s="930"/>
      <c r="H400" s="949"/>
      <c r="I400" s="823"/>
      <c r="J400" s="149" t="str">
        <f ca="1">IF(MOD(ROW()-13,2)=0,IF(ISBLANK(OFFSET(#REF!,INT((ROW()-13)/2),0)),"",OFFSET(#REF!,INT((ROW()-13)/2),0)),IF(ISBLANK(OFFSET('9. METAS'!$U$20,INT((ROW()-14)/2),0)),"",OFFSET('9. METAS'!$U$20,INT((ROW()-14)/2),0)))</f>
        <v/>
      </c>
      <c r="K400" s="150" t="str">
        <f ca="1">IF(MOD(ROW()-13,2)=0,IF(ISBLANK(OFFSET(#REF!,INT((ROW()-13)/2),0)),"",OFFSET(#REF!,INT((ROW()-13)/2),0)),IF(ISBLANK(OFFSET('9. METAS'!$V$20,INT((ROW()-14)/2),0)),"",OFFSET('9. METAS'!$V$20,INT((ROW()-14)/2),0)))</f>
        <v/>
      </c>
      <c r="L400" s="150" t="str">
        <f ca="1">IF(MOD(ROW()-13,2)=0,IF(ISBLANK(OFFSET(#REF!,INT((ROW()-13)/2),0)),"",OFFSET(#REF!,INT((ROW()-13)/2),0)),IF(ISBLANK(OFFSET('9. METAS'!$W$20,INT((ROW()-14)/2),0)),"",OFFSET('9. METAS'!$W$20,INT((ROW()-14)/2),0)))</f>
        <v/>
      </c>
      <c r="M400" s="151" t="str">
        <f ca="1">IF(MOD(ROW()-13,2)=0,IF(ISBLANK(OFFSET(#REF!,INT((ROW()-13)/2),0)),"",OFFSET(#REF!,INT((ROW()-13)/2),0)),IF(ISBLANK(OFFSET('9. METAS'!$X$20,INT((ROW()-14)/2),0)),"",OFFSET('9. METAS'!$X$20,INT((ROW()-14)/2),0)))</f>
        <v/>
      </c>
      <c r="N400" s="825"/>
      <c r="O400" s="827"/>
      <c r="P400" s="914"/>
    </row>
    <row r="401" spans="3:16">
      <c r="C401" s="829" t="str">
        <f ca="1">IF(ISBLANK(OFFSET('5. Pp (3 años)'!$C$46,INT((ROW()-13)/2),0)),"",OFFSET('5. Pp (3 años)'!$C$46,INT((ROW()-13)/2),0))</f>
        <v/>
      </c>
      <c r="D401" s="926" t="str">
        <f ca="1">IF(ISBLANK(OFFSET('5. Pp (3 años)'!$D$46,INT((ROW()-13)/2),0)),"",OFFSET('5. Pp (3 años)'!$D$46,INT((ROW()-13)/2),0))</f>
        <v/>
      </c>
      <c r="E401" s="926" t="str">
        <f ca="1">IF(ISBLANK(OFFSET('5. Pp (3 años)'!$E$46,INT((ROW()-13)/2),0)),"",OFFSET('5. Pp (3 años)'!$E$46,INT((ROW()-13)/2),0))</f>
        <v/>
      </c>
      <c r="F401" s="928" t="str">
        <f ca="1">IF(ISBLANK(OFFSET('5. Pp (3 años)'!$K$46,INT((ROW()-13)/2),0)),"",OFFSET('5. Pp (3 años)'!$K$46,INT((ROW()-13)/2),0))</f>
        <v/>
      </c>
      <c r="G401" s="930" t="str">
        <f ca="1">IF(ISBLANK(OFFSET('5. Pp (3 años)'!$H$46,INT((ROW()-13)/2),0)),"",OFFSET('5. Pp (3 años)'!$H$46,INT((ROW()-13)/2),0))</f>
        <v/>
      </c>
      <c r="H401" s="949" t="str">
        <f ca="1">IF(ISBLANK(OFFSET('9. METAS'!$L$20,INT((ROW()-13)/2),0)),"",OFFSET('9. METAS'!$L$20,INT((ROW()-13)/2),0))</f>
        <v/>
      </c>
      <c r="I401" s="822"/>
      <c r="J401" s="149" t="e">
        <f ca="1">IF(MOD(ROW()-13,2)=0,IF(ISBLANK(OFFSET(#REF!,INT((ROW()-13)/2),0)),"",OFFSET(#REF!,INT((ROW()-13)/2),0)),IF(ISBLANK(OFFSET('9. METAS'!$U$20,INT((ROW()-14)/2),0)),"",OFFSET('9. METAS'!$U$20,INT((ROW()-14)/2),0)))</f>
        <v>#REF!</v>
      </c>
      <c r="K401" s="150" t="e">
        <f ca="1">IF(MOD(ROW()-13,2)=0,IF(ISBLANK(OFFSET(#REF!,INT((ROW()-13)/2),0)),"",OFFSET(#REF!,INT((ROW()-13)/2),0)),IF(ISBLANK(OFFSET('9. METAS'!$V$20,INT((ROW()-14)/2),0)),"",OFFSET('9. METAS'!$V$20,INT((ROW()-14)/2),0)))</f>
        <v>#REF!</v>
      </c>
      <c r="L401" s="150" t="e">
        <f ca="1">IF(MOD(ROW()-13,2)=0,IF(ISBLANK(OFFSET(#REF!,INT((ROW()-13)/2),0)),"",OFFSET(#REF!,INT((ROW()-13)/2),0)),IF(ISBLANK(OFFSET('9. METAS'!$W$20,INT((ROW()-14)/2),0)),"",OFFSET('9. METAS'!$W$20,INT((ROW()-14)/2),0)))</f>
        <v>#REF!</v>
      </c>
      <c r="M401" s="151" t="e">
        <f ca="1">IF(MOD(ROW()-13,2)=0,IF(ISBLANK(OFFSET(#REF!,INT((ROW()-13)/2),0)),"",OFFSET(#REF!,INT((ROW()-13)/2),0)),IF(ISBLANK(OFFSET('9. METAS'!$X$20,INT((ROW()-14)/2),0)),"",OFFSET('9. METAS'!$X$20,INT((ROW()-14)/2),0)))</f>
        <v>#REF!</v>
      </c>
      <c r="N401" s="824" t="str">
        <f t="shared" ref="N401" ca="1" si="384">IFERROR(J401/J402,"ND")</f>
        <v>ND</v>
      </c>
      <c r="O401" s="826" t="str">
        <f t="shared" ref="O401" ca="1" si="385">IFERROR(((J401)/H401),"ND")</f>
        <v>ND</v>
      </c>
      <c r="P401" s="913"/>
    </row>
    <row r="402" spans="3:16">
      <c r="C402" s="843"/>
      <c r="D402" s="926"/>
      <c r="E402" s="926"/>
      <c r="F402" s="928"/>
      <c r="G402" s="930"/>
      <c r="H402" s="949"/>
      <c r="I402" s="823"/>
      <c r="J402" s="149" t="str">
        <f ca="1">IF(MOD(ROW()-13,2)=0,IF(ISBLANK(OFFSET(#REF!,INT((ROW()-13)/2),0)),"",OFFSET(#REF!,INT((ROW()-13)/2),0)),IF(ISBLANK(OFFSET('9. METAS'!$U$20,INT((ROW()-14)/2),0)),"",OFFSET('9. METAS'!$U$20,INT((ROW()-14)/2),0)))</f>
        <v/>
      </c>
      <c r="K402" s="150" t="str">
        <f ca="1">IF(MOD(ROW()-13,2)=0,IF(ISBLANK(OFFSET(#REF!,INT((ROW()-13)/2),0)),"",OFFSET(#REF!,INT((ROW()-13)/2),0)),IF(ISBLANK(OFFSET('9. METAS'!$V$20,INT((ROW()-14)/2),0)),"",OFFSET('9. METAS'!$V$20,INT((ROW()-14)/2),0)))</f>
        <v/>
      </c>
      <c r="L402" s="150" t="str">
        <f ca="1">IF(MOD(ROW()-13,2)=0,IF(ISBLANK(OFFSET(#REF!,INT((ROW()-13)/2),0)),"",OFFSET(#REF!,INT((ROW()-13)/2),0)),IF(ISBLANK(OFFSET('9. METAS'!$W$20,INT((ROW()-14)/2),0)),"",OFFSET('9. METAS'!$W$20,INT((ROW()-14)/2),0)))</f>
        <v/>
      </c>
      <c r="M402" s="151" t="str">
        <f ca="1">IF(MOD(ROW()-13,2)=0,IF(ISBLANK(OFFSET(#REF!,INT((ROW()-13)/2),0)),"",OFFSET(#REF!,INT((ROW()-13)/2),0)),IF(ISBLANK(OFFSET('9. METAS'!$X$20,INT((ROW()-14)/2),0)),"",OFFSET('9. METAS'!$X$20,INT((ROW()-14)/2),0)))</f>
        <v/>
      </c>
      <c r="N402" s="825"/>
      <c r="O402" s="827"/>
      <c r="P402" s="914"/>
    </row>
    <row r="403" spans="3:16">
      <c r="C403" s="829" t="str">
        <f ca="1">IF(ISBLANK(OFFSET('5. Pp (3 años)'!$C$46,INT((ROW()-13)/2),0)),"",OFFSET('5. Pp (3 años)'!$C$46,INT((ROW()-13)/2),0))</f>
        <v/>
      </c>
      <c r="D403" s="926" t="str">
        <f ca="1">IF(ISBLANK(OFFSET('5. Pp (3 años)'!$D$46,INT((ROW()-13)/2),0)),"",OFFSET('5. Pp (3 años)'!$D$46,INT((ROW()-13)/2),0))</f>
        <v/>
      </c>
      <c r="E403" s="926" t="str">
        <f ca="1">IF(ISBLANK(OFFSET('5. Pp (3 años)'!$E$46,INT((ROW()-13)/2),0)),"",OFFSET('5. Pp (3 años)'!$E$46,INT((ROW()-13)/2),0))</f>
        <v/>
      </c>
      <c r="F403" s="928" t="str">
        <f ca="1">IF(ISBLANK(OFFSET('5. Pp (3 años)'!$K$46,INT((ROW()-13)/2),0)),"",OFFSET('5. Pp (3 años)'!$K$46,INT((ROW()-13)/2),0))</f>
        <v/>
      </c>
      <c r="G403" s="930" t="str">
        <f ca="1">IF(ISBLANK(OFFSET('5. Pp (3 años)'!$H$46,INT((ROW()-13)/2),0)),"",OFFSET('5. Pp (3 años)'!$H$46,INT((ROW()-13)/2),0))</f>
        <v/>
      </c>
      <c r="H403" s="949" t="str">
        <f ca="1">IF(ISBLANK(OFFSET('9. METAS'!$L$20,INT((ROW()-13)/2),0)),"",OFFSET('9. METAS'!$L$20,INT((ROW()-13)/2),0))</f>
        <v/>
      </c>
      <c r="I403" s="822"/>
      <c r="J403" s="149" t="e">
        <f ca="1">IF(MOD(ROW()-13,2)=0,IF(ISBLANK(OFFSET(#REF!,INT((ROW()-13)/2),0)),"",OFFSET(#REF!,INT((ROW()-13)/2),0)),IF(ISBLANK(OFFSET('9. METAS'!$U$20,INT((ROW()-14)/2),0)),"",OFFSET('9. METAS'!$U$20,INT((ROW()-14)/2),0)))</f>
        <v>#REF!</v>
      </c>
      <c r="K403" s="150" t="e">
        <f ca="1">IF(MOD(ROW()-13,2)=0,IF(ISBLANK(OFFSET(#REF!,INT((ROW()-13)/2),0)),"",OFFSET(#REF!,INT((ROW()-13)/2),0)),IF(ISBLANK(OFFSET('9. METAS'!$V$20,INT((ROW()-14)/2),0)),"",OFFSET('9. METAS'!$V$20,INT((ROW()-14)/2),0)))</f>
        <v>#REF!</v>
      </c>
      <c r="L403" s="150" t="e">
        <f ca="1">IF(MOD(ROW()-13,2)=0,IF(ISBLANK(OFFSET(#REF!,INT((ROW()-13)/2),0)),"",OFFSET(#REF!,INT((ROW()-13)/2),0)),IF(ISBLANK(OFFSET('9. METAS'!$W$20,INT((ROW()-14)/2),0)),"",OFFSET('9. METAS'!$W$20,INT((ROW()-14)/2),0)))</f>
        <v>#REF!</v>
      </c>
      <c r="M403" s="151" t="e">
        <f ca="1">IF(MOD(ROW()-13,2)=0,IF(ISBLANK(OFFSET(#REF!,INT((ROW()-13)/2),0)),"",OFFSET(#REF!,INT((ROW()-13)/2),0)),IF(ISBLANK(OFFSET('9. METAS'!$X$20,INT((ROW()-14)/2),0)),"",OFFSET('9. METAS'!$X$20,INT((ROW()-14)/2),0)))</f>
        <v>#REF!</v>
      </c>
      <c r="N403" s="824" t="str">
        <f t="shared" ref="N403" ca="1" si="386">IFERROR(J403/J404,"ND")</f>
        <v>ND</v>
      </c>
      <c r="O403" s="826" t="str">
        <f t="shared" ref="O403" ca="1" si="387">IFERROR(((J403)/H403),"ND")</f>
        <v>ND</v>
      </c>
      <c r="P403" s="913"/>
    </row>
    <row r="404" spans="3:16">
      <c r="C404" s="843"/>
      <c r="D404" s="926"/>
      <c r="E404" s="926"/>
      <c r="F404" s="928"/>
      <c r="G404" s="930"/>
      <c r="H404" s="949"/>
      <c r="I404" s="823"/>
      <c r="J404" s="149" t="str">
        <f ca="1">IF(MOD(ROW()-13,2)=0,IF(ISBLANK(OFFSET(#REF!,INT((ROW()-13)/2),0)),"",OFFSET(#REF!,INT((ROW()-13)/2),0)),IF(ISBLANK(OFFSET('9. METAS'!$U$20,INT((ROW()-14)/2),0)),"",OFFSET('9. METAS'!$U$20,INT((ROW()-14)/2),0)))</f>
        <v/>
      </c>
      <c r="K404" s="150" t="str">
        <f ca="1">IF(MOD(ROW()-13,2)=0,IF(ISBLANK(OFFSET(#REF!,INT((ROW()-13)/2),0)),"",OFFSET(#REF!,INT((ROW()-13)/2),0)),IF(ISBLANK(OFFSET('9. METAS'!$V$20,INT((ROW()-14)/2),0)),"",OFFSET('9. METAS'!$V$20,INT((ROW()-14)/2),0)))</f>
        <v/>
      </c>
      <c r="L404" s="150" t="str">
        <f ca="1">IF(MOD(ROW()-13,2)=0,IF(ISBLANK(OFFSET(#REF!,INT((ROW()-13)/2),0)),"",OFFSET(#REF!,INT((ROW()-13)/2),0)),IF(ISBLANK(OFFSET('9. METAS'!$W$20,INT((ROW()-14)/2),0)),"",OFFSET('9. METAS'!$W$20,INT((ROW()-14)/2),0)))</f>
        <v/>
      </c>
      <c r="M404" s="151" t="str">
        <f ca="1">IF(MOD(ROW()-13,2)=0,IF(ISBLANK(OFFSET(#REF!,INT((ROW()-13)/2),0)),"",OFFSET(#REF!,INT((ROW()-13)/2),0)),IF(ISBLANK(OFFSET('9. METAS'!$X$20,INT((ROW()-14)/2),0)),"",OFFSET('9. METAS'!$X$20,INT((ROW()-14)/2),0)))</f>
        <v/>
      </c>
      <c r="N404" s="825"/>
      <c r="O404" s="827"/>
      <c r="P404" s="914"/>
    </row>
    <row r="405" spans="3:16">
      <c r="C405" s="829" t="str">
        <f ca="1">IF(ISBLANK(OFFSET('5. Pp (3 años)'!$C$46,INT((ROW()-13)/2),0)),"",OFFSET('5. Pp (3 años)'!$C$46,INT((ROW()-13)/2),0))</f>
        <v/>
      </c>
      <c r="D405" s="926" t="str">
        <f ca="1">IF(ISBLANK(OFFSET('5. Pp (3 años)'!$D$46,INT((ROW()-13)/2),0)),"",OFFSET('5. Pp (3 años)'!$D$46,INT((ROW()-13)/2),0))</f>
        <v/>
      </c>
      <c r="E405" s="926" t="str">
        <f ca="1">IF(ISBLANK(OFFSET('5. Pp (3 años)'!$E$46,INT((ROW()-13)/2),0)),"",OFFSET('5. Pp (3 años)'!$E$46,INT((ROW()-13)/2),0))</f>
        <v/>
      </c>
      <c r="F405" s="928" t="str">
        <f ca="1">IF(ISBLANK(OFFSET('5. Pp (3 años)'!$K$46,INT((ROW()-13)/2),0)),"",OFFSET('5. Pp (3 años)'!$K$46,INT((ROW()-13)/2),0))</f>
        <v/>
      </c>
      <c r="G405" s="930" t="str">
        <f ca="1">IF(ISBLANK(OFFSET('5. Pp (3 años)'!$H$46,INT((ROW()-13)/2),0)),"",OFFSET('5. Pp (3 años)'!$H$46,INT((ROW()-13)/2),0))</f>
        <v/>
      </c>
      <c r="H405" s="949" t="str">
        <f ca="1">IF(ISBLANK(OFFSET('9. METAS'!$L$20,INT((ROW()-13)/2),0)),"",OFFSET('9. METAS'!$L$20,INT((ROW()-13)/2),0))</f>
        <v/>
      </c>
      <c r="I405" s="822"/>
      <c r="J405" s="149" t="e">
        <f ca="1">IF(MOD(ROW()-13,2)=0,IF(ISBLANK(OFFSET(#REF!,INT((ROW()-13)/2),0)),"",OFFSET(#REF!,INT((ROW()-13)/2),0)),IF(ISBLANK(OFFSET('9. METAS'!$U$20,INT((ROW()-14)/2),0)),"",OFFSET('9. METAS'!$U$20,INT((ROW()-14)/2),0)))</f>
        <v>#REF!</v>
      </c>
      <c r="K405" s="150" t="e">
        <f ca="1">IF(MOD(ROW()-13,2)=0,IF(ISBLANK(OFFSET(#REF!,INT((ROW()-13)/2),0)),"",OFFSET(#REF!,INT((ROW()-13)/2),0)),IF(ISBLANK(OFFSET('9. METAS'!$V$20,INT((ROW()-14)/2),0)),"",OFFSET('9. METAS'!$V$20,INT((ROW()-14)/2),0)))</f>
        <v>#REF!</v>
      </c>
      <c r="L405" s="150" t="e">
        <f ca="1">IF(MOD(ROW()-13,2)=0,IF(ISBLANK(OFFSET(#REF!,INT((ROW()-13)/2),0)),"",OFFSET(#REF!,INT((ROW()-13)/2),0)),IF(ISBLANK(OFFSET('9. METAS'!$W$20,INT((ROW()-14)/2),0)),"",OFFSET('9. METAS'!$W$20,INT((ROW()-14)/2),0)))</f>
        <v>#REF!</v>
      </c>
      <c r="M405" s="151" t="e">
        <f ca="1">IF(MOD(ROW()-13,2)=0,IF(ISBLANK(OFFSET(#REF!,INT((ROW()-13)/2),0)),"",OFFSET(#REF!,INT((ROW()-13)/2),0)),IF(ISBLANK(OFFSET('9. METAS'!$X$20,INT((ROW()-14)/2),0)),"",OFFSET('9. METAS'!$X$20,INT((ROW()-14)/2),0)))</f>
        <v>#REF!</v>
      </c>
      <c r="N405" s="824" t="str">
        <f t="shared" ref="N405" ca="1" si="388">IFERROR(J405/J406,"ND")</f>
        <v>ND</v>
      </c>
      <c r="O405" s="826" t="str">
        <f t="shared" ref="O405" ca="1" si="389">IFERROR(((J405)/H405),"ND")</f>
        <v>ND</v>
      </c>
      <c r="P405" s="913"/>
    </row>
    <row r="406" spans="3:16">
      <c r="C406" s="843"/>
      <c r="D406" s="926"/>
      <c r="E406" s="926"/>
      <c r="F406" s="928"/>
      <c r="G406" s="930"/>
      <c r="H406" s="949"/>
      <c r="I406" s="823"/>
      <c r="J406" s="149" t="str">
        <f ca="1">IF(MOD(ROW()-13,2)=0,IF(ISBLANK(OFFSET(#REF!,INT((ROW()-13)/2),0)),"",OFFSET(#REF!,INT((ROW()-13)/2),0)),IF(ISBLANK(OFFSET('9. METAS'!$U$20,INT((ROW()-14)/2),0)),"",OFFSET('9. METAS'!$U$20,INT((ROW()-14)/2),0)))</f>
        <v/>
      </c>
      <c r="K406" s="150" t="str">
        <f ca="1">IF(MOD(ROW()-13,2)=0,IF(ISBLANK(OFFSET(#REF!,INT((ROW()-13)/2),0)),"",OFFSET(#REF!,INT((ROW()-13)/2),0)),IF(ISBLANK(OFFSET('9. METAS'!$V$20,INT((ROW()-14)/2),0)),"",OFFSET('9. METAS'!$V$20,INT((ROW()-14)/2),0)))</f>
        <v/>
      </c>
      <c r="L406" s="150" t="str">
        <f ca="1">IF(MOD(ROW()-13,2)=0,IF(ISBLANK(OFFSET(#REF!,INT((ROW()-13)/2),0)),"",OFFSET(#REF!,INT((ROW()-13)/2),0)),IF(ISBLANK(OFFSET('9. METAS'!$W$20,INT((ROW()-14)/2),0)),"",OFFSET('9. METAS'!$W$20,INT((ROW()-14)/2),0)))</f>
        <v/>
      </c>
      <c r="M406" s="151" t="str">
        <f ca="1">IF(MOD(ROW()-13,2)=0,IF(ISBLANK(OFFSET(#REF!,INT((ROW()-13)/2),0)),"",OFFSET(#REF!,INT((ROW()-13)/2),0)),IF(ISBLANK(OFFSET('9. METAS'!$X$20,INT((ROW()-14)/2),0)),"",OFFSET('9. METAS'!$X$20,INT((ROW()-14)/2),0)))</f>
        <v/>
      </c>
      <c r="N406" s="825"/>
      <c r="O406" s="827"/>
      <c r="P406" s="914"/>
    </row>
    <row r="407" spans="3:16">
      <c r="C407" s="829" t="str">
        <f ca="1">IF(ISBLANK(OFFSET('5. Pp (3 años)'!$C$46,INT((ROW()-13)/2),0)),"",OFFSET('5. Pp (3 años)'!$C$46,INT((ROW()-13)/2),0))</f>
        <v/>
      </c>
      <c r="D407" s="926" t="str">
        <f ca="1">IF(ISBLANK(OFFSET('5. Pp (3 años)'!$D$46,INT((ROW()-13)/2),0)),"",OFFSET('5. Pp (3 años)'!$D$46,INT((ROW()-13)/2),0))</f>
        <v/>
      </c>
      <c r="E407" s="926" t="str">
        <f ca="1">IF(ISBLANK(OFFSET('5. Pp (3 años)'!$E$46,INT((ROW()-13)/2),0)),"",OFFSET('5. Pp (3 años)'!$E$46,INT((ROW()-13)/2),0))</f>
        <v/>
      </c>
      <c r="F407" s="928" t="str">
        <f ca="1">IF(ISBLANK(OFFSET('5. Pp (3 años)'!$K$46,INT((ROW()-13)/2),0)),"",OFFSET('5. Pp (3 años)'!$K$46,INT((ROW()-13)/2),0))</f>
        <v/>
      </c>
      <c r="G407" s="930" t="str">
        <f ca="1">IF(ISBLANK(OFFSET('5. Pp (3 años)'!$H$46,INT((ROW()-13)/2),0)),"",OFFSET('5. Pp (3 años)'!$H$46,INT((ROW()-13)/2),0))</f>
        <v/>
      </c>
      <c r="H407" s="949" t="str">
        <f ca="1">IF(ISBLANK(OFFSET('9. METAS'!$L$20,INT((ROW()-13)/2),0)),"",OFFSET('9. METAS'!$L$20,INT((ROW()-13)/2),0))</f>
        <v/>
      </c>
      <c r="I407" s="822"/>
      <c r="J407" s="149" t="e">
        <f ca="1">IF(MOD(ROW()-13,2)=0,IF(ISBLANK(OFFSET(#REF!,INT((ROW()-13)/2),0)),"",OFFSET(#REF!,INT((ROW()-13)/2),0)),IF(ISBLANK(OFFSET('9. METAS'!$U$20,INT((ROW()-14)/2),0)),"",OFFSET('9. METAS'!$U$20,INT((ROW()-14)/2),0)))</f>
        <v>#REF!</v>
      </c>
      <c r="K407" s="150" t="e">
        <f ca="1">IF(MOD(ROW()-13,2)=0,IF(ISBLANK(OFFSET(#REF!,INT((ROW()-13)/2),0)),"",OFFSET(#REF!,INT((ROW()-13)/2),0)),IF(ISBLANK(OFFSET('9. METAS'!$V$20,INT((ROW()-14)/2),0)),"",OFFSET('9. METAS'!$V$20,INT((ROW()-14)/2),0)))</f>
        <v>#REF!</v>
      </c>
      <c r="L407" s="150" t="e">
        <f ca="1">IF(MOD(ROW()-13,2)=0,IF(ISBLANK(OFFSET(#REF!,INT((ROW()-13)/2),0)),"",OFFSET(#REF!,INT((ROW()-13)/2),0)),IF(ISBLANK(OFFSET('9. METAS'!$W$20,INT((ROW()-14)/2),0)),"",OFFSET('9. METAS'!$W$20,INT((ROW()-14)/2),0)))</f>
        <v>#REF!</v>
      </c>
      <c r="M407" s="151" t="e">
        <f ca="1">IF(MOD(ROW()-13,2)=0,IF(ISBLANK(OFFSET(#REF!,INT((ROW()-13)/2),0)),"",OFFSET(#REF!,INT((ROW()-13)/2),0)),IF(ISBLANK(OFFSET('9. METAS'!$X$20,INT((ROW()-14)/2),0)),"",OFFSET('9. METAS'!$X$20,INT((ROW()-14)/2),0)))</f>
        <v>#REF!</v>
      </c>
      <c r="N407" s="824" t="str">
        <f t="shared" ref="N407" ca="1" si="390">IFERROR(J407/J408,"ND")</f>
        <v>ND</v>
      </c>
      <c r="O407" s="826" t="str">
        <f t="shared" ref="O407" ca="1" si="391">IFERROR(((J407)/H407),"ND")</f>
        <v>ND</v>
      </c>
      <c r="P407" s="913"/>
    </row>
    <row r="408" spans="3:16">
      <c r="C408" s="843"/>
      <c r="D408" s="926"/>
      <c r="E408" s="926"/>
      <c r="F408" s="928"/>
      <c r="G408" s="930"/>
      <c r="H408" s="949"/>
      <c r="I408" s="823"/>
      <c r="J408" s="149" t="str">
        <f ca="1">IF(MOD(ROW()-13,2)=0,IF(ISBLANK(OFFSET(#REF!,INT((ROW()-13)/2),0)),"",OFFSET(#REF!,INT((ROW()-13)/2),0)),IF(ISBLANK(OFFSET('9. METAS'!$U$20,INT((ROW()-14)/2),0)),"",OFFSET('9. METAS'!$U$20,INT((ROW()-14)/2),0)))</f>
        <v/>
      </c>
      <c r="K408" s="150" t="str">
        <f ca="1">IF(MOD(ROW()-13,2)=0,IF(ISBLANK(OFFSET(#REF!,INT((ROW()-13)/2),0)),"",OFFSET(#REF!,INT((ROW()-13)/2),0)),IF(ISBLANK(OFFSET('9. METAS'!$V$20,INT((ROW()-14)/2),0)),"",OFFSET('9. METAS'!$V$20,INT((ROW()-14)/2),0)))</f>
        <v/>
      </c>
      <c r="L408" s="150" t="str">
        <f ca="1">IF(MOD(ROW()-13,2)=0,IF(ISBLANK(OFFSET(#REF!,INT((ROW()-13)/2),0)),"",OFFSET(#REF!,INT((ROW()-13)/2),0)),IF(ISBLANK(OFFSET('9. METAS'!$W$20,INT((ROW()-14)/2),0)),"",OFFSET('9. METAS'!$W$20,INT((ROW()-14)/2),0)))</f>
        <v/>
      </c>
      <c r="M408" s="151" t="str">
        <f ca="1">IF(MOD(ROW()-13,2)=0,IF(ISBLANK(OFFSET(#REF!,INT((ROW()-13)/2),0)),"",OFFSET(#REF!,INT((ROW()-13)/2),0)),IF(ISBLANK(OFFSET('9. METAS'!$X$20,INT((ROW()-14)/2),0)),"",OFFSET('9. METAS'!$X$20,INT((ROW()-14)/2),0)))</f>
        <v/>
      </c>
      <c r="N408" s="825"/>
      <c r="O408" s="827"/>
      <c r="P408" s="914"/>
    </row>
    <row r="409" spans="3:16">
      <c r="C409" s="829" t="str">
        <f ca="1">IF(ISBLANK(OFFSET('5. Pp (3 años)'!$C$46,INT((ROW()-13)/2),0)),"",OFFSET('5. Pp (3 años)'!$C$46,INT((ROW()-13)/2),0))</f>
        <v/>
      </c>
      <c r="D409" s="926" t="str">
        <f ca="1">IF(ISBLANK(OFFSET('5. Pp (3 años)'!$D$46,INT((ROW()-13)/2),0)),"",OFFSET('5. Pp (3 años)'!$D$46,INT((ROW()-13)/2),0))</f>
        <v/>
      </c>
      <c r="E409" s="926" t="str">
        <f ca="1">IF(ISBLANK(OFFSET('5. Pp (3 años)'!$E$46,INT((ROW()-13)/2),0)),"",OFFSET('5. Pp (3 años)'!$E$46,INT((ROW()-13)/2),0))</f>
        <v/>
      </c>
      <c r="F409" s="928" t="str">
        <f ca="1">IF(ISBLANK(OFFSET('5. Pp (3 años)'!$K$46,INT((ROW()-13)/2),0)),"",OFFSET('5. Pp (3 años)'!$K$46,INT((ROW()-13)/2),0))</f>
        <v/>
      </c>
      <c r="G409" s="930" t="str">
        <f ca="1">IF(ISBLANK(OFFSET('5. Pp (3 años)'!$H$46,INT((ROW()-13)/2),0)),"",OFFSET('5. Pp (3 años)'!$H$46,INT((ROW()-13)/2),0))</f>
        <v/>
      </c>
      <c r="H409" s="949" t="str">
        <f ca="1">IF(ISBLANK(OFFSET('9. METAS'!$L$20,INT((ROW()-13)/2),0)),"",OFFSET('9. METAS'!$L$20,INT((ROW()-13)/2),0))</f>
        <v/>
      </c>
      <c r="I409" s="822"/>
      <c r="J409" s="149" t="e">
        <f ca="1">IF(MOD(ROW()-13,2)=0,IF(ISBLANK(OFFSET(#REF!,INT((ROW()-13)/2),0)),"",OFFSET(#REF!,INT((ROW()-13)/2),0)),IF(ISBLANK(OFFSET('9. METAS'!$U$20,INT((ROW()-14)/2),0)),"",OFFSET('9. METAS'!$U$20,INT((ROW()-14)/2),0)))</f>
        <v>#REF!</v>
      </c>
      <c r="K409" s="150" t="e">
        <f ca="1">IF(MOD(ROW()-13,2)=0,IF(ISBLANK(OFFSET(#REF!,INT((ROW()-13)/2),0)),"",OFFSET(#REF!,INT((ROW()-13)/2),0)),IF(ISBLANK(OFFSET('9. METAS'!$V$20,INT((ROW()-14)/2),0)),"",OFFSET('9. METAS'!$V$20,INT((ROW()-14)/2),0)))</f>
        <v>#REF!</v>
      </c>
      <c r="L409" s="150" t="e">
        <f ca="1">IF(MOD(ROW()-13,2)=0,IF(ISBLANK(OFFSET(#REF!,INT((ROW()-13)/2),0)),"",OFFSET(#REF!,INT((ROW()-13)/2),0)),IF(ISBLANK(OFFSET('9. METAS'!$W$20,INT((ROW()-14)/2),0)),"",OFFSET('9. METAS'!$W$20,INT((ROW()-14)/2),0)))</f>
        <v>#REF!</v>
      </c>
      <c r="M409" s="151" t="e">
        <f ca="1">IF(MOD(ROW()-13,2)=0,IF(ISBLANK(OFFSET(#REF!,INT((ROW()-13)/2),0)),"",OFFSET(#REF!,INT((ROW()-13)/2),0)),IF(ISBLANK(OFFSET('9. METAS'!$X$20,INT((ROW()-14)/2),0)),"",OFFSET('9. METAS'!$X$20,INT((ROW()-14)/2),0)))</f>
        <v>#REF!</v>
      </c>
      <c r="N409" s="824" t="str">
        <f t="shared" ref="N409" ca="1" si="392">IFERROR(J409/J410,"ND")</f>
        <v>ND</v>
      </c>
      <c r="O409" s="826" t="str">
        <f t="shared" ref="O409" ca="1" si="393">IFERROR(((J409)/H409),"ND")</f>
        <v>ND</v>
      </c>
      <c r="P409" s="913"/>
    </row>
    <row r="410" spans="3:16">
      <c r="C410" s="843"/>
      <c r="D410" s="926"/>
      <c r="E410" s="926"/>
      <c r="F410" s="928"/>
      <c r="G410" s="930"/>
      <c r="H410" s="949"/>
      <c r="I410" s="823"/>
      <c r="J410" s="149" t="str">
        <f ca="1">IF(MOD(ROW()-13,2)=0,IF(ISBLANK(OFFSET(#REF!,INT((ROW()-13)/2),0)),"",OFFSET(#REF!,INT((ROW()-13)/2),0)),IF(ISBLANK(OFFSET('9. METAS'!$U$20,INT((ROW()-14)/2),0)),"",OFFSET('9. METAS'!$U$20,INT((ROW()-14)/2),0)))</f>
        <v/>
      </c>
      <c r="K410" s="150" t="str">
        <f ca="1">IF(MOD(ROW()-13,2)=0,IF(ISBLANK(OFFSET(#REF!,INT((ROW()-13)/2),0)),"",OFFSET(#REF!,INT((ROW()-13)/2),0)),IF(ISBLANK(OFFSET('9. METAS'!$V$20,INT((ROW()-14)/2),0)),"",OFFSET('9. METAS'!$V$20,INT((ROW()-14)/2),0)))</f>
        <v/>
      </c>
      <c r="L410" s="150" t="str">
        <f ca="1">IF(MOD(ROW()-13,2)=0,IF(ISBLANK(OFFSET(#REF!,INT((ROW()-13)/2),0)),"",OFFSET(#REF!,INT((ROW()-13)/2),0)),IF(ISBLANK(OFFSET('9. METAS'!$W$20,INT((ROW()-14)/2),0)),"",OFFSET('9. METAS'!$W$20,INT((ROW()-14)/2),0)))</f>
        <v/>
      </c>
      <c r="M410" s="151" t="str">
        <f ca="1">IF(MOD(ROW()-13,2)=0,IF(ISBLANK(OFFSET(#REF!,INT((ROW()-13)/2),0)),"",OFFSET(#REF!,INT((ROW()-13)/2),0)),IF(ISBLANK(OFFSET('9. METAS'!$X$20,INT((ROW()-14)/2),0)),"",OFFSET('9. METAS'!$X$20,INT((ROW()-14)/2),0)))</f>
        <v/>
      </c>
      <c r="N410" s="825"/>
      <c r="O410" s="827"/>
      <c r="P410" s="914"/>
    </row>
    <row r="411" spans="3:16">
      <c r="C411" s="829" t="str">
        <f ca="1">IF(ISBLANK(OFFSET('5. Pp (3 años)'!$C$46,INT((ROW()-13)/2),0)),"",OFFSET('5. Pp (3 años)'!$C$46,INT((ROW()-13)/2),0))</f>
        <v/>
      </c>
      <c r="D411" s="926" t="str">
        <f ca="1">IF(ISBLANK(OFFSET('5. Pp (3 años)'!$D$46,INT((ROW()-13)/2),0)),"",OFFSET('5. Pp (3 años)'!$D$46,INT((ROW()-13)/2),0))</f>
        <v/>
      </c>
      <c r="E411" s="926" t="str">
        <f ca="1">IF(ISBLANK(OFFSET('5. Pp (3 años)'!$E$46,INT((ROW()-13)/2),0)),"",OFFSET('5. Pp (3 años)'!$E$46,INT((ROW()-13)/2),0))</f>
        <v/>
      </c>
      <c r="F411" s="928" t="str">
        <f ca="1">IF(ISBLANK(OFFSET('5. Pp (3 años)'!$K$46,INT((ROW()-13)/2),0)),"",OFFSET('5. Pp (3 años)'!$K$46,INT((ROW()-13)/2),0))</f>
        <v/>
      </c>
      <c r="G411" s="930" t="str">
        <f ca="1">IF(ISBLANK(OFFSET('5. Pp (3 años)'!$H$46,INT((ROW()-13)/2),0)),"",OFFSET('5. Pp (3 años)'!$H$46,INT((ROW()-13)/2),0))</f>
        <v/>
      </c>
      <c r="H411" s="949" t="str">
        <f ca="1">IF(ISBLANK(OFFSET('9. METAS'!$L$20,INT((ROW()-13)/2),0)),"",OFFSET('9. METAS'!$L$20,INT((ROW()-13)/2),0))</f>
        <v/>
      </c>
      <c r="I411" s="822"/>
      <c r="J411" s="149" t="e">
        <f ca="1">IF(MOD(ROW()-13,2)=0,IF(ISBLANK(OFFSET(#REF!,INT((ROW()-13)/2),0)),"",OFFSET(#REF!,INT((ROW()-13)/2),0)),IF(ISBLANK(OFFSET('9. METAS'!$U$20,INT((ROW()-14)/2),0)),"",OFFSET('9. METAS'!$U$20,INT((ROW()-14)/2),0)))</f>
        <v>#REF!</v>
      </c>
      <c r="K411" s="150" t="e">
        <f ca="1">IF(MOD(ROW()-13,2)=0,IF(ISBLANK(OFFSET(#REF!,INT((ROW()-13)/2),0)),"",OFFSET(#REF!,INT((ROW()-13)/2),0)),IF(ISBLANK(OFFSET('9. METAS'!$V$20,INT((ROW()-14)/2),0)),"",OFFSET('9. METAS'!$V$20,INT((ROW()-14)/2),0)))</f>
        <v>#REF!</v>
      </c>
      <c r="L411" s="150" t="e">
        <f ca="1">IF(MOD(ROW()-13,2)=0,IF(ISBLANK(OFFSET(#REF!,INT((ROW()-13)/2),0)),"",OFFSET(#REF!,INT((ROW()-13)/2),0)),IF(ISBLANK(OFFSET('9. METAS'!$W$20,INT((ROW()-14)/2),0)),"",OFFSET('9. METAS'!$W$20,INT((ROW()-14)/2),0)))</f>
        <v>#REF!</v>
      </c>
      <c r="M411" s="151" t="e">
        <f ca="1">IF(MOD(ROW()-13,2)=0,IF(ISBLANK(OFFSET(#REF!,INT((ROW()-13)/2),0)),"",OFFSET(#REF!,INT((ROW()-13)/2),0)),IF(ISBLANK(OFFSET('9. METAS'!$X$20,INT((ROW()-14)/2),0)),"",OFFSET('9. METAS'!$X$20,INT((ROW()-14)/2),0)))</f>
        <v>#REF!</v>
      </c>
      <c r="N411" s="824" t="str">
        <f t="shared" ref="N411" ca="1" si="394">IFERROR(J411/J412,"ND")</f>
        <v>ND</v>
      </c>
      <c r="O411" s="826" t="str">
        <f t="shared" ref="O411" ca="1" si="395">IFERROR(((J411)/H411),"ND")</f>
        <v>ND</v>
      </c>
      <c r="P411" s="913"/>
    </row>
    <row r="412" spans="3:16">
      <c r="C412" s="843"/>
      <c r="D412" s="926"/>
      <c r="E412" s="926"/>
      <c r="F412" s="928"/>
      <c r="G412" s="930"/>
      <c r="H412" s="949"/>
      <c r="I412" s="823"/>
      <c r="J412" s="149" t="str">
        <f ca="1">IF(MOD(ROW()-13,2)=0,IF(ISBLANK(OFFSET(#REF!,INT((ROW()-13)/2),0)),"",OFFSET(#REF!,INT((ROW()-13)/2),0)),IF(ISBLANK(OFFSET('9. METAS'!$U$20,INT((ROW()-14)/2),0)),"",OFFSET('9. METAS'!$U$20,INT((ROW()-14)/2),0)))</f>
        <v/>
      </c>
      <c r="K412" s="150" t="str">
        <f ca="1">IF(MOD(ROW()-13,2)=0,IF(ISBLANK(OFFSET(#REF!,INT((ROW()-13)/2),0)),"",OFFSET(#REF!,INT((ROW()-13)/2),0)),IF(ISBLANK(OFFSET('9. METAS'!$V$20,INT((ROW()-14)/2),0)),"",OFFSET('9. METAS'!$V$20,INT((ROW()-14)/2),0)))</f>
        <v/>
      </c>
      <c r="L412" s="150" t="str">
        <f ca="1">IF(MOD(ROW()-13,2)=0,IF(ISBLANK(OFFSET(#REF!,INT((ROW()-13)/2),0)),"",OFFSET(#REF!,INT((ROW()-13)/2),0)),IF(ISBLANK(OFFSET('9. METAS'!$W$20,INT((ROW()-14)/2),0)),"",OFFSET('9. METAS'!$W$20,INT((ROW()-14)/2),0)))</f>
        <v/>
      </c>
      <c r="M412" s="151" t="str">
        <f ca="1">IF(MOD(ROW()-13,2)=0,IF(ISBLANK(OFFSET(#REF!,INT((ROW()-13)/2),0)),"",OFFSET(#REF!,INT((ROW()-13)/2),0)),IF(ISBLANK(OFFSET('9. METAS'!$X$20,INT((ROW()-14)/2),0)),"",OFFSET('9. METAS'!$X$20,INT((ROW()-14)/2),0)))</f>
        <v/>
      </c>
      <c r="N412" s="825"/>
      <c r="O412" s="827"/>
      <c r="P412" s="914"/>
    </row>
    <row r="413" spans="3:16">
      <c r="C413" s="829" t="str">
        <f ca="1">IF(ISBLANK(OFFSET('5. Pp (3 años)'!$C$46,INT((ROW()-13)/2),0)),"",OFFSET('5. Pp (3 años)'!$C$46,INT((ROW()-13)/2),0))</f>
        <v/>
      </c>
      <c r="D413" s="926" t="str">
        <f ca="1">IF(ISBLANK(OFFSET('5. Pp (3 años)'!$D$46,INT((ROW()-13)/2),0)),"",OFFSET('5. Pp (3 años)'!$D$46,INT((ROW()-13)/2),0))</f>
        <v/>
      </c>
      <c r="E413" s="926" t="str">
        <f ca="1">IF(ISBLANK(OFFSET('5. Pp (3 años)'!$E$46,INT((ROW()-13)/2),0)),"",OFFSET('5. Pp (3 años)'!$E$46,INT((ROW()-13)/2),0))</f>
        <v/>
      </c>
      <c r="F413" s="928" t="str">
        <f ca="1">IF(ISBLANK(OFFSET('5. Pp (3 años)'!$K$46,INT((ROW()-13)/2),0)),"",OFFSET('5. Pp (3 años)'!$K$46,INT((ROW()-13)/2),0))</f>
        <v/>
      </c>
      <c r="G413" s="930" t="str">
        <f ca="1">IF(ISBLANK(OFFSET('5. Pp (3 años)'!$H$46,INT((ROW()-13)/2),0)),"",OFFSET('5. Pp (3 años)'!$H$46,INT((ROW()-13)/2),0))</f>
        <v/>
      </c>
      <c r="H413" s="949" t="str">
        <f ca="1">IF(ISBLANK(OFFSET('9. METAS'!$L$20,INT((ROW()-13)/2),0)),"",OFFSET('9. METAS'!$L$20,INT((ROW()-13)/2),0))</f>
        <v/>
      </c>
      <c r="I413" s="822"/>
      <c r="J413" s="149" t="e">
        <f ca="1">IF(MOD(ROW()-13,2)=0,IF(ISBLANK(OFFSET(#REF!,INT((ROW()-13)/2),0)),"",OFFSET(#REF!,INT((ROW()-13)/2),0)),IF(ISBLANK(OFFSET('9. METAS'!$U$20,INT((ROW()-14)/2),0)),"",OFFSET('9. METAS'!$U$20,INT((ROW()-14)/2),0)))</f>
        <v>#REF!</v>
      </c>
      <c r="K413" s="150" t="e">
        <f ca="1">IF(MOD(ROW()-13,2)=0,IF(ISBLANK(OFFSET(#REF!,INT((ROW()-13)/2),0)),"",OFFSET(#REF!,INT((ROW()-13)/2),0)),IF(ISBLANK(OFFSET('9. METAS'!$V$20,INT((ROW()-14)/2),0)),"",OFFSET('9. METAS'!$V$20,INT((ROW()-14)/2),0)))</f>
        <v>#REF!</v>
      </c>
      <c r="L413" s="150" t="e">
        <f ca="1">IF(MOD(ROW()-13,2)=0,IF(ISBLANK(OFFSET(#REF!,INT((ROW()-13)/2),0)),"",OFFSET(#REF!,INT((ROW()-13)/2),0)),IF(ISBLANK(OFFSET('9. METAS'!$W$20,INT((ROW()-14)/2),0)),"",OFFSET('9. METAS'!$W$20,INT((ROW()-14)/2),0)))</f>
        <v>#REF!</v>
      </c>
      <c r="M413" s="151" t="e">
        <f ca="1">IF(MOD(ROW()-13,2)=0,IF(ISBLANK(OFFSET(#REF!,INT((ROW()-13)/2),0)),"",OFFSET(#REF!,INT((ROW()-13)/2),0)),IF(ISBLANK(OFFSET('9. METAS'!$X$20,INT((ROW()-14)/2),0)),"",OFFSET('9. METAS'!$X$20,INT((ROW()-14)/2),0)))</f>
        <v>#REF!</v>
      </c>
      <c r="N413" s="824" t="str">
        <f t="shared" ref="N413" ca="1" si="396">IFERROR(J413/J414,"ND")</f>
        <v>ND</v>
      </c>
      <c r="O413" s="826" t="str">
        <f t="shared" ref="O413" ca="1" si="397">IFERROR(((J413)/H413),"ND")</f>
        <v>ND</v>
      </c>
      <c r="P413" s="913"/>
    </row>
    <row r="414" spans="3:16">
      <c r="C414" s="843"/>
      <c r="D414" s="926"/>
      <c r="E414" s="926"/>
      <c r="F414" s="928"/>
      <c r="G414" s="930"/>
      <c r="H414" s="949"/>
      <c r="I414" s="823"/>
      <c r="J414" s="149" t="str">
        <f ca="1">IF(MOD(ROW()-13,2)=0,IF(ISBLANK(OFFSET(#REF!,INT((ROW()-13)/2),0)),"",OFFSET(#REF!,INT((ROW()-13)/2),0)),IF(ISBLANK(OFFSET('9. METAS'!$U$20,INT((ROW()-14)/2),0)),"",OFFSET('9. METAS'!$U$20,INT((ROW()-14)/2),0)))</f>
        <v/>
      </c>
      <c r="K414" s="150" t="str">
        <f ca="1">IF(MOD(ROW()-13,2)=0,IF(ISBLANK(OFFSET(#REF!,INT((ROW()-13)/2),0)),"",OFFSET(#REF!,INT((ROW()-13)/2),0)),IF(ISBLANK(OFFSET('9. METAS'!$V$20,INT((ROW()-14)/2),0)),"",OFFSET('9. METAS'!$V$20,INT((ROW()-14)/2),0)))</f>
        <v/>
      </c>
      <c r="L414" s="150" t="str">
        <f ca="1">IF(MOD(ROW()-13,2)=0,IF(ISBLANK(OFFSET(#REF!,INT((ROW()-13)/2),0)),"",OFFSET(#REF!,INT((ROW()-13)/2),0)),IF(ISBLANK(OFFSET('9. METAS'!$W$20,INT((ROW()-14)/2),0)),"",OFFSET('9. METAS'!$W$20,INT((ROW()-14)/2),0)))</f>
        <v/>
      </c>
      <c r="M414" s="151" t="str">
        <f ca="1">IF(MOD(ROW()-13,2)=0,IF(ISBLANK(OFFSET(#REF!,INT((ROW()-13)/2),0)),"",OFFSET(#REF!,INT((ROW()-13)/2),0)),IF(ISBLANK(OFFSET('9. METAS'!$X$20,INT((ROW()-14)/2),0)),"",OFFSET('9. METAS'!$X$20,INT((ROW()-14)/2),0)))</f>
        <v/>
      </c>
      <c r="N414" s="825"/>
      <c r="O414" s="827"/>
      <c r="P414" s="914"/>
    </row>
    <row r="415" spans="3:16">
      <c r="C415" s="829" t="str">
        <f ca="1">IF(ISBLANK(OFFSET('5. Pp (3 años)'!$C$46,INT((ROW()-13)/2),0)),"",OFFSET('5. Pp (3 años)'!$C$46,INT((ROW()-13)/2),0))</f>
        <v/>
      </c>
      <c r="D415" s="926" t="str">
        <f ca="1">IF(ISBLANK(OFFSET('5. Pp (3 años)'!$D$46,INT((ROW()-13)/2),0)),"",OFFSET('5. Pp (3 años)'!$D$46,INT((ROW()-13)/2),0))</f>
        <v/>
      </c>
      <c r="E415" s="926" t="str">
        <f ca="1">IF(ISBLANK(OFFSET('5. Pp (3 años)'!$E$46,INT((ROW()-13)/2),0)),"",OFFSET('5. Pp (3 años)'!$E$46,INT((ROW()-13)/2),0))</f>
        <v/>
      </c>
      <c r="F415" s="928" t="str">
        <f ca="1">IF(ISBLANK(OFFSET('5. Pp (3 años)'!$K$46,INT((ROW()-13)/2),0)),"",OFFSET('5. Pp (3 años)'!$K$46,INT((ROW()-13)/2),0))</f>
        <v/>
      </c>
      <c r="G415" s="930" t="str">
        <f ca="1">IF(ISBLANK(OFFSET('5. Pp (3 años)'!$H$46,INT((ROW()-13)/2),0)),"",OFFSET('5. Pp (3 años)'!$H$46,INT((ROW()-13)/2),0))</f>
        <v/>
      </c>
      <c r="H415" s="949" t="str">
        <f ca="1">IF(ISBLANK(OFFSET('9. METAS'!$L$20,INT((ROW()-13)/2),0)),"",OFFSET('9. METAS'!$L$20,INT((ROW()-13)/2),0))</f>
        <v/>
      </c>
      <c r="I415" s="822"/>
      <c r="J415" s="149" t="e">
        <f ca="1">IF(MOD(ROW()-13,2)=0,IF(ISBLANK(OFFSET(#REF!,INT((ROW()-13)/2),0)),"",OFFSET(#REF!,INT((ROW()-13)/2),0)),IF(ISBLANK(OFFSET('9. METAS'!$U$20,INT((ROW()-14)/2),0)),"",OFFSET('9. METAS'!$U$20,INT((ROW()-14)/2),0)))</f>
        <v>#REF!</v>
      </c>
      <c r="K415" s="150" t="e">
        <f ca="1">IF(MOD(ROW()-13,2)=0,IF(ISBLANK(OFFSET(#REF!,INT((ROW()-13)/2),0)),"",OFFSET(#REF!,INT((ROW()-13)/2),0)),IF(ISBLANK(OFFSET('9. METAS'!$V$20,INT((ROW()-14)/2),0)),"",OFFSET('9. METAS'!$V$20,INT((ROW()-14)/2),0)))</f>
        <v>#REF!</v>
      </c>
      <c r="L415" s="150" t="e">
        <f ca="1">IF(MOD(ROW()-13,2)=0,IF(ISBLANK(OFFSET(#REF!,INT((ROW()-13)/2),0)),"",OFFSET(#REF!,INT((ROW()-13)/2),0)),IF(ISBLANK(OFFSET('9. METAS'!$W$20,INT((ROW()-14)/2),0)),"",OFFSET('9. METAS'!$W$20,INT((ROW()-14)/2),0)))</f>
        <v>#REF!</v>
      </c>
      <c r="M415" s="151" t="e">
        <f ca="1">IF(MOD(ROW()-13,2)=0,IF(ISBLANK(OFFSET(#REF!,INT((ROW()-13)/2),0)),"",OFFSET(#REF!,INT((ROW()-13)/2),0)),IF(ISBLANK(OFFSET('9. METAS'!$X$20,INT((ROW()-14)/2),0)),"",OFFSET('9. METAS'!$X$20,INT((ROW()-14)/2),0)))</f>
        <v>#REF!</v>
      </c>
      <c r="N415" s="824" t="str">
        <f t="shared" ref="N415" ca="1" si="398">IFERROR(J415/J416,"ND")</f>
        <v>ND</v>
      </c>
      <c r="O415" s="826" t="str">
        <f t="shared" ref="O415" ca="1" si="399">IFERROR(((J415)/H415),"ND")</f>
        <v>ND</v>
      </c>
      <c r="P415" s="913"/>
    </row>
    <row r="416" spans="3:16">
      <c r="C416" s="843"/>
      <c r="D416" s="926"/>
      <c r="E416" s="926"/>
      <c r="F416" s="928"/>
      <c r="G416" s="930"/>
      <c r="H416" s="949"/>
      <c r="I416" s="823"/>
      <c r="J416" s="149" t="str">
        <f ca="1">IF(MOD(ROW()-13,2)=0,IF(ISBLANK(OFFSET(#REF!,INT((ROW()-13)/2),0)),"",OFFSET(#REF!,INT((ROW()-13)/2),0)),IF(ISBLANK(OFFSET('9. METAS'!$U$20,INT((ROW()-14)/2),0)),"",OFFSET('9. METAS'!$U$20,INT((ROW()-14)/2),0)))</f>
        <v/>
      </c>
      <c r="K416" s="150" t="str">
        <f ca="1">IF(MOD(ROW()-13,2)=0,IF(ISBLANK(OFFSET(#REF!,INT((ROW()-13)/2),0)),"",OFFSET(#REF!,INT((ROW()-13)/2),0)),IF(ISBLANK(OFFSET('9. METAS'!$V$20,INT((ROW()-14)/2),0)),"",OFFSET('9. METAS'!$V$20,INT((ROW()-14)/2),0)))</f>
        <v/>
      </c>
      <c r="L416" s="150" t="str">
        <f ca="1">IF(MOD(ROW()-13,2)=0,IF(ISBLANK(OFFSET(#REF!,INT((ROW()-13)/2),0)),"",OFFSET(#REF!,INT((ROW()-13)/2),0)),IF(ISBLANK(OFFSET('9. METAS'!$W$20,INT((ROW()-14)/2),0)),"",OFFSET('9. METAS'!$W$20,INT((ROW()-14)/2),0)))</f>
        <v/>
      </c>
      <c r="M416" s="151" t="str">
        <f ca="1">IF(MOD(ROW()-13,2)=0,IF(ISBLANK(OFFSET(#REF!,INT((ROW()-13)/2),0)),"",OFFSET(#REF!,INT((ROW()-13)/2),0)),IF(ISBLANK(OFFSET('9. METAS'!$X$20,INT((ROW()-14)/2),0)),"",OFFSET('9. METAS'!$X$20,INT((ROW()-14)/2),0)))</f>
        <v/>
      </c>
      <c r="N416" s="825"/>
      <c r="O416" s="827"/>
      <c r="P416" s="914"/>
    </row>
    <row r="417" spans="3:16">
      <c r="C417" s="829" t="str">
        <f ca="1">IF(ISBLANK(OFFSET('5. Pp (3 años)'!$C$46,INT((ROW()-13)/2),0)),"",OFFSET('5. Pp (3 años)'!$C$46,INT((ROW()-13)/2),0))</f>
        <v/>
      </c>
      <c r="D417" s="926" t="str">
        <f ca="1">IF(ISBLANK(OFFSET('5. Pp (3 años)'!$D$46,INT((ROW()-13)/2),0)),"",OFFSET('5. Pp (3 años)'!$D$46,INT((ROW()-13)/2),0))</f>
        <v/>
      </c>
      <c r="E417" s="926" t="str">
        <f ca="1">IF(ISBLANK(OFFSET('5. Pp (3 años)'!$E$46,INT((ROW()-13)/2),0)),"",OFFSET('5. Pp (3 años)'!$E$46,INT((ROW()-13)/2),0))</f>
        <v/>
      </c>
      <c r="F417" s="928" t="str">
        <f ca="1">IF(ISBLANK(OFFSET('5. Pp (3 años)'!$K$46,INT((ROW()-13)/2),0)),"",OFFSET('5. Pp (3 años)'!$K$46,INT((ROW()-13)/2),0))</f>
        <v/>
      </c>
      <c r="G417" s="930" t="str">
        <f ca="1">IF(ISBLANK(OFFSET('5. Pp (3 años)'!$H$46,INT((ROW()-13)/2),0)),"",OFFSET('5. Pp (3 años)'!$H$46,INT((ROW()-13)/2),0))</f>
        <v/>
      </c>
      <c r="H417" s="949" t="str">
        <f ca="1">IF(ISBLANK(OFFSET('9. METAS'!$L$20,INT((ROW()-13)/2),0)),"",OFFSET('9. METAS'!$L$20,INT((ROW()-13)/2),0))</f>
        <v/>
      </c>
      <c r="I417" s="822"/>
      <c r="J417" s="149" t="e">
        <f ca="1">IF(MOD(ROW()-13,2)=0,IF(ISBLANK(OFFSET(#REF!,INT((ROW()-13)/2),0)),"",OFFSET(#REF!,INT((ROW()-13)/2),0)),IF(ISBLANK(OFFSET('9. METAS'!$U$20,INT((ROW()-14)/2),0)),"",OFFSET('9. METAS'!$U$20,INT((ROW()-14)/2),0)))</f>
        <v>#REF!</v>
      </c>
      <c r="K417" s="150" t="e">
        <f ca="1">IF(MOD(ROW()-13,2)=0,IF(ISBLANK(OFFSET(#REF!,INT((ROW()-13)/2),0)),"",OFFSET(#REF!,INT((ROW()-13)/2),0)),IF(ISBLANK(OFFSET('9. METAS'!$V$20,INT((ROW()-14)/2),0)),"",OFFSET('9. METAS'!$V$20,INT((ROW()-14)/2),0)))</f>
        <v>#REF!</v>
      </c>
      <c r="L417" s="150" t="e">
        <f ca="1">IF(MOD(ROW()-13,2)=0,IF(ISBLANK(OFFSET(#REF!,INT((ROW()-13)/2),0)),"",OFFSET(#REF!,INT((ROW()-13)/2),0)),IF(ISBLANK(OFFSET('9. METAS'!$W$20,INT((ROW()-14)/2),0)),"",OFFSET('9. METAS'!$W$20,INT((ROW()-14)/2),0)))</f>
        <v>#REF!</v>
      </c>
      <c r="M417" s="151" t="e">
        <f ca="1">IF(MOD(ROW()-13,2)=0,IF(ISBLANK(OFFSET(#REF!,INT((ROW()-13)/2),0)),"",OFFSET(#REF!,INT((ROW()-13)/2),0)),IF(ISBLANK(OFFSET('9. METAS'!$X$20,INT((ROW()-14)/2),0)),"",OFFSET('9. METAS'!$X$20,INT((ROW()-14)/2),0)))</f>
        <v>#REF!</v>
      </c>
      <c r="N417" s="824" t="str">
        <f t="shared" ref="N417" ca="1" si="400">IFERROR(J417/J418,"ND")</f>
        <v>ND</v>
      </c>
      <c r="O417" s="826" t="str">
        <f t="shared" ref="O417" ca="1" si="401">IFERROR(((J417)/H417),"ND")</f>
        <v>ND</v>
      </c>
      <c r="P417" s="913"/>
    </row>
    <row r="418" spans="3:16">
      <c r="C418" s="843"/>
      <c r="D418" s="926"/>
      <c r="E418" s="926"/>
      <c r="F418" s="928"/>
      <c r="G418" s="930"/>
      <c r="H418" s="949"/>
      <c r="I418" s="823"/>
      <c r="J418" s="149" t="str">
        <f ca="1">IF(MOD(ROW()-13,2)=0,IF(ISBLANK(OFFSET(#REF!,INT((ROW()-13)/2),0)),"",OFFSET(#REF!,INT((ROW()-13)/2),0)),IF(ISBLANK(OFFSET('9. METAS'!$U$20,INT((ROW()-14)/2),0)),"",OFFSET('9. METAS'!$U$20,INT((ROW()-14)/2),0)))</f>
        <v/>
      </c>
      <c r="K418" s="150" t="str">
        <f ca="1">IF(MOD(ROW()-13,2)=0,IF(ISBLANK(OFFSET(#REF!,INT((ROW()-13)/2),0)),"",OFFSET(#REF!,INT((ROW()-13)/2),0)),IF(ISBLANK(OFFSET('9. METAS'!$V$20,INT((ROW()-14)/2),0)),"",OFFSET('9. METAS'!$V$20,INT((ROW()-14)/2),0)))</f>
        <v/>
      </c>
      <c r="L418" s="150" t="str">
        <f ca="1">IF(MOD(ROW()-13,2)=0,IF(ISBLANK(OFFSET(#REF!,INT((ROW()-13)/2),0)),"",OFFSET(#REF!,INT((ROW()-13)/2),0)),IF(ISBLANK(OFFSET('9. METAS'!$W$20,INT((ROW()-14)/2),0)),"",OFFSET('9. METAS'!$W$20,INT((ROW()-14)/2),0)))</f>
        <v/>
      </c>
      <c r="M418" s="151" t="str">
        <f ca="1">IF(MOD(ROW()-13,2)=0,IF(ISBLANK(OFFSET(#REF!,INT((ROW()-13)/2),0)),"",OFFSET(#REF!,INT((ROW()-13)/2),0)),IF(ISBLANK(OFFSET('9. METAS'!$X$20,INT((ROW()-14)/2),0)),"",OFFSET('9. METAS'!$X$20,INT((ROW()-14)/2),0)))</f>
        <v/>
      </c>
      <c r="N418" s="825"/>
      <c r="O418" s="827"/>
      <c r="P418" s="914"/>
    </row>
    <row r="419" spans="3:16">
      <c r="C419" s="829" t="str">
        <f ca="1">IF(ISBLANK(OFFSET('5. Pp (3 años)'!$C$46,INT((ROW()-13)/2),0)),"",OFFSET('5. Pp (3 años)'!$C$46,INT((ROW()-13)/2),0))</f>
        <v/>
      </c>
      <c r="D419" s="926" t="str">
        <f ca="1">IF(ISBLANK(OFFSET('5. Pp (3 años)'!$D$46,INT((ROW()-13)/2),0)),"",OFFSET('5. Pp (3 años)'!$D$46,INT((ROW()-13)/2),0))</f>
        <v/>
      </c>
      <c r="E419" s="926" t="str">
        <f ca="1">IF(ISBLANK(OFFSET('5. Pp (3 años)'!$E$46,INT((ROW()-13)/2),0)),"",OFFSET('5. Pp (3 años)'!$E$46,INT((ROW()-13)/2),0))</f>
        <v/>
      </c>
      <c r="F419" s="928" t="str">
        <f ca="1">IF(ISBLANK(OFFSET('5. Pp (3 años)'!$K$46,INT((ROW()-13)/2),0)),"",OFFSET('5. Pp (3 años)'!$K$46,INT((ROW()-13)/2),0))</f>
        <v/>
      </c>
      <c r="G419" s="930" t="str">
        <f ca="1">IF(ISBLANK(OFFSET('5. Pp (3 años)'!$H$46,INT((ROW()-13)/2),0)),"",OFFSET('5. Pp (3 años)'!$H$46,INT((ROW()-13)/2),0))</f>
        <v/>
      </c>
      <c r="H419" s="949" t="str">
        <f ca="1">IF(ISBLANK(OFFSET('9. METAS'!$L$20,INT((ROW()-13)/2),0)),"",OFFSET('9. METAS'!$L$20,INT((ROW()-13)/2),0))</f>
        <v/>
      </c>
      <c r="I419" s="822"/>
      <c r="J419" s="149" t="e">
        <f ca="1">IF(MOD(ROW()-13,2)=0,IF(ISBLANK(OFFSET(#REF!,INT((ROW()-13)/2),0)),"",OFFSET(#REF!,INT((ROW()-13)/2),0)),IF(ISBLANK(OFFSET('9. METAS'!$U$20,INT((ROW()-14)/2),0)),"",OFFSET('9. METAS'!$U$20,INT((ROW()-14)/2),0)))</f>
        <v>#REF!</v>
      </c>
      <c r="K419" s="150" t="e">
        <f ca="1">IF(MOD(ROW()-13,2)=0,IF(ISBLANK(OFFSET(#REF!,INT((ROW()-13)/2),0)),"",OFFSET(#REF!,INT((ROW()-13)/2),0)),IF(ISBLANK(OFFSET('9. METAS'!$V$20,INT((ROW()-14)/2),0)),"",OFFSET('9. METAS'!$V$20,INT((ROW()-14)/2),0)))</f>
        <v>#REF!</v>
      </c>
      <c r="L419" s="150" t="e">
        <f ca="1">IF(MOD(ROW()-13,2)=0,IF(ISBLANK(OFFSET(#REF!,INT((ROW()-13)/2),0)),"",OFFSET(#REF!,INT((ROW()-13)/2),0)),IF(ISBLANK(OFFSET('9. METAS'!$W$20,INT((ROW()-14)/2),0)),"",OFFSET('9. METAS'!$W$20,INT((ROW()-14)/2),0)))</f>
        <v>#REF!</v>
      </c>
      <c r="M419" s="151" t="e">
        <f ca="1">IF(MOD(ROW()-13,2)=0,IF(ISBLANK(OFFSET(#REF!,INT((ROW()-13)/2),0)),"",OFFSET(#REF!,INT((ROW()-13)/2),0)),IF(ISBLANK(OFFSET('9. METAS'!$X$20,INT((ROW()-14)/2),0)),"",OFFSET('9. METAS'!$X$20,INT((ROW()-14)/2),0)))</f>
        <v>#REF!</v>
      </c>
      <c r="N419" s="824" t="str">
        <f t="shared" ref="N419" ca="1" si="402">IFERROR(J419/J420,"ND")</f>
        <v>ND</v>
      </c>
      <c r="O419" s="826" t="str">
        <f t="shared" ref="O419" ca="1" si="403">IFERROR(((J419)/H419),"ND")</f>
        <v>ND</v>
      </c>
      <c r="P419" s="913"/>
    </row>
    <row r="420" spans="3:16">
      <c r="C420" s="843"/>
      <c r="D420" s="926"/>
      <c r="E420" s="926"/>
      <c r="F420" s="928"/>
      <c r="G420" s="930"/>
      <c r="H420" s="949"/>
      <c r="I420" s="823"/>
      <c r="J420" s="149" t="str">
        <f ca="1">IF(MOD(ROW()-13,2)=0,IF(ISBLANK(OFFSET(#REF!,INT((ROW()-13)/2),0)),"",OFFSET(#REF!,INT((ROW()-13)/2),0)),IF(ISBLANK(OFFSET('9. METAS'!$U$20,INT((ROW()-14)/2),0)),"",OFFSET('9. METAS'!$U$20,INT((ROW()-14)/2),0)))</f>
        <v/>
      </c>
      <c r="K420" s="150" t="str">
        <f ca="1">IF(MOD(ROW()-13,2)=0,IF(ISBLANK(OFFSET(#REF!,INT((ROW()-13)/2),0)),"",OFFSET(#REF!,INT((ROW()-13)/2),0)),IF(ISBLANK(OFFSET('9. METAS'!$V$20,INT((ROW()-14)/2),0)),"",OFFSET('9. METAS'!$V$20,INT((ROW()-14)/2),0)))</f>
        <v/>
      </c>
      <c r="L420" s="150" t="str">
        <f ca="1">IF(MOD(ROW()-13,2)=0,IF(ISBLANK(OFFSET(#REF!,INT((ROW()-13)/2),0)),"",OFFSET(#REF!,INT((ROW()-13)/2),0)),IF(ISBLANK(OFFSET('9. METAS'!$W$20,INT((ROW()-14)/2),0)),"",OFFSET('9. METAS'!$W$20,INT((ROW()-14)/2),0)))</f>
        <v/>
      </c>
      <c r="M420" s="151" t="str">
        <f ca="1">IF(MOD(ROW()-13,2)=0,IF(ISBLANK(OFFSET(#REF!,INT((ROW()-13)/2),0)),"",OFFSET(#REF!,INT((ROW()-13)/2),0)),IF(ISBLANK(OFFSET('9. METAS'!$X$20,INT((ROW()-14)/2),0)),"",OFFSET('9. METAS'!$X$20,INT((ROW()-14)/2),0)))</f>
        <v/>
      </c>
      <c r="N420" s="825"/>
      <c r="O420" s="827"/>
      <c r="P420" s="914"/>
    </row>
    <row r="421" spans="3:16">
      <c r="C421" s="829" t="str">
        <f ca="1">IF(ISBLANK(OFFSET('5. Pp (3 años)'!$C$46,INT((ROW()-13)/2),0)),"",OFFSET('5. Pp (3 años)'!$C$46,INT((ROW()-13)/2),0))</f>
        <v/>
      </c>
      <c r="D421" s="926" t="str">
        <f ca="1">IF(ISBLANK(OFFSET('5. Pp (3 años)'!$D$46,INT((ROW()-13)/2),0)),"",OFFSET('5. Pp (3 años)'!$D$46,INT((ROW()-13)/2),0))</f>
        <v/>
      </c>
      <c r="E421" s="926" t="str">
        <f ca="1">IF(ISBLANK(OFFSET('5. Pp (3 años)'!$E$46,INT((ROW()-13)/2),0)),"",OFFSET('5. Pp (3 años)'!$E$46,INT((ROW()-13)/2),0))</f>
        <v/>
      </c>
      <c r="F421" s="928" t="str">
        <f ca="1">IF(ISBLANK(OFFSET('5. Pp (3 años)'!$K$46,INT((ROW()-13)/2),0)),"",OFFSET('5. Pp (3 años)'!$K$46,INT((ROW()-13)/2),0))</f>
        <v/>
      </c>
      <c r="G421" s="930" t="str">
        <f ca="1">IF(ISBLANK(OFFSET('5. Pp (3 años)'!$H$46,INT((ROW()-13)/2),0)),"",OFFSET('5. Pp (3 años)'!$H$46,INT((ROW()-13)/2),0))</f>
        <v/>
      </c>
      <c r="H421" s="949" t="str">
        <f ca="1">IF(ISBLANK(OFFSET('9. METAS'!$L$20,INT((ROW()-13)/2),0)),"",OFFSET('9. METAS'!$L$20,INT((ROW()-13)/2),0))</f>
        <v/>
      </c>
      <c r="I421" s="822"/>
      <c r="J421" s="149" t="e">
        <f ca="1">IF(MOD(ROW()-13,2)=0,IF(ISBLANK(OFFSET(#REF!,INT((ROW()-13)/2),0)),"",OFFSET(#REF!,INT((ROW()-13)/2),0)),IF(ISBLANK(OFFSET('9. METAS'!$U$20,INT((ROW()-14)/2),0)),"",OFFSET('9. METAS'!$U$20,INT((ROW()-14)/2),0)))</f>
        <v>#REF!</v>
      </c>
      <c r="K421" s="150" t="e">
        <f ca="1">IF(MOD(ROW()-13,2)=0,IF(ISBLANK(OFFSET(#REF!,INT((ROW()-13)/2),0)),"",OFFSET(#REF!,INT((ROW()-13)/2),0)),IF(ISBLANK(OFFSET('9. METAS'!$V$20,INT((ROW()-14)/2),0)),"",OFFSET('9. METAS'!$V$20,INT((ROW()-14)/2),0)))</f>
        <v>#REF!</v>
      </c>
      <c r="L421" s="150" t="e">
        <f ca="1">IF(MOD(ROW()-13,2)=0,IF(ISBLANK(OFFSET(#REF!,INT((ROW()-13)/2),0)),"",OFFSET(#REF!,INT((ROW()-13)/2),0)),IF(ISBLANK(OFFSET('9. METAS'!$W$20,INT((ROW()-14)/2),0)),"",OFFSET('9. METAS'!$W$20,INT((ROW()-14)/2),0)))</f>
        <v>#REF!</v>
      </c>
      <c r="M421" s="151" t="e">
        <f ca="1">IF(MOD(ROW()-13,2)=0,IF(ISBLANK(OFFSET(#REF!,INT((ROW()-13)/2),0)),"",OFFSET(#REF!,INT((ROW()-13)/2),0)),IF(ISBLANK(OFFSET('9. METAS'!$X$20,INT((ROW()-14)/2),0)),"",OFFSET('9. METAS'!$X$20,INT((ROW()-14)/2),0)))</f>
        <v>#REF!</v>
      </c>
      <c r="N421" s="824" t="str">
        <f t="shared" ref="N421" ca="1" si="404">IFERROR(J421/J422,"ND")</f>
        <v>ND</v>
      </c>
      <c r="O421" s="826" t="str">
        <f t="shared" ref="O421" ca="1" si="405">IFERROR(((J421)/H421),"ND")</f>
        <v>ND</v>
      </c>
      <c r="P421" s="913"/>
    </row>
    <row r="422" spans="3:16">
      <c r="C422" s="843"/>
      <c r="D422" s="926"/>
      <c r="E422" s="926"/>
      <c r="F422" s="928"/>
      <c r="G422" s="930"/>
      <c r="H422" s="949"/>
      <c r="I422" s="823"/>
      <c r="J422" s="149" t="str">
        <f ca="1">IF(MOD(ROW()-13,2)=0,IF(ISBLANK(OFFSET(#REF!,INT((ROW()-13)/2),0)),"",OFFSET(#REF!,INT((ROW()-13)/2),0)),IF(ISBLANK(OFFSET('9. METAS'!$U$20,INT((ROW()-14)/2),0)),"",OFFSET('9. METAS'!$U$20,INT((ROW()-14)/2),0)))</f>
        <v/>
      </c>
      <c r="K422" s="150" t="str">
        <f ca="1">IF(MOD(ROW()-13,2)=0,IF(ISBLANK(OFFSET(#REF!,INT((ROW()-13)/2),0)),"",OFFSET(#REF!,INT((ROW()-13)/2),0)),IF(ISBLANK(OFFSET('9. METAS'!$V$20,INT((ROW()-14)/2),0)),"",OFFSET('9. METAS'!$V$20,INT((ROW()-14)/2),0)))</f>
        <v/>
      </c>
      <c r="L422" s="150" t="str">
        <f ca="1">IF(MOD(ROW()-13,2)=0,IF(ISBLANK(OFFSET(#REF!,INT((ROW()-13)/2),0)),"",OFFSET(#REF!,INT((ROW()-13)/2),0)),IF(ISBLANK(OFFSET('9. METAS'!$W$20,INT((ROW()-14)/2),0)),"",OFFSET('9. METAS'!$W$20,INT((ROW()-14)/2),0)))</f>
        <v/>
      </c>
      <c r="M422" s="151" t="str">
        <f ca="1">IF(MOD(ROW()-13,2)=0,IF(ISBLANK(OFFSET(#REF!,INT((ROW()-13)/2),0)),"",OFFSET(#REF!,INT((ROW()-13)/2),0)),IF(ISBLANK(OFFSET('9. METAS'!$X$20,INT((ROW()-14)/2),0)),"",OFFSET('9. METAS'!$X$20,INT((ROW()-14)/2),0)))</f>
        <v/>
      </c>
      <c r="N422" s="825"/>
      <c r="O422" s="827"/>
      <c r="P422" s="914"/>
    </row>
    <row r="423" spans="3:16">
      <c r="C423" s="829" t="str">
        <f ca="1">IF(ISBLANK(OFFSET('5. Pp (3 años)'!$C$46,INT((ROW()-13)/2),0)),"",OFFSET('5. Pp (3 años)'!$C$46,INT((ROW()-13)/2),0))</f>
        <v/>
      </c>
      <c r="D423" s="926" t="str">
        <f ca="1">IF(ISBLANK(OFFSET('5. Pp (3 años)'!$D$46,INT((ROW()-13)/2),0)),"",OFFSET('5. Pp (3 años)'!$D$46,INT((ROW()-13)/2),0))</f>
        <v/>
      </c>
      <c r="E423" s="926" t="str">
        <f ca="1">IF(ISBLANK(OFFSET('5. Pp (3 años)'!$E$46,INT((ROW()-13)/2),0)),"",OFFSET('5. Pp (3 años)'!$E$46,INT((ROW()-13)/2),0))</f>
        <v/>
      </c>
      <c r="F423" s="928" t="str">
        <f ca="1">IF(ISBLANK(OFFSET('5. Pp (3 años)'!$K$46,INT((ROW()-13)/2),0)),"",OFFSET('5. Pp (3 años)'!$K$46,INT((ROW()-13)/2),0))</f>
        <v/>
      </c>
      <c r="G423" s="930" t="str">
        <f ca="1">IF(ISBLANK(OFFSET('5. Pp (3 años)'!$H$46,INT((ROW()-13)/2),0)),"",OFFSET('5. Pp (3 años)'!$H$46,INT((ROW()-13)/2),0))</f>
        <v/>
      </c>
      <c r="H423" s="949" t="str">
        <f ca="1">IF(ISBLANK(OFFSET('9. METAS'!$L$20,INT((ROW()-13)/2),0)),"",OFFSET('9. METAS'!$L$20,INT((ROW()-13)/2),0))</f>
        <v/>
      </c>
      <c r="I423" s="822"/>
      <c r="J423" s="149" t="e">
        <f ca="1">IF(MOD(ROW()-13,2)=0,IF(ISBLANK(OFFSET(#REF!,INT((ROW()-13)/2),0)),"",OFFSET(#REF!,INT((ROW()-13)/2),0)),IF(ISBLANK(OFFSET('9. METAS'!$U$20,INT((ROW()-14)/2),0)),"",OFFSET('9. METAS'!$U$20,INT((ROW()-14)/2),0)))</f>
        <v>#REF!</v>
      </c>
      <c r="K423" s="150" t="e">
        <f ca="1">IF(MOD(ROW()-13,2)=0,IF(ISBLANK(OFFSET(#REF!,INT((ROW()-13)/2),0)),"",OFFSET(#REF!,INT((ROW()-13)/2),0)),IF(ISBLANK(OFFSET('9. METAS'!$V$20,INT((ROW()-14)/2),0)),"",OFFSET('9. METAS'!$V$20,INT((ROW()-14)/2),0)))</f>
        <v>#REF!</v>
      </c>
      <c r="L423" s="150" t="e">
        <f ca="1">IF(MOD(ROW()-13,2)=0,IF(ISBLANK(OFFSET(#REF!,INT((ROW()-13)/2),0)),"",OFFSET(#REF!,INT((ROW()-13)/2),0)),IF(ISBLANK(OFFSET('9. METAS'!$W$20,INT((ROW()-14)/2),0)),"",OFFSET('9. METAS'!$W$20,INT((ROW()-14)/2),0)))</f>
        <v>#REF!</v>
      </c>
      <c r="M423" s="151" t="e">
        <f ca="1">IF(MOD(ROW()-13,2)=0,IF(ISBLANK(OFFSET(#REF!,INT((ROW()-13)/2),0)),"",OFFSET(#REF!,INT((ROW()-13)/2),0)),IF(ISBLANK(OFFSET('9. METAS'!$X$20,INT((ROW()-14)/2),0)),"",OFFSET('9. METAS'!$X$20,INT((ROW()-14)/2),0)))</f>
        <v>#REF!</v>
      </c>
      <c r="N423" s="824" t="str">
        <f t="shared" ref="N423" ca="1" si="406">IFERROR(J423/J424,"ND")</f>
        <v>ND</v>
      </c>
      <c r="O423" s="826" t="str">
        <f t="shared" ref="O423" ca="1" si="407">IFERROR(((J423)/H423),"ND")</f>
        <v>ND</v>
      </c>
      <c r="P423" s="913"/>
    </row>
    <row r="424" spans="3:16">
      <c r="C424" s="843"/>
      <c r="D424" s="926"/>
      <c r="E424" s="926"/>
      <c r="F424" s="928"/>
      <c r="G424" s="930"/>
      <c r="H424" s="949"/>
      <c r="I424" s="823"/>
      <c r="J424" s="149" t="str">
        <f ca="1">IF(MOD(ROW()-13,2)=0,IF(ISBLANK(OFFSET(#REF!,INT((ROW()-13)/2),0)),"",OFFSET(#REF!,INT((ROW()-13)/2),0)),IF(ISBLANK(OFFSET('9. METAS'!$U$20,INT((ROW()-14)/2),0)),"",OFFSET('9. METAS'!$U$20,INT((ROW()-14)/2),0)))</f>
        <v/>
      </c>
      <c r="K424" s="150" t="str">
        <f ca="1">IF(MOD(ROW()-13,2)=0,IF(ISBLANK(OFFSET(#REF!,INT((ROW()-13)/2),0)),"",OFFSET(#REF!,INT((ROW()-13)/2),0)),IF(ISBLANK(OFFSET('9. METAS'!$V$20,INT((ROW()-14)/2),0)),"",OFFSET('9. METAS'!$V$20,INT((ROW()-14)/2),0)))</f>
        <v/>
      </c>
      <c r="L424" s="150" t="str">
        <f ca="1">IF(MOD(ROW()-13,2)=0,IF(ISBLANK(OFFSET(#REF!,INT((ROW()-13)/2),0)),"",OFFSET(#REF!,INT((ROW()-13)/2),0)),IF(ISBLANK(OFFSET('9. METAS'!$W$20,INT((ROW()-14)/2),0)),"",OFFSET('9. METAS'!$W$20,INT((ROW()-14)/2),0)))</f>
        <v/>
      </c>
      <c r="M424" s="151" t="str">
        <f ca="1">IF(MOD(ROW()-13,2)=0,IF(ISBLANK(OFFSET(#REF!,INT((ROW()-13)/2),0)),"",OFFSET(#REF!,INT((ROW()-13)/2),0)),IF(ISBLANK(OFFSET('9. METAS'!$X$20,INT((ROW()-14)/2),0)),"",OFFSET('9. METAS'!$X$20,INT((ROW()-14)/2),0)))</f>
        <v/>
      </c>
      <c r="N424" s="825"/>
      <c r="O424" s="827"/>
      <c r="P424" s="914"/>
    </row>
    <row r="425" spans="3:16">
      <c r="C425" s="829" t="str">
        <f ca="1">IF(ISBLANK(OFFSET('5. Pp (3 años)'!$C$46,INT((ROW()-13)/2),0)),"",OFFSET('5. Pp (3 años)'!$C$46,INT((ROW()-13)/2),0))</f>
        <v/>
      </c>
      <c r="D425" s="926" t="str">
        <f ca="1">IF(ISBLANK(OFFSET('5. Pp (3 años)'!$D$46,INT((ROW()-13)/2),0)),"",OFFSET('5. Pp (3 años)'!$D$46,INT((ROW()-13)/2),0))</f>
        <v/>
      </c>
      <c r="E425" s="926" t="str">
        <f ca="1">IF(ISBLANK(OFFSET('5. Pp (3 años)'!$E$46,INT((ROW()-13)/2),0)),"",OFFSET('5. Pp (3 años)'!$E$46,INT((ROW()-13)/2),0))</f>
        <v/>
      </c>
      <c r="F425" s="928" t="str">
        <f ca="1">IF(ISBLANK(OFFSET('5. Pp (3 años)'!$K$46,INT((ROW()-13)/2),0)),"",OFFSET('5. Pp (3 años)'!$K$46,INT((ROW()-13)/2),0))</f>
        <v/>
      </c>
      <c r="G425" s="930" t="str">
        <f ca="1">IF(ISBLANK(OFFSET('5. Pp (3 años)'!$H$46,INT((ROW()-13)/2),0)),"",OFFSET('5. Pp (3 años)'!$H$46,INT((ROW()-13)/2),0))</f>
        <v/>
      </c>
      <c r="H425" s="949" t="str">
        <f ca="1">IF(ISBLANK(OFFSET('9. METAS'!$L$20,INT((ROW()-13)/2),0)),"",OFFSET('9. METAS'!$L$20,INT((ROW()-13)/2),0))</f>
        <v/>
      </c>
      <c r="I425" s="822"/>
      <c r="J425" s="149" t="e">
        <f ca="1">IF(MOD(ROW()-13,2)=0,IF(ISBLANK(OFFSET(#REF!,INT((ROW()-13)/2),0)),"",OFFSET(#REF!,INT((ROW()-13)/2),0)),IF(ISBLANK(OFFSET('9. METAS'!$U$20,INT((ROW()-14)/2),0)),"",OFFSET('9. METAS'!$U$20,INT((ROW()-14)/2),0)))</f>
        <v>#REF!</v>
      </c>
      <c r="K425" s="150" t="e">
        <f ca="1">IF(MOD(ROW()-13,2)=0,IF(ISBLANK(OFFSET(#REF!,INT((ROW()-13)/2),0)),"",OFFSET(#REF!,INT((ROW()-13)/2),0)),IF(ISBLANK(OFFSET('9. METAS'!$V$20,INT((ROW()-14)/2),0)),"",OFFSET('9. METAS'!$V$20,INT((ROW()-14)/2),0)))</f>
        <v>#REF!</v>
      </c>
      <c r="L425" s="150" t="e">
        <f ca="1">IF(MOD(ROW()-13,2)=0,IF(ISBLANK(OFFSET(#REF!,INT((ROW()-13)/2),0)),"",OFFSET(#REF!,INT((ROW()-13)/2),0)),IF(ISBLANK(OFFSET('9. METAS'!$W$20,INT((ROW()-14)/2),0)),"",OFFSET('9. METAS'!$W$20,INT((ROW()-14)/2),0)))</f>
        <v>#REF!</v>
      </c>
      <c r="M425" s="151" t="e">
        <f ca="1">IF(MOD(ROW()-13,2)=0,IF(ISBLANK(OFFSET(#REF!,INT((ROW()-13)/2),0)),"",OFFSET(#REF!,INT((ROW()-13)/2),0)),IF(ISBLANK(OFFSET('9. METAS'!$X$20,INT((ROW()-14)/2),0)),"",OFFSET('9. METAS'!$X$20,INT((ROW()-14)/2),0)))</f>
        <v>#REF!</v>
      </c>
      <c r="N425" s="824" t="str">
        <f t="shared" ref="N425" ca="1" si="408">IFERROR(J425/J426,"ND")</f>
        <v>ND</v>
      </c>
      <c r="O425" s="826" t="str">
        <f t="shared" ref="O425" ca="1" si="409">IFERROR(((J425)/H425),"ND")</f>
        <v>ND</v>
      </c>
      <c r="P425" s="913"/>
    </row>
    <row r="426" spans="3:16">
      <c r="C426" s="843"/>
      <c r="D426" s="926"/>
      <c r="E426" s="926"/>
      <c r="F426" s="928"/>
      <c r="G426" s="930"/>
      <c r="H426" s="949"/>
      <c r="I426" s="823"/>
      <c r="J426" s="149" t="str">
        <f ca="1">IF(MOD(ROW()-13,2)=0,IF(ISBLANK(OFFSET(#REF!,INT((ROW()-13)/2),0)),"",OFFSET(#REF!,INT((ROW()-13)/2),0)),IF(ISBLANK(OFFSET('9. METAS'!$U$20,INT((ROW()-14)/2),0)),"",OFFSET('9. METAS'!$U$20,INT((ROW()-14)/2),0)))</f>
        <v/>
      </c>
      <c r="K426" s="150" t="str">
        <f ca="1">IF(MOD(ROW()-13,2)=0,IF(ISBLANK(OFFSET(#REF!,INT((ROW()-13)/2),0)),"",OFFSET(#REF!,INT((ROW()-13)/2),0)),IF(ISBLANK(OFFSET('9. METAS'!$V$20,INT((ROW()-14)/2),0)),"",OFFSET('9. METAS'!$V$20,INT((ROW()-14)/2),0)))</f>
        <v/>
      </c>
      <c r="L426" s="150" t="str">
        <f ca="1">IF(MOD(ROW()-13,2)=0,IF(ISBLANK(OFFSET(#REF!,INT((ROW()-13)/2),0)),"",OFFSET(#REF!,INT((ROW()-13)/2),0)),IF(ISBLANK(OFFSET('9. METAS'!$W$20,INT((ROW()-14)/2),0)),"",OFFSET('9. METAS'!$W$20,INT((ROW()-14)/2),0)))</f>
        <v/>
      </c>
      <c r="M426" s="151" t="str">
        <f ca="1">IF(MOD(ROW()-13,2)=0,IF(ISBLANK(OFFSET(#REF!,INT((ROW()-13)/2),0)),"",OFFSET(#REF!,INT((ROW()-13)/2),0)),IF(ISBLANK(OFFSET('9. METAS'!$X$20,INT((ROW()-14)/2),0)),"",OFFSET('9. METAS'!$X$20,INT((ROW()-14)/2),0)))</f>
        <v/>
      </c>
      <c r="N426" s="825"/>
      <c r="O426" s="827"/>
      <c r="P426" s="914"/>
    </row>
    <row r="427" spans="3:16">
      <c r="C427" s="829" t="str">
        <f ca="1">IF(ISBLANK(OFFSET('5. Pp (3 años)'!$C$46,INT((ROW()-13)/2),0)),"",OFFSET('5. Pp (3 años)'!$C$46,INT((ROW()-13)/2),0))</f>
        <v/>
      </c>
      <c r="D427" s="926" t="str">
        <f ca="1">IF(ISBLANK(OFFSET('5. Pp (3 años)'!$D$46,INT((ROW()-13)/2),0)),"",OFFSET('5. Pp (3 años)'!$D$46,INT((ROW()-13)/2),0))</f>
        <v/>
      </c>
      <c r="E427" s="926" t="str">
        <f ca="1">IF(ISBLANK(OFFSET('5. Pp (3 años)'!$E$46,INT((ROW()-13)/2),0)),"",OFFSET('5. Pp (3 años)'!$E$46,INT((ROW()-13)/2),0))</f>
        <v/>
      </c>
      <c r="F427" s="928" t="str">
        <f ca="1">IF(ISBLANK(OFFSET('5. Pp (3 años)'!$K$46,INT((ROW()-13)/2),0)),"",OFFSET('5. Pp (3 años)'!$K$46,INT((ROW()-13)/2),0))</f>
        <v/>
      </c>
      <c r="G427" s="930" t="str">
        <f ca="1">IF(ISBLANK(OFFSET('5. Pp (3 años)'!$H$46,INT((ROW()-13)/2),0)),"",OFFSET('5. Pp (3 años)'!$H$46,INT((ROW()-13)/2),0))</f>
        <v/>
      </c>
      <c r="H427" s="949" t="str">
        <f ca="1">IF(ISBLANK(OFFSET('9. METAS'!$L$20,INT((ROW()-13)/2),0)),"",OFFSET('9. METAS'!$L$20,INT((ROW()-13)/2),0))</f>
        <v/>
      </c>
      <c r="I427" s="822"/>
      <c r="J427" s="149" t="e">
        <f ca="1">IF(MOD(ROW()-13,2)=0,IF(ISBLANK(OFFSET(#REF!,INT((ROW()-13)/2),0)),"",OFFSET(#REF!,INT((ROW()-13)/2),0)),IF(ISBLANK(OFFSET('9. METAS'!$U$20,INT((ROW()-14)/2),0)),"",OFFSET('9. METAS'!$U$20,INT((ROW()-14)/2),0)))</f>
        <v>#REF!</v>
      </c>
      <c r="K427" s="150" t="e">
        <f ca="1">IF(MOD(ROW()-13,2)=0,IF(ISBLANK(OFFSET(#REF!,INT((ROW()-13)/2),0)),"",OFFSET(#REF!,INT((ROW()-13)/2),0)),IF(ISBLANK(OFFSET('9. METAS'!$V$20,INT((ROW()-14)/2),0)),"",OFFSET('9. METAS'!$V$20,INT((ROW()-14)/2),0)))</f>
        <v>#REF!</v>
      </c>
      <c r="L427" s="150" t="e">
        <f ca="1">IF(MOD(ROW()-13,2)=0,IF(ISBLANK(OFFSET(#REF!,INT((ROW()-13)/2),0)),"",OFFSET(#REF!,INT((ROW()-13)/2),0)),IF(ISBLANK(OFFSET('9. METAS'!$W$20,INT((ROW()-14)/2),0)),"",OFFSET('9. METAS'!$W$20,INT((ROW()-14)/2),0)))</f>
        <v>#REF!</v>
      </c>
      <c r="M427" s="151" t="e">
        <f ca="1">IF(MOD(ROW()-13,2)=0,IF(ISBLANK(OFFSET(#REF!,INT((ROW()-13)/2),0)),"",OFFSET(#REF!,INT((ROW()-13)/2),0)),IF(ISBLANK(OFFSET('9. METAS'!$X$20,INT((ROW()-14)/2),0)),"",OFFSET('9. METAS'!$X$20,INT((ROW()-14)/2),0)))</f>
        <v>#REF!</v>
      </c>
      <c r="N427" s="824" t="str">
        <f t="shared" ref="N427" ca="1" si="410">IFERROR(J427/J428,"ND")</f>
        <v>ND</v>
      </c>
      <c r="O427" s="826" t="str">
        <f t="shared" ref="O427" ca="1" si="411">IFERROR(((J427)/H427),"ND")</f>
        <v>ND</v>
      </c>
      <c r="P427" s="913"/>
    </row>
    <row r="428" spans="3:16">
      <c r="C428" s="843"/>
      <c r="D428" s="926"/>
      <c r="E428" s="926"/>
      <c r="F428" s="928"/>
      <c r="G428" s="930"/>
      <c r="H428" s="949"/>
      <c r="I428" s="823"/>
      <c r="J428" s="149" t="str">
        <f ca="1">IF(MOD(ROW()-13,2)=0,IF(ISBLANK(OFFSET(#REF!,INT((ROW()-13)/2),0)),"",OFFSET(#REF!,INT((ROW()-13)/2),0)),IF(ISBLANK(OFFSET('9. METAS'!$U$20,INT((ROW()-14)/2),0)),"",OFFSET('9. METAS'!$U$20,INT((ROW()-14)/2),0)))</f>
        <v/>
      </c>
      <c r="K428" s="150" t="str">
        <f ca="1">IF(MOD(ROW()-13,2)=0,IF(ISBLANK(OFFSET(#REF!,INT((ROW()-13)/2),0)),"",OFFSET(#REF!,INT((ROW()-13)/2),0)),IF(ISBLANK(OFFSET('9. METAS'!$V$20,INT((ROW()-14)/2),0)),"",OFFSET('9. METAS'!$V$20,INT((ROW()-14)/2),0)))</f>
        <v/>
      </c>
      <c r="L428" s="150" t="str">
        <f ca="1">IF(MOD(ROW()-13,2)=0,IF(ISBLANK(OFFSET(#REF!,INT((ROW()-13)/2),0)),"",OFFSET(#REF!,INT((ROW()-13)/2),0)),IF(ISBLANK(OFFSET('9. METAS'!$W$20,INT((ROW()-14)/2),0)),"",OFFSET('9. METAS'!$W$20,INT((ROW()-14)/2),0)))</f>
        <v/>
      </c>
      <c r="M428" s="151" t="str">
        <f ca="1">IF(MOD(ROW()-13,2)=0,IF(ISBLANK(OFFSET(#REF!,INT((ROW()-13)/2),0)),"",OFFSET(#REF!,INT((ROW()-13)/2),0)),IF(ISBLANK(OFFSET('9. METAS'!$X$20,INT((ROW()-14)/2),0)),"",OFFSET('9. METAS'!$X$20,INT((ROW()-14)/2),0)))</f>
        <v/>
      </c>
      <c r="N428" s="825"/>
      <c r="O428" s="827"/>
      <c r="P428" s="914"/>
    </row>
    <row r="429" spans="3:16">
      <c r="C429" s="829" t="str">
        <f ca="1">IF(ISBLANK(OFFSET('5. Pp (3 años)'!$C$46,INT((ROW()-13)/2),0)),"",OFFSET('5. Pp (3 años)'!$C$46,INT((ROW()-13)/2),0))</f>
        <v/>
      </c>
      <c r="D429" s="926" t="str">
        <f ca="1">IF(ISBLANK(OFFSET('5. Pp (3 años)'!$D$46,INT((ROW()-13)/2),0)),"",OFFSET('5. Pp (3 años)'!$D$46,INT((ROW()-13)/2),0))</f>
        <v/>
      </c>
      <c r="E429" s="926" t="str">
        <f ca="1">IF(ISBLANK(OFFSET('5. Pp (3 años)'!$E$46,INT((ROW()-13)/2),0)),"",OFFSET('5. Pp (3 años)'!$E$46,INT((ROW()-13)/2),0))</f>
        <v/>
      </c>
      <c r="F429" s="928" t="str">
        <f ca="1">IF(ISBLANK(OFFSET('5. Pp (3 años)'!$K$46,INT((ROW()-13)/2),0)),"",OFFSET('5. Pp (3 años)'!$K$46,INT((ROW()-13)/2),0))</f>
        <v/>
      </c>
      <c r="G429" s="930" t="str">
        <f ca="1">IF(ISBLANK(OFFSET('5. Pp (3 años)'!$H$46,INT((ROW()-13)/2),0)),"",OFFSET('5. Pp (3 años)'!$H$46,INT((ROW()-13)/2),0))</f>
        <v/>
      </c>
      <c r="H429" s="949" t="str">
        <f ca="1">IF(ISBLANK(OFFSET('9. METAS'!$L$20,INT((ROW()-13)/2),0)),"",OFFSET('9. METAS'!$L$20,INT((ROW()-13)/2),0))</f>
        <v/>
      </c>
      <c r="I429" s="822"/>
      <c r="J429" s="149" t="e">
        <f ca="1">IF(MOD(ROW()-13,2)=0,IF(ISBLANK(OFFSET(#REF!,INT((ROW()-13)/2),0)),"",OFFSET(#REF!,INT((ROW()-13)/2),0)),IF(ISBLANK(OFFSET('9. METAS'!$U$20,INT((ROW()-14)/2),0)),"",OFFSET('9. METAS'!$U$20,INT((ROW()-14)/2),0)))</f>
        <v>#REF!</v>
      </c>
      <c r="K429" s="150" t="e">
        <f ca="1">IF(MOD(ROW()-13,2)=0,IF(ISBLANK(OFFSET(#REF!,INT((ROW()-13)/2),0)),"",OFFSET(#REF!,INT((ROW()-13)/2),0)),IF(ISBLANK(OFFSET('9. METAS'!$V$20,INT((ROW()-14)/2),0)),"",OFFSET('9. METAS'!$V$20,INT((ROW()-14)/2),0)))</f>
        <v>#REF!</v>
      </c>
      <c r="L429" s="150" t="e">
        <f ca="1">IF(MOD(ROW()-13,2)=0,IF(ISBLANK(OFFSET(#REF!,INT((ROW()-13)/2),0)),"",OFFSET(#REF!,INT((ROW()-13)/2),0)),IF(ISBLANK(OFFSET('9. METAS'!$W$20,INT((ROW()-14)/2),0)),"",OFFSET('9. METAS'!$W$20,INT((ROW()-14)/2),0)))</f>
        <v>#REF!</v>
      </c>
      <c r="M429" s="151" t="e">
        <f ca="1">IF(MOD(ROW()-13,2)=0,IF(ISBLANK(OFFSET(#REF!,INT((ROW()-13)/2),0)),"",OFFSET(#REF!,INT((ROW()-13)/2),0)),IF(ISBLANK(OFFSET('9. METAS'!$X$20,INT((ROW()-14)/2),0)),"",OFFSET('9. METAS'!$X$20,INT((ROW()-14)/2),0)))</f>
        <v>#REF!</v>
      </c>
      <c r="N429" s="824" t="str">
        <f t="shared" ref="N429" ca="1" si="412">IFERROR(J429/J430,"ND")</f>
        <v>ND</v>
      </c>
      <c r="O429" s="826" t="str">
        <f t="shared" ref="O429" ca="1" si="413">IFERROR(((J429)/H429),"ND")</f>
        <v>ND</v>
      </c>
      <c r="P429" s="913"/>
    </row>
    <row r="430" spans="3:16">
      <c r="C430" s="843"/>
      <c r="D430" s="926"/>
      <c r="E430" s="926"/>
      <c r="F430" s="928"/>
      <c r="G430" s="930"/>
      <c r="H430" s="949"/>
      <c r="I430" s="823"/>
      <c r="J430" s="149" t="str">
        <f ca="1">IF(MOD(ROW()-13,2)=0,IF(ISBLANK(OFFSET(#REF!,INT((ROW()-13)/2),0)),"",OFFSET(#REF!,INT((ROW()-13)/2),0)),IF(ISBLANK(OFFSET('9. METAS'!$U$20,INT((ROW()-14)/2),0)),"",OFFSET('9. METAS'!$U$20,INT((ROW()-14)/2),0)))</f>
        <v/>
      </c>
      <c r="K430" s="150" t="str">
        <f ca="1">IF(MOD(ROW()-13,2)=0,IF(ISBLANK(OFFSET(#REF!,INT((ROW()-13)/2),0)),"",OFFSET(#REF!,INT((ROW()-13)/2),0)),IF(ISBLANK(OFFSET('9. METAS'!$V$20,INT((ROW()-14)/2),0)),"",OFFSET('9. METAS'!$V$20,INT((ROW()-14)/2),0)))</f>
        <v/>
      </c>
      <c r="L430" s="150" t="str">
        <f ca="1">IF(MOD(ROW()-13,2)=0,IF(ISBLANK(OFFSET(#REF!,INT((ROW()-13)/2),0)),"",OFFSET(#REF!,INT((ROW()-13)/2),0)),IF(ISBLANK(OFFSET('9. METAS'!$W$20,INT((ROW()-14)/2),0)),"",OFFSET('9. METAS'!$W$20,INT((ROW()-14)/2),0)))</f>
        <v/>
      </c>
      <c r="M430" s="151" t="str">
        <f ca="1">IF(MOD(ROW()-13,2)=0,IF(ISBLANK(OFFSET(#REF!,INT((ROW()-13)/2),0)),"",OFFSET(#REF!,INT((ROW()-13)/2),0)),IF(ISBLANK(OFFSET('9. METAS'!$X$20,INT((ROW()-14)/2),0)),"",OFFSET('9. METAS'!$X$20,INT((ROW()-14)/2),0)))</f>
        <v/>
      </c>
      <c r="N430" s="825"/>
      <c r="O430" s="827"/>
      <c r="P430" s="914"/>
    </row>
    <row r="431" spans="3:16">
      <c r="C431" s="829" t="str">
        <f ca="1">IF(ISBLANK(OFFSET('5. Pp (3 años)'!$C$46,INT((ROW()-13)/2),0)),"",OFFSET('5. Pp (3 años)'!$C$46,INT((ROW()-13)/2),0))</f>
        <v/>
      </c>
      <c r="D431" s="926" t="str">
        <f ca="1">IF(ISBLANK(OFFSET('5. Pp (3 años)'!$D$46,INT((ROW()-13)/2),0)),"",OFFSET('5. Pp (3 años)'!$D$46,INT((ROW()-13)/2),0))</f>
        <v/>
      </c>
      <c r="E431" s="926" t="str">
        <f ca="1">IF(ISBLANK(OFFSET('5. Pp (3 años)'!$E$46,INT((ROW()-13)/2),0)),"",OFFSET('5. Pp (3 años)'!$E$46,INT((ROW()-13)/2),0))</f>
        <v/>
      </c>
      <c r="F431" s="928" t="str">
        <f ca="1">IF(ISBLANK(OFFSET('5. Pp (3 años)'!$K$46,INT((ROW()-13)/2),0)),"",OFFSET('5. Pp (3 años)'!$K$46,INT((ROW()-13)/2),0))</f>
        <v/>
      </c>
      <c r="G431" s="930" t="str">
        <f ca="1">IF(ISBLANK(OFFSET('5. Pp (3 años)'!$H$46,INT((ROW()-13)/2),0)),"",OFFSET('5. Pp (3 años)'!$H$46,INT((ROW()-13)/2),0))</f>
        <v/>
      </c>
      <c r="H431" s="949" t="str">
        <f ca="1">IF(ISBLANK(OFFSET('9. METAS'!$L$20,INT((ROW()-13)/2),0)),"",OFFSET('9. METAS'!$L$20,INT((ROW()-13)/2),0))</f>
        <v/>
      </c>
      <c r="I431" s="822"/>
      <c r="J431" s="149" t="e">
        <f ca="1">IF(MOD(ROW()-13,2)=0,IF(ISBLANK(OFFSET(#REF!,INT((ROW()-13)/2),0)),"",OFFSET(#REF!,INT((ROW()-13)/2),0)),IF(ISBLANK(OFFSET('9. METAS'!$U$20,INT((ROW()-14)/2),0)),"",OFFSET('9. METAS'!$U$20,INT((ROW()-14)/2),0)))</f>
        <v>#REF!</v>
      </c>
      <c r="K431" s="150" t="e">
        <f ca="1">IF(MOD(ROW()-13,2)=0,IF(ISBLANK(OFFSET(#REF!,INT((ROW()-13)/2),0)),"",OFFSET(#REF!,INT((ROW()-13)/2),0)),IF(ISBLANK(OFFSET('9. METAS'!$V$20,INT((ROW()-14)/2),0)),"",OFFSET('9. METAS'!$V$20,INT((ROW()-14)/2),0)))</f>
        <v>#REF!</v>
      </c>
      <c r="L431" s="150" t="e">
        <f ca="1">IF(MOD(ROW()-13,2)=0,IF(ISBLANK(OFFSET(#REF!,INT((ROW()-13)/2),0)),"",OFFSET(#REF!,INT((ROW()-13)/2),0)),IF(ISBLANK(OFFSET('9. METAS'!$W$20,INT((ROW()-14)/2),0)),"",OFFSET('9. METAS'!$W$20,INT((ROW()-14)/2),0)))</f>
        <v>#REF!</v>
      </c>
      <c r="M431" s="151" t="e">
        <f ca="1">IF(MOD(ROW()-13,2)=0,IF(ISBLANK(OFFSET(#REF!,INT((ROW()-13)/2),0)),"",OFFSET(#REF!,INT((ROW()-13)/2),0)),IF(ISBLANK(OFFSET('9. METAS'!$X$20,INT((ROW()-14)/2),0)),"",OFFSET('9. METAS'!$X$20,INT((ROW()-14)/2),0)))</f>
        <v>#REF!</v>
      </c>
      <c r="N431" s="824" t="str">
        <f t="shared" ref="N431" ca="1" si="414">IFERROR(J431/J432,"ND")</f>
        <v>ND</v>
      </c>
      <c r="O431" s="826" t="str">
        <f t="shared" ref="O431" ca="1" si="415">IFERROR(((J431)/H431),"ND")</f>
        <v>ND</v>
      </c>
      <c r="P431" s="913"/>
    </row>
    <row r="432" spans="3:16">
      <c r="C432" s="843"/>
      <c r="D432" s="926"/>
      <c r="E432" s="926"/>
      <c r="F432" s="928"/>
      <c r="G432" s="930"/>
      <c r="H432" s="949"/>
      <c r="I432" s="823"/>
      <c r="J432" s="149" t="str">
        <f ca="1">IF(MOD(ROW()-13,2)=0,IF(ISBLANK(OFFSET(#REF!,INT((ROW()-13)/2),0)),"",OFFSET(#REF!,INT((ROW()-13)/2),0)),IF(ISBLANK(OFFSET('9. METAS'!$U$20,INT((ROW()-14)/2),0)),"",OFFSET('9. METAS'!$U$20,INT((ROW()-14)/2),0)))</f>
        <v/>
      </c>
      <c r="K432" s="150" t="str">
        <f ca="1">IF(MOD(ROW()-13,2)=0,IF(ISBLANK(OFFSET(#REF!,INT((ROW()-13)/2),0)),"",OFFSET(#REF!,INT((ROW()-13)/2),0)),IF(ISBLANK(OFFSET('9. METAS'!$V$20,INT((ROW()-14)/2),0)),"",OFFSET('9. METAS'!$V$20,INT((ROW()-14)/2),0)))</f>
        <v/>
      </c>
      <c r="L432" s="150" t="str">
        <f ca="1">IF(MOD(ROW()-13,2)=0,IF(ISBLANK(OFFSET(#REF!,INT((ROW()-13)/2),0)),"",OFFSET(#REF!,INT((ROW()-13)/2),0)),IF(ISBLANK(OFFSET('9. METAS'!$W$20,INT((ROW()-14)/2),0)),"",OFFSET('9. METAS'!$W$20,INT((ROW()-14)/2),0)))</f>
        <v/>
      </c>
      <c r="M432" s="151" t="str">
        <f ca="1">IF(MOD(ROW()-13,2)=0,IF(ISBLANK(OFFSET(#REF!,INT((ROW()-13)/2),0)),"",OFFSET(#REF!,INT((ROW()-13)/2),0)),IF(ISBLANK(OFFSET('9. METAS'!$X$20,INT((ROW()-14)/2),0)),"",OFFSET('9. METAS'!$X$20,INT((ROW()-14)/2),0)))</f>
        <v/>
      </c>
      <c r="N432" s="825"/>
      <c r="O432" s="827"/>
      <c r="P432" s="914"/>
    </row>
    <row r="433" spans="3:16">
      <c r="C433" s="829" t="str">
        <f ca="1">IF(ISBLANK(OFFSET('5. Pp (3 años)'!$C$46,INT((ROW()-13)/2),0)),"",OFFSET('5. Pp (3 años)'!$C$46,INT((ROW()-13)/2),0))</f>
        <v/>
      </c>
      <c r="D433" s="926" t="str">
        <f ca="1">IF(ISBLANK(OFFSET('5. Pp (3 años)'!$D$46,INT((ROW()-13)/2),0)),"",OFFSET('5. Pp (3 años)'!$D$46,INT((ROW()-13)/2),0))</f>
        <v/>
      </c>
      <c r="E433" s="926" t="str">
        <f ca="1">IF(ISBLANK(OFFSET('5. Pp (3 años)'!$E$46,INT((ROW()-13)/2),0)),"",OFFSET('5. Pp (3 años)'!$E$46,INT((ROW()-13)/2),0))</f>
        <v/>
      </c>
      <c r="F433" s="928" t="str">
        <f ca="1">IF(ISBLANK(OFFSET('5. Pp (3 años)'!$K$46,INT((ROW()-13)/2),0)),"",OFFSET('5. Pp (3 años)'!$K$46,INT((ROW()-13)/2),0))</f>
        <v/>
      </c>
      <c r="G433" s="930" t="str">
        <f ca="1">IF(ISBLANK(OFFSET('5. Pp (3 años)'!$H$46,INT((ROW()-13)/2),0)),"",OFFSET('5. Pp (3 años)'!$H$46,INT((ROW()-13)/2),0))</f>
        <v/>
      </c>
      <c r="H433" s="949" t="str">
        <f ca="1">IF(ISBLANK(OFFSET('9. METAS'!$L$20,INT((ROW()-13)/2),0)),"",OFFSET('9. METAS'!$L$20,INT((ROW()-13)/2),0))</f>
        <v/>
      </c>
      <c r="I433" s="822"/>
      <c r="J433" s="149" t="e">
        <f ca="1">IF(MOD(ROW()-13,2)=0,IF(ISBLANK(OFFSET(#REF!,INT((ROW()-13)/2),0)),"",OFFSET(#REF!,INT((ROW()-13)/2),0)),IF(ISBLANK(OFFSET('9. METAS'!$U$20,INT((ROW()-14)/2),0)),"",OFFSET('9. METAS'!$U$20,INT((ROW()-14)/2),0)))</f>
        <v>#REF!</v>
      </c>
      <c r="K433" s="150" t="e">
        <f ca="1">IF(MOD(ROW()-13,2)=0,IF(ISBLANK(OFFSET(#REF!,INT((ROW()-13)/2),0)),"",OFFSET(#REF!,INT((ROW()-13)/2),0)),IF(ISBLANK(OFFSET('9. METAS'!$V$20,INT((ROW()-14)/2),0)),"",OFFSET('9. METAS'!$V$20,INT((ROW()-14)/2),0)))</f>
        <v>#REF!</v>
      </c>
      <c r="L433" s="150" t="e">
        <f ca="1">IF(MOD(ROW()-13,2)=0,IF(ISBLANK(OFFSET(#REF!,INT((ROW()-13)/2),0)),"",OFFSET(#REF!,INT((ROW()-13)/2),0)),IF(ISBLANK(OFFSET('9. METAS'!$W$20,INT((ROW()-14)/2),0)),"",OFFSET('9. METAS'!$W$20,INT((ROW()-14)/2),0)))</f>
        <v>#REF!</v>
      </c>
      <c r="M433" s="151" t="e">
        <f ca="1">IF(MOD(ROW()-13,2)=0,IF(ISBLANK(OFFSET(#REF!,INT((ROW()-13)/2),0)),"",OFFSET(#REF!,INT((ROW()-13)/2),0)),IF(ISBLANK(OFFSET('9. METAS'!$X$20,INT((ROW()-14)/2),0)),"",OFFSET('9. METAS'!$X$20,INT((ROW()-14)/2),0)))</f>
        <v>#REF!</v>
      </c>
      <c r="N433" s="824" t="str">
        <f t="shared" ref="N433" ca="1" si="416">IFERROR(J433/J434,"ND")</f>
        <v>ND</v>
      </c>
      <c r="O433" s="826" t="str">
        <f t="shared" ref="O433" ca="1" si="417">IFERROR(((J433)/H433),"ND")</f>
        <v>ND</v>
      </c>
      <c r="P433" s="913"/>
    </row>
    <row r="434" spans="3:16">
      <c r="C434" s="843"/>
      <c r="D434" s="926"/>
      <c r="E434" s="926"/>
      <c r="F434" s="928"/>
      <c r="G434" s="930"/>
      <c r="H434" s="949"/>
      <c r="I434" s="823"/>
      <c r="J434" s="149" t="str">
        <f ca="1">IF(MOD(ROW()-13,2)=0,IF(ISBLANK(OFFSET(#REF!,INT((ROW()-13)/2),0)),"",OFFSET(#REF!,INT((ROW()-13)/2),0)),IF(ISBLANK(OFFSET('9. METAS'!$U$20,INT((ROW()-14)/2),0)),"",OFFSET('9. METAS'!$U$20,INT((ROW()-14)/2),0)))</f>
        <v/>
      </c>
      <c r="K434" s="150" t="str">
        <f ca="1">IF(MOD(ROW()-13,2)=0,IF(ISBLANK(OFFSET(#REF!,INT((ROW()-13)/2),0)),"",OFFSET(#REF!,INT((ROW()-13)/2),0)),IF(ISBLANK(OFFSET('9. METAS'!$V$20,INT((ROW()-14)/2),0)),"",OFFSET('9. METAS'!$V$20,INT((ROW()-14)/2),0)))</f>
        <v/>
      </c>
      <c r="L434" s="150" t="str">
        <f ca="1">IF(MOD(ROW()-13,2)=0,IF(ISBLANK(OFFSET(#REF!,INT((ROW()-13)/2),0)),"",OFFSET(#REF!,INT((ROW()-13)/2),0)),IF(ISBLANK(OFFSET('9. METAS'!$W$20,INT((ROW()-14)/2),0)),"",OFFSET('9. METAS'!$W$20,INT((ROW()-14)/2),0)))</f>
        <v/>
      </c>
      <c r="M434" s="151" t="str">
        <f ca="1">IF(MOD(ROW()-13,2)=0,IF(ISBLANK(OFFSET(#REF!,INT((ROW()-13)/2),0)),"",OFFSET(#REF!,INT((ROW()-13)/2),0)),IF(ISBLANK(OFFSET('9. METAS'!$X$20,INT((ROW()-14)/2),0)),"",OFFSET('9. METAS'!$X$20,INT((ROW()-14)/2),0)))</f>
        <v/>
      </c>
      <c r="N434" s="825"/>
      <c r="O434" s="827"/>
      <c r="P434" s="914"/>
    </row>
    <row r="435" spans="3:16">
      <c r="C435" s="829" t="str">
        <f ca="1">IF(ISBLANK(OFFSET('5. Pp (3 años)'!$C$46,INT((ROW()-13)/2),0)),"",OFFSET('5. Pp (3 años)'!$C$46,INT((ROW()-13)/2),0))</f>
        <v/>
      </c>
      <c r="D435" s="926" t="str">
        <f ca="1">IF(ISBLANK(OFFSET('5. Pp (3 años)'!$D$46,INT((ROW()-13)/2),0)),"",OFFSET('5. Pp (3 años)'!$D$46,INT((ROW()-13)/2),0))</f>
        <v/>
      </c>
      <c r="E435" s="926" t="str">
        <f ca="1">IF(ISBLANK(OFFSET('5. Pp (3 años)'!$E$46,INT((ROW()-13)/2),0)),"",OFFSET('5. Pp (3 años)'!$E$46,INT((ROW()-13)/2),0))</f>
        <v/>
      </c>
      <c r="F435" s="928" t="str">
        <f ca="1">IF(ISBLANK(OFFSET('5. Pp (3 años)'!$K$46,INT((ROW()-13)/2),0)),"",OFFSET('5. Pp (3 años)'!$K$46,INT((ROW()-13)/2),0))</f>
        <v/>
      </c>
      <c r="G435" s="930" t="str">
        <f ca="1">IF(ISBLANK(OFFSET('5. Pp (3 años)'!$H$46,INT((ROW()-13)/2),0)),"",OFFSET('5. Pp (3 años)'!$H$46,INT((ROW()-13)/2),0))</f>
        <v/>
      </c>
      <c r="H435" s="949" t="str">
        <f ca="1">IF(ISBLANK(OFFSET('9. METAS'!$L$20,INT((ROW()-13)/2),0)),"",OFFSET('9. METAS'!$L$20,INT((ROW()-13)/2),0))</f>
        <v/>
      </c>
      <c r="I435" s="822"/>
      <c r="J435" s="149" t="e">
        <f ca="1">IF(MOD(ROW()-13,2)=0,IF(ISBLANK(OFFSET(#REF!,INT((ROW()-13)/2),0)),"",OFFSET(#REF!,INT((ROW()-13)/2),0)),IF(ISBLANK(OFFSET('9. METAS'!$U$20,INT((ROW()-14)/2),0)),"",OFFSET('9. METAS'!$U$20,INT((ROW()-14)/2),0)))</f>
        <v>#REF!</v>
      </c>
      <c r="K435" s="150" t="e">
        <f ca="1">IF(MOD(ROW()-13,2)=0,IF(ISBLANK(OFFSET(#REF!,INT((ROW()-13)/2),0)),"",OFFSET(#REF!,INT((ROW()-13)/2),0)),IF(ISBLANK(OFFSET('9. METAS'!$V$20,INT((ROW()-14)/2),0)),"",OFFSET('9. METAS'!$V$20,INT((ROW()-14)/2),0)))</f>
        <v>#REF!</v>
      </c>
      <c r="L435" s="150" t="e">
        <f ca="1">IF(MOD(ROW()-13,2)=0,IF(ISBLANK(OFFSET(#REF!,INT((ROW()-13)/2),0)),"",OFFSET(#REF!,INT((ROW()-13)/2),0)),IF(ISBLANK(OFFSET('9. METAS'!$W$20,INT((ROW()-14)/2),0)),"",OFFSET('9. METAS'!$W$20,INT((ROW()-14)/2),0)))</f>
        <v>#REF!</v>
      </c>
      <c r="M435" s="151" t="e">
        <f ca="1">IF(MOD(ROW()-13,2)=0,IF(ISBLANK(OFFSET(#REF!,INT((ROW()-13)/2),0)),"",OFFSET(#REF!,INT((ROW()-13)/2),0)),IF(ISBLANK(OFFSET('9. METAS'!$X$20,INT((ROW()-14)/2),0)),"",OFFSET('9. METAS'!$X$20,INT((ROW()-14)/2),0)))</f>
        <v>#REF!</v>
      </c>
      <c r="N435" s="824" t="str">
        <f t="shared" ref="N435" ca="1" si="418">IFERROR(J435/J436,"ND")</f>
        <v>ND</v>
      </c>
      <c r="O435" s="826" t="str">
        <f t="shared" ref="O435" ca="1" si="419">IFERROR(((J435)/H435),"ND")</f>
        <v>ND</v>
      </c>
      <c r="P435" s="913"/>
    </row>
    <row r="436" spans="3:16">
      <c r="C436" s="843"/>
      <c r="D436" s="926"/>
      <c r="E436" s="926"/>
      <c r="F436" s="928"/>
      <c r="G436" s="930"/>
      <c r="H436" s="949"/>
      <c r="I436" s="823"/>
      <c r="J436" s="149" t="str">
        <f ca="1">IF(MOD(ROW()-13,2)=0,IF(ISBLANK(OFFSET(#REF!,INT((ROW()-13)/2),0)),"",OFFSET(#REF!,INT((ROW()-13)/2),0)),IF(ISBLANK(OFFSET('9. METAS'!$U$20,INT((ROW()-14)/2),0)),"",OFFSET('9. METAS'!$U$20,INT((ROW()-14)/2),0)))</f>
        <v/>
      </c>
      <c r="K436" s="150" t="str">
        <f ca="1">IF(MOD(ROW()-13,2)=0,IF(ISBLANK(OFFSET(#REF!,INT((ROW()-13)/2),0)),"",OFFSET(#REF!,INT((ROW()-13)/2),0)),IF(ISBLANK(OFFSET('9. METAS'!$V$20,INT((ROW()-14)/2),0)),"",OFFSET('9. METAS'!$V$20,INT((ROW()-14)/2),0)))</f>
        <v/>
      </c>
      <c r="L436" s="150" t="str">
        <f ca="1">IF(MOD(ROW()-13,2)=0,IF(ISBLANK(OFFSET(#REF!,INT((ROW()-13)/2),0)),"",OFFSET(#REF!,INT((ROW()-13)/2),0)),IF(ISBLANK(OFFSET('9. METAS'!$W$20,INT((ROW()-14)/2),0)),"",OFFSET('9. METAS'!$W$20,INT((ROW()-14)/2),0)))</f>
        <v/>
      </c>
      <c r="M436" s="151" t="str">
        <f ca="1">IF(MOD(ROW()-13,2)=0,IF(ISBLANK(OFFSET(#REF!,INT((ROW()-13)/2),0)),"",OFFSET(#REF!,INT((ROW()-13)/2),0)),IF(ISBLANK(OFFSET('9. METAS'!$X$20,INT((ROW()-14)/2),0)),"",OFFSET('9. METAS'!$X$20,INT((ROW()-14)/2),0)))</f>
        <v/>
      </c>
      <c r="N436" s="825"/>
      <c r="O436" s="827"/>
      <c r="P436" s="914"/>
    </row>
    <row r="437" spans="3:16">
      <c r="C437" s="829" t="str">
        <f ca="1">IF(ISBLANK(OFFSET('5. Pp (3 años)'!$C$46,INT((ROW()-13)/2),0)),"",OFFSET('5. Pp (3 años)'!$C$46,INT((ROW()-13)/2),0))</f>
        <v/>
      </c>
      <c r="D437" s="926" t="str">
        <f ca="1">IF(ISBLANK(OFFSET('5. Pp (3 años)'!$D$46,INT((ROW()-13)/2),0)),"",OFFSET('5. Pp (3 años)'!$D$46,INT((ROW()-13)/2),0))</f>
        <v/>
      </c>
      <c r="E437" s="926" t="str">
        <f ca="1">IF(ISBLANK(OFFSET('5. Pp (3 años)'!$E$46,INT((ROW()-13)/2),0)),"",OFFSET('5. Pp (3 años)'!$E$46,INT((ROW()-13)/2),0))</f>
        <v/>
      </c>
      <c r="F437" s="928" t="str">
        <f ca="1">IF(ISBLANK(OFFSET('5. Pp (3 años)'!$K$46,INT((ROW()-13)/2),0)),"",OFFSET('5. Pp (3 años)'!$K$46,INT((ROW()-13)/2),0))</f>
        <v/>
      </c>
      <c r="G437" s="930" t="str">
        <f ca="1">IF(ISBLANK(OFFSET('5. Pp (3 años)'!$H$46,INT((ROW()-13)/2),0)),"",OFFSET('5. Pp (3 años)'!$H$46,INT((ROW()-13)/2),0))</f>
        <v/>
      </c>
      <c r="H437" s="949" t="str">
        <f ca="1">IF(ISBLANK(OFFSET('9. METAS'!$L$20,INT((ROW()-13)/2),0)),"",OFFSET('9. METAS'!$L$20,INT((ROW()-13)/2),0))</f>
        <v/>
      </c>
      <c r="I437" s="822"/>
      <c r="J437" s="149" t="e">
        <f ca="1">IF(MOD(ROW()-13,2)=0,IF(ISBLANK(OFFSET(#REF!,INT((ROW()-13)/2),0)),"",OFFSET(#REF!,INT((ROW()-13)/2),0)),IF(ISBLANK(OFFSET('9. METAS'!$U$20,INT((ROW()-14)/2),0)),"",OFFSET('9. METAS'!$U$20,INT((ROW()-14)/2),0)))</f>
        <v>#REF!</v>
      </c>
      <c r="K437" s="150" t="e">
        <f ca="1">IF(MOD(ROW()-13,2)=0,IF(ISBLANK(OFFSET(#REF!,INT((ROW()-13)/2),0)),"",OFFSET(#REF!,INT((ROW()-13)/2),0)),IF(ISBLANK(OFFSET('9. METAS'!$V$20,INT((ROW()-14)/2),0)),"",OFFSET('9. METAS'!$V$20,INT((ROW()-14)/2),0)))</f>
        <v>#REF!</v>
      </c>
      <c r="L437" s="150" t="e">
        <f ca="1">IF(MOD(ROW()-13,2)=0,IF(ISBLANK(OFFSET(#REF!,INT((ROW()-13)/2),0)),"",OFFSET(#REF!,INT((ROW()-13)/2),0)),IF(ISBLANK(OFFSET('9. METAS'!$W$20,INT((ROW()-14)/2),0)),"",OFFSET('9. METAS'!$W$20,INT((ROW()-14)/2),0)))</f>
        <v>#REF!</v>
      </c>
      <c r="M437" s="151" t="e">
        <f ca="1">IF(MOD(ROW()-13,2)=0,IF(ISBLANK(OFFSET(#REF!,INT((ROW()-13)/2),0)),"",OFFSET(#REF!,INT((ROW()-13)/2),0)),IF(ISBLANK(OFFSET('9. METAS'!$X$20,INT((ROW()-14)/2),0)),"",OFFSET('9. METAS'!$X$20,INT((ROW()-14)/2),0)))</f>
        <v>#REF!</v>
      </c>
      <c r="N437" s="824" t="str">
        <f t="shared" ref="N437" ca="1" si="420">IFERROR(J437/J438,"ND")</f>
        <v>ND</v>
      </c>
      <c r="O437" s="826" t="str">
        <f t="shared" ref="O437" ca="1" si="421">IFERROR(((J437)/H437),"ND")</f>
        <v>ND</v>
      </c>
      <c r="P437" s="913"/>
    </row>
    <row r="438" spans="3:16">
      <c r="C438" s="843"/>
      <c r="D438" s="926"/>
      <c r="E438" s="926"/>
      <c r="F438" s="928"/>
      <c r="G438" s="930"/>
      <c r="H438" s="949"/>
      <c r="I438" s="823"/>
      <c r="J438" s="149" t="str">
        <f ca="1">IF(MOD(ROW()-13,2)=0,IF(ISBLANK(OFFSET(#REF!,INT((ROW()-13)/2),0)),"",OFFSET(#REF!,INT((ROW()-13)/2),0)),IF(ISBLANK(OFFSET('9. METAS'!$U$20,INT((ROW()-14)/2),0)),"",OFFSET('9. METAS'!$U$20,INT((ROW()-14)/2),0)))</f>
        <v/>
      </c>
      <c r="K438" s="150" t="str">
        <f ca="1">IF(MOD(ROW()-13,2)=0,IF(ISBLANK(OFFSET(#REF!,INT((ROW()-13)/2),0)),"",OFFSET(#REF!,INT((ROW()-13)/2),0)),IF(ISBLANK(OFFSET('9. METAS'!$V$20,INT((ROW()-14)/2),0)),"",OFFSET('9. METAS'!$V$20,INT((ROW()-14)/2),0)))</f>
        <v/>
      </c>
      <c r="L438" s="150" t="str">
        <f ca="1">IF(MOD(ROW()-13,2)=0,IF(ISBLANK(OFFSET(#REF!,INT((ROW()-13)/2),0)),"",OFFSET(#REF!,INT((ROW()-13)/2),0)),IF(ISBLANK(OFFSET('9. METAS'!$W$20,INT((ROW()-14)/2),0)),"",OFFSET('9. METAS'!$W$20,INT((ROW()-14)/2),0)))</f>
        <v/>
      </c>
      <c r="M438" s="151" t="str">
        <f ca="1">IF(MOD(ROW()-13,2)=0,IF(ISBLANK(OFFSET(#REF!,INT((ROW()-13)/2),0)),"",OFFSET(#REF!,INT((ROW()-13)/2),0)),IF(ISBLANK(OFFSET('9. METAS'!$X$20,INT((ROW()-14)/2),0)),"",OFFSET('9. METAS'!$X$20,INT((ROW()-14)/2),0)))</f>
        <v/>
      </c>
      <c r="N438" s="825"/>
      <c r="O438" s="827"/>
      <c r="P438" s="914"/>
    </row>
    <row r="439" spans="3:16">
      <c r="C439" s="829" t="str">
        <f ca="1">IF(ISBLANK(OFFSET('5. Pp (3 años)'!$C$46,INT((ROW()-13)/2),0)),"",OFFSET('5. Pp (3 años)'!$C$46,INT((ROW()-13)/2),0))</f>
        <v/>
      </c>
      <c r="D439" s="926" t="str">
        <f ca="1">IF(ISBLANK(OFFSET('5. Pp (3 años)'!$D$46,INT((ROW()-13)/2),0)),"",OFFSET('5. Pp (3 años)'!$D$46,INT((ROW()-13)/2),0))</f>
        <v/>
      </c>
      <c r="E439" s="926" t="str">
        <f ca="1">IF(ISBLANK(OFFSET('5. Pp (3 años)'!$E$46,INT((ROW()-13)/2),0)),"",OFFSET('5. Pp (3 años)'!$E$46,INT((ROW()-13)/2),0))</f>
        <v/>
      </c>
      <c r="F439" s="928" t="str">
        <f ca="1">IF(ISBLANK(OFFSET('5. Pp (3 años)'!$K$46,INT((ROW()-13)/2),0)),"",OFFSET('5. Pp (3 años)'!$K$46,INT((ROW()-13)/2),0))</f>
        <v/>
      </c>
      <c r="G439" s="930" t="str">
        <f ca="1">IF(ISBLANK(OFFSET('5. Pp (3 años)'!$H$46,INT((ROW()-13)/2),0)),"",OFFSET('5. Pp (3 años)'!$H$46,INT((ROW()-13)/2),0))</f>
        <v/>
      </c>
      <c r="H439" s="949" t="str">
        <f ca="1">IF(ISBLANK(OFFSET('9. METAS'!$L$20,INT((ROW()-13)/2),0)),"",OFFSET('9. METAS'!$L$20,INT((ROW()-13)/2),0))</f>
        <v/>
      </c>
      <c r="I439" s="822"/>
      <c r="J439" s="149" t="e">
        <f ca="1">IF(MOD(ROW()-13,2)=0,IF(ISBLANK(OFFSET(#REF!,INT((ROW()-13)/2),0)),"",OFFSET(#REF!,INT((ROW()-13)/2),0)),IF(ISBLANK(OFFSET('9. METAS'!$U$20,INT((ROW()-14)/2),0)),"",OFFSET('9. METAS'!$U$20,INT((ROW()-14)/2),0)))</f>
        <v>#REF!</v>
      </c>
      <c r="K439" s="150" t="e">
        <f ca="1">IF(MOD(ROW()-13,2)=0,IF(ISBLANK(OFFSET(#REF!,INT((ROW()-13)/2),0)),"",OFFSET(#REF!,INT((ROW()-13)/2),0)),IF(ISBLANK(OFFSET('9. METAS'!$V$20,INT((ROW()-14)/2),0)),"",OFFSET('9. METAS'!$V$20,INT((ROW()-14)/2),0)))</f>
        <v>#REF!</v>
      </c>
      <c r="L439" s="150" t="e">
        <f ca="1">IF(MOD(ROW()-13,2)=0,IF(ISBLANK(OFFSET(#REF!,INT((ROW()-13)/2),0)),"",OFFSET(#REF!,INT((ROW()-13)/2),0)),IF(ISBLANK(OFFSET('9. METAS'!$W$20,INT((ROW()-14)/2),0)),"",OFFSET('9. METAS'!$W$20,INT((ROW()-14)/2),0)))</f>
        <v>#REF!</v>
      </c>
      <c r="M439" s="151" t="e">
        <f ca="1">IF(MOD(ROW()-13,2)=0,IF(ISBLANK(OFFSET(#REF!,INT((ROW()-13)/2),0)),"",OFFSET(#REF!,INT((ROW()-13)/2),0)),IF(ISBLANK(OFFSET('9. METAS'!$X$20,INT((ROW()-14)/2),0)),"",OFFSET('9. METAS'!$X$20,INT((ROW()-14)/2),0)))</f>
        <v>#REF!</v>
      </c>
      <c r="N439" s="824" t="str">
        <f t="shared" ref="N439" ca="1" si="422">IFERROR(J439/J440,"ND")</f>
        <v>ND</v>
      </c>
      <c r="O439" s="826" t="str">
        <f t="shared" ref="O439" ca="1" si="423">IFERROR(((J439)/H439),"ND")</f>
        <v>ND</v>
      </c>
      <c r="P439" s="913"/>
    </row>
    <row r="440" spans="3:16">
      <c r="C440" s="843"/>
      <c r="D440" s="926"/>
      <c r="E440" s="926"/>
      <c r="F440" s="928"/>
      <c r="G440" s="930"/>
      <c r="H440" s="949"/>
      <c r="I440" s="823"/>
      <c r="J440" s="149" t="str">
        <f ca="1">IF(MOD(ROW()-13,2)=0,IF(ISBLANK(OFFSET(#REF!,INT((ROW()-13)/2),0)),"",OFFSET(#REF!,INT((ROW()-13)/2),0)),IF(ISBLANK(OFFSET('9. METAS'!$U$20,INT((ROW()-14)/2),0)),"",OFFSET('9. METAS'!$U$20,INT((ROW()-14)/2),0)))</f>
        <v/>
      </c>
      <c r="K440" s="150" t="str">
        <f ca="1">IF(MOD(ROW()-13,2)=0,IF(ISBLANK(OFFSET(#REF!,INT((ROW()-13)/2),0)),"",OFFSET(#REF!,INT((ROW()-13)/2),0)),IF(ISBLANK(OFFSET('9. METAS'!$V$20,INT((ROW()-14)/2),0)),"",OFFSET('9. METAS'!$V$20,INT((ROW()-14)/2),0)))</f>
        <v/>
      </c>
      <c r="L440" s="150" t="str">
        <f ca="1">IF(MOD(ROW()-13,2)=0,IF(ISBLANK(OFFSET(#REF!,INT((ROW()-13)/2),0)),"",OFFSET(#REF!,INT((ROW()-13)/2),0)),IF(ISBLANK(OFFSET('9. METAS'!$W$20,INT((ROW()-14)/2),0)),"",OFFSET('9. METAS'!$W$20,INT((ROW()-14)/2),0)))</f>
        <v/>
      </c>
      <c r="M440" s="151" t="str">
        <f ca="1">IF(MOD(ROW()-13,2)=0,IF(ISBLANK(OFFSET(#REF!,INT((ROW()-13)/2),0)),"",OFFSET(#REF!,INT((ROW()-13)/2),0)),IF(ISBLANK(OFFSET('9. METAS'!$X$20,INT((ROW()-14)/2),0)),"",OFFSET('9. METAS'!$X$20,INT((ROW()-14)/2),0)))</f>
        <v/>
      </c>
      <c r="N440" s="825"/>
      <c r="O440" s="827"/>
      <c r="P440" s="914"/>
    </row>
    <row r="441" spans="3:16">
      <c r="C441" s="829" t="str">
        <f ca="1">IF(ISBLANK(OFFSET('5. Pp (3 años)'!$C$46,INT((ROW()-13)/2),0)),"",OFFSET('5. Pp (3 años)'!$C$46,INT((ROW()-13)/2),0))</f>
        <v/>
      </c>
      <c r="D441" s="926" t="str">
        <f ca="1">IF(ISBLANK(OFFSET('5. Pp (3 años)'!$D$46,INT((ROW()-13)/2),0)),"",OFFSET('5. Pp (3 años)'!$D$46,INT((ROW()-13)/2),0))</f>
        <v/>
      </c>
      <c r="E441" s="926" t="str">
        <f ca="1">IF(ISBLANK(OFFSET('5. Pp (3 años)'!$E$46,INT((ROW()-13)/2),0)),"",OFFSET('5. Pp (3 años)'!$E$46,INT((ROW()-13)/2),0))</f>
        <v/>
      </c>
      <c r="F441" s="928" t="str">
        <f ca="1">IF(ISBLANK(OFFSET('5. Pp (3 años)'!$K$46,INT((ROW()-13)/2),0)),"",OFFSET('5. Pp (3 años)'!$K$46,INT((ROW()-13)/2),0))</f>
        <v/>
      </c>
      <c r="G441" s="930" t="str">
        <f ca="1">IF(ISBLANK(OFFSET('5. Pp (3 años)'!$H$46,INT((ROW()-13)/2),0)),"",OFFSET('5. Pp (3 años)'!$H$46,INT((ROW()-13)/2),0))</f>
        <v/>
      </c>
      <c r="H441" s="949" t="str">
        <f ca="1">IF(ISBLANK(OFFSET('9. METAS'!$L$20,INT((ROW()-13)/2),0)),"",OFFSET('9. METAS'!$L$20,INT((ROW()-13)/2),0))</f>
        <v/>
      </c>
      <c r="I441" s="822"/>
      <c r="J441" s="149" t="e">
        <f ca="1">IF(MOD(ROW()-13,2)=0,IF(ISBLANK(OFFSET(#REF!,INT((ROW()-13)/2),0)),"",OFFSET(#REF!,INT((ROW()-13)/2),0)),IF(ISBLANK(OFFSET('9. METAS'!$U$20,INT((ROW()-14)/2),0)),"",OFFSET('9. METAS'!$U$20,INT((ROW()-14)/2),0)))</f>
        <v>#REF!</v>
      </c>
      <c r="K441" s="150" t="e">
        <f ca="1">IF(MOD(ROW()-13,2)=0,IF(ISBLANK(OFFSET(#REF!,INT((ROW()-13)/2),0)),"",OFFSET(#REF!,INT((ROW()-13)/2),0)),IF(ISBLANK(OFFSET('9. METAS'!$V$20,INT((ROW()-14)/2),0)),"",OFFSET('9. METAS'!$V$20,INT((ROW()-14)/2),0)))</f>
        <v>#REF!</v>
      </c>
      <c r="L441" s="150" t="e">
        <f ca="1">IF(MOD(ROW()-13,2)=0,IF(ISBLANK(OFFSET(#REF!,INT((ROW()-13)/2),0)),"",OFFSET(#REF!,INT((ROW()-13)/2),0)),IF(ISBLANK(OFFSET('9. METAS'!$W$20,INT((ROW()-14)/2),0)),"",OFFSET('9. METAS'!$W$20,INT((ROW()-14)/2),0)))</f>
        <v>#REF!</v>
      </c>
      <c r="M441" s="151" t="e">
        <f ca="1">IF(MOD(ROW()-13,2)=0,IF(ISBLANK(OFFSET(#REF!,INT((ROW()-13)/2),0)),"",OFFSET(#REF!,INT((ROW()-13)/2),0)),IF(ISBLANK(OFFSET('9. METAS'!$X$20,INT((ROW()-14)/2),0)),"",OFFSET('9. METAS'!$X$20,INT((ROW()-14)/2),0)))</f>
        <v>#REF!</v>
      </c>
      <c r="N441" s="824" t="str">
        <f t="shared" ref="N441" ca="1" si="424">IFERROR(J441/J442,"ND")</f>
        <v>ND</v>
      </c>
      <c r="O441" s="826" t="str">
        <f t="shared" ref="O441" ca="1" si="425">IFERROR(((J441)/H441),"ND")</f>
        <v>ND</v>
      </c>
      <c r="P441" s="913"/>
    </row>
    <row r="442" spans="3:16">
      <c r="C442" s="843"/>
      <c r="D442" s="926"/>
      <c r="E442" s="926"/>
      <c r="F442" s="928"/>
      <c r="G442" s="930"/>
      <c r="H442" s="949"/>
      <c r="I442" s="823"/>
      <c r="J442" s="149" t="str">
        <f ca="1">IF(MOD(ROW()-13,2)=0,IF(ISBLANK(OFFSET(#REF!,INT((ROW()-13)/2),0)),"",OFFSET(#REF!,INT((ROW()-13)/2),0)),IF(ISBLANK(OFFSET('9. METAS'!$U$20,INT((ROW()-14)/2),0)),"",OFFSET('9. METAS'!$U$20,INT((ROW()-14)/2),0)))</f>
        <v/>
      </c>
      <c r="K442" s="150" t="str">
        <f ca="1">IF(MOD(ROW()-13,2)=0,IF(ISBLANK(OFFSET(#REF!,INT((ROW()-13)/2),0)),"",OFFSET(#REF!,INT((ROW()-13)/2),0)),IF(ISBLANK(OFFSET('9. METAS'!$V$20,INT((ROW()-14)/2),0)),"",OFFSET('9. METAS'!$V$20,INT((ROW()-14)/2),0)))</f>
        <v/>
      </c>
      <c r="L442" s="150" t="str">
        <f ca="1">IF(MOD(ROW()-13,2)=0,IF(ISBLANK(OFFSET(#REF!,INT((ROW()-13)/2),0)),"",OFFSET(#REF!,INT((ROW()-13)/2),0)),IF(ISBLANK(OFFSET('9. METAS'!$W$20,INT((ROW()-14)/2),0)),"",OFFSET('9. METAS'!$W$20,INT((ROW()-14)/2),0)))</f>
        <v/>
      </c>
      <c r="M442" s="151" t="str">
        <f ca="1">IF(MOD(ROW()-13,2)=0,IF(ISBLANK(OFFSET(#REF!,INT((ROW()-13)/2),0)),"",OFFSET(#REF!,INT((ROW()-13)/2),0)),IF(ISBLANK(OFFSET('9. METAS'!$X$20,INT((ROW()-14)/2),0)),"",OFFSET('9. METAS'!$X$20,INT((ROW()-14)/2),0)))</f>
        <v/>
      </c>
      <c r="N442" s="825"/>
      <c r="O442" s="827"/>
      <c r="P442" s="914"/>
    </row>
    <row r="443" spans="3:16">
      <c r="C443" s="829" t="str">
        <f ca="1">IF(ISBLANK(OFFSET('5. Pp (3 años)'!$C$46,INT((ROW()-13)/2),0)),"",OFFSET('5. Pp (3 años)'!$C$46,INT((ROW()-13)/2),0))</f>
        <v/>
      </c>
      <c r="D443" s="926" t="str">
        <f ca="1">IF(ISBLANK(OFFSET('5. Pp (3 años)'!$D$46,INT((ROW()-13)/2),0)),"",OFFSET('5. Pp (3 años)'!$D$46,INT((ROW()-13)/2),0))</f>
        <v/>
      </c>
      <c r="E443" s="926" t="str">
        <f ca="1">IF(ISBLANK(OFFSET('5. Pp (3 años)'!$E$46,INT((ROW()-13)/2),0)),"",OFFSET('5. Pp (3 años)'!$E$46,INT((ROW()-13)/2),0))</f>
        <v/>
      </c>
      <c r="F443" s="928" t="str">
        <f ca="1">IF(ISBLANK(OFFSET('5. Pp (3 años)'!$K$46,INT((ROW()-13)/2),0)),"",OFFSET('5. Pp (3 años)'!$K$46,INT((ROW()-13)/2),0))</f>
        <v/>
      </c>
      <c r="G443" s="930" t="str">
        <f ca="1">IF(ISBLANK(OFFSET('5. Pp (3 años)'!$H$46,INT((ROW()-13)/2),0)),"",OFFSET('5. Pp (3 años)'!$H$46,INT((ROW()-13)/2),0))</f>
        <v/>
      </c>
      <c r="H443" s="949" t="str">
        <f ca="1">IF(ISBLANK(OFFSET('9. METAS'!$L$20,INT((ROW()-13)/2),0)),"",OFFSET('9. METAS'!$L$20,INT((ROW()-13)/2),0))</f>
        <v/>
      </c>
      <c r="I443" s="822"/>
      <c r="J443" s="149" t="e">
        <f ca="1">IF(MOD(ROW()-13,2)=0,IF(ISBLANK(OFFSET(#REF!,INT((ROW()-13)/2),0)),"",OFFSET(#REF!,INT((ROW()-13)/2),0)),IF(ISBLANK(OFFSET('9. METAS'!$U$20,INT((ROW()-14)/2),0)),"",OFFSET('9. METAS'!$U$20,INT((ROW()-14)/2),0)))</f>
        <v>#REF!</v>
      </c>
      <c r="K443" s="150" t="e">
        <f ca="1">IF(MOD(ROW()-13,2)=0,IF(ISBLANK(OFFSET(#REF!,INT((ROW()-13)/2),0)),"",OFFSET(#REF!,INT((ROW()-13)/2),0)),IF(ISBLANK(OFFSET('9. METAS'!$V$20,INT((ROW()-14)/2),0)),"",OFFSET('9. METAS'!$V$20,INT((ROW()-14)/2),0)))</f>
        <v>#REF!</v>
      </c>
      <c r="L443" s="150" t="e">
        <f ca="1">IF(MOD(ROW()-13,2)=0,IF(ISBLANK(OFFSET(#REF!,INT((ROW()-13)/2),0)),"",OFFSET(#REF!,INT((ROW()-13)/2),0)),IF(ISBLANK(OFFSET('9. METAS'!$W$20,INT((ROW()-14)/2),0)),"",OFFSET('9. METAS'!$W$20,INT((ROW()-14)/2),0)))</f>
        <v>#REF!</v>
      </c>
      <c r="M443" s="151" t="e">
        <f ca="1">IF(MOD(ROW()-13,2)=0,IF(ISBLANK(OFFSET(#REF!,INT((ROW()-13)/2),0)),"",OFFSET(#REF!,INT((ROW()-13)/2),0)),IF(ISBLANK(OFFSET('9. METAS'!$X$20,INT((ROW()-14)/2),0)),"",OFFSET('9. METAS'!$X$20,INT((ROW()-14)/2),0)))</f>
        <v>#REF!</v>
      </c>
      <c r="N443" s="824" t="str">
        <f t="shared" ref="N443" ca="1" si="426">IFERROR(J443/J444,"ND")</f>
        <v>ND</v>
      </c>
      <c r="O443" s="826" t="str">
        <f t="shared" ref="O443" ca="1" si="427">IFERROR(((J443)/H443),"ND")</f>
        <v>ND</v>
      </c>
      <c r="P443" s="913"/>
    </row>
    <row r="444" spans="3:16">
      <c r="C444" s="843"/>
      <c r="D444" s="926"/>
      <c r="E444" s="926"/>
      <c r="F444" s="928"/>
      <c r="G444" s="930"/>
      <c r="H444" s="949"/>
      <c r="I444" s="823"/>
      <c r="J444" s="149" t="str">
        <f ca="1">IF(MOD(ROW()-13,2)=0,IF(ISBLANK(OFFSET(#REF!,INT((ROW()-13)/2),0)),"",OFFSET(#REF!,INT((ROW()-13)/2),0)),IF(ISBLANK(OFFSET('9. METAS'!$U$20,INT((ROW()-14)/2),0)),"",OFFSET('9. METAS'!$U$20,INT((ROW()-14)/2),0)))</f>
        <v/>
      </c>
      <c r="K444" s="150" t="str">
        <f ca="1">IF(MOD(ROW()-13,2)=0,IF(ISBLANK(OFFSET(#REF!,INT((ROW()-13)/2),0)),"",OFFSET(#REF!,INT((ROW()-13)/2),0)),IF(ISBLANK(OFFSET('9. METAS'!$V$20,INT((ROW()-14)/2),0)),"",OFFSET('9. METAS'!$V$20,INT((ROW()-14)/2),0)))</f>
        <v/>
      </c>
      <c r="L444" s="150" t="str">
        <f ca="1">IF(MOD(ROW()-13,2)=0,IF(ISBLANK(OFFSET(#REF!,INT((ROW()-13)/2),0)),"",OFFSET(#REF!,INT((ROW()-13)/2),0)),IF(ISBLANK(OFFSET('9. METAS'!$W$20,INT((ROW()-14)/2),0)),"",OFFSET('9. METAS'!$W$20,INT((ROW()-14)/2),0)))</f>
        <v/>
      </c>
      <c r="M444" s="151" t="str">
        <f ca="1">IF(MOD(ROW()-13,2)=0,IF(ISBLANK(OFFSET(#REF!,INT((ROW()-13)/2),0)),"",OFFSET(#REF!,INT((ROW()-13)/2),0)),IF(ISBLANK(OFFSET('9. METAS'!$X$20,INT((ROW()-14)/2),0)),"",OFFSET('9. METAS'!$X$20,INT((ROW()-14)/2),0)))</f>
        <v/>
      </c>
      <c r="N444" s="825"/>
      <c r="O444" s="827"/>
      <c r="P444" s="914"/>
    </row>
    <row r="445" spans="3:16">
      <c r="C445" s="829" t="str">
        <f ca="1">IF(ISBLANK(OFFSET('5. Pp (3 años)'!$C$46,INT((ROW()-13)/2),0)),"",OFFSET('5. Pp (3 años)'!$C$46,INT((ROW()-13)/2),0))</f>
        <v/>
      </c>
      <c r="D445" s="926" t="str">
        <f ca="1">IF(ISBLANK(OFFSET('5. Pp (3 años)'!$D$46,INT((ROW()-13)/2),0)),"",OFFSET('5. Pp (3 años)'!$D$46,INT((ROW()-13)/2),0))</f>
        <v/>
      </c>
      <c r="E445" s="926" t="str">
        <f ca="1">IF(ISBLANK(OFFSET('5. Pp (3 años)'!$E$46,INT((ROW()-13)/2),0)),"",OFFSET('5. Pp (3 años)'!$E$46,INT((ROW()-13)/2),0))</f>
        <v/>
      </c>
      <c r="F445" s="928" t="str">
        <f ca="1">IF(ISBLANK(OFFSET('5. Pp (3 años)'!$K$46,INT((ROW()-13)/2),0)),"",OFFSET('5. Pp (3 años)'!$K$46,INT((ROW()-13)/2),0))</f>
        <v/>
      </c>
      <c r="G445" s="930" t="str">
        <f ca="1">IF(ISBLANK(OFFSET('5. Pp (3 años)'!$H$46,INT((ROW()-13)/2),0)),"",OFFSET('5. Pp (3 años)'!$H$46,INT((ROW()-13)/2),0))</f>
        <v/>
      </c>
      <c r="H445" s="949" t="str">
        <f ca="1">IF(ISBLANK(OFFSET('9. METAS'!$L$20,INT((ROW()-13)/2),0)),"",OFFSET('9. METAS'!$L$20,INT((ROW()-13)/2),0))</f>
        <v/>
      </c>
      <c r="I445" s="822"/>
      <c r="J445" s="149" t="e">
        <f ca="1">IF(MOD(ROW()-13,2)=0,IF(ISBLANK(OFFSET(#REF!,INT((ROW()-13)/2),0)),"",OFFSET(#REF!,INT((ROW()-13)/2),0)),IF(ISBLANK(OFFSET('9. METAS'!$U$20,INT((ROW()-14)/2),0)),"",OFFSET('9. METAS'!$U$20,INT((ROW()-14)/2),0)))</f>
        <v>#REF!</v>
      </c>
      <c r="K445" s="150" t="e">
        <f ca="1">IF(MOD(ROW()-13,2)=0,IF(ISBLANK(OFFSET(#REF!,INT((ROW()-13)/2),0)),"",OFFSET(#REF!,INT((ROW()-13)/2),0)),IF(ISBLANK(OFFSET('9. METAS'!$V$20,INT((ROW()-14)/2),0)),"",OFFSET('9. METAS'!$V$20,INT((ROW()-14)/2),0)))</f>
        <v>#REF!</v>
      </c>
      <c r="L445" s="150" t="e">
        <f ca="1">IF(MOD(ROW()-13,2)=0,IF(ISBLANK(OFFSET(#REF!,INT((ROW()-13)/2),0)),"",OFFSET(#REF!,INT((ROW()-13)/2),0)),IF(ISBLANK(OFFSET('9. METAS'!$W$20,INT((ROW()-14)/2),0)),"",OFFSET('9. METAS'!$W$20,INT((ROW()-14)/2),0)))</f>
        <v>#REF!</v>
      </c>
      <c r="M445" s="151" t="e">
        <f ca="1">IF(MOD(ROW()-13,2)=0,IF(ISBLANK(OFFSET(#REF!,INT((ROW()-13)/2),0)),"",OFFSET(#REF!,INT((ROW()-13)/2),0)),IF(ISBLANK(OFFSET('9. METAS'!$X$20,INT((ROW()-14)/2),0)),"",OFFSET('9. METAS'!$X$20,INT((ROW()-14)/2),0)))</f>
        <v>#REF!</v>
      </c>
      <c r="N445" s="824" t="str">
        <f t="shared" ref="N445" ca="1" si="428">IFERROR(J445/J446,"ND")</f>
        <v>ND</v>
      </c>
      <c r="O445" s="826" t="str">
        <f t="shared" ref="O445" ca="1" si="429">IFERROR(((J445)/H445),"ND")</f>
        <v>ND</v>
      </c>
      <c r="P445" s="913"/>
    </row>
    <row r="446" spans="3:16">
      <c r="C446" s="843"/>
      <c r="D446" s="926"/>
      <c r="E446" s="926"/>
      <c r="F446" s="928"/>
      <c r="G446" s="930"/>
      <c r="H446" s="949"/>
      <c r="I446" s="823"/>
      <c r="J446" s="149" t="str">
        <f ca="1">IF(MOD(ROW()-13,2)=0,IF(ISBLANK(OFFSET(#REF!,INT((ROW()-13)/2),0)),"",OFFSET(#REF!,INT((ROW()-13)/2),0)),IF(ISBLANK(OFFSET('9. METAS'!$U$20,INT((ROW()-14)/2),0)),"",OFFSET('9. METAS'!$U$20,INT((ROW()-14)/2),0)))</f>
        <v/>
      </c>
      <c r="K446" s="150" t="str">
        <f ca="1">IF(MOD(ROW()-13,2)=0,IF(ISBLANK(OFFSET(#REF!,INT((ROW()-13)/2),0)),"",OFFSET(#REF!,INT((ROW()-13)/2),0)),IF(ISBLANK(OFFSET('9. METAS'!$V$20,INT((ROW()-14)/2),0)),"",OFFSET('9. METAS'!$V$20,INT((ROW()-14)/2),0)))</f>
        <v/>
      </c>
      <c r="L446" s="150" t="str">
        <f ca="1">IF(MOD(ROW()-13,2)=0,IF(ISBLANK(OFFSET(#REF!,INT((ROW()-13)/2),0)),"",OFFSET(#REF!,INT((ROW()-13)/2),0)),IF(ISBLANK(OFFSET('9. METAS'!$W$20,INT((ROW()-14)/2),0)),"",OFFSET('9. METAS'!$W$20,INT((ROW()-14)/2),0)))</f>
        <v/>
      </c>
      <c r="M446" s="151" t="str">
        <f ca="1">IF(MOD(ROW()-13,2)=0,IF(ISBLANK(OFFSET(#REF!,INT((ROW()-13)/2),0)),"",OFFSET(#REF!,INT((ROW()-13)/2),0)),IF(ISBLANK(OFFSET('9. METAS'!$X$20,INT((ROW()-14)/2),0)),"",OFFSET('9. METAS'!$X$20,INT((ROW()-14)/2),0)))</f>
        <v/>
      </c>
      <c r="N446" s="825"/>
      <c r="O446" s="827"/>
      <c r="P446" s="914"/>
    </row>
    <row r="447" spans="3:16">
      <c r="C447" s="829" t="str">
        <f ca="1">IF(ISBLANK(OFFSET('5. Pp (3 años)'!$C$46,INT((ROW()-13)/2),0)),"",OFFSET('5. Pp (3 años)'!$C$46,INT((ROW()-13)/2),0))</f>
        <v/>
      </c>
      <c r="D447" s="926" t="str">
        <f ca="1">IF(ISBLANK(OFFSET('5. Pp (3 años)'!$D$46,INT((ROW()-13)/2),0)),"",OFFSET('5. Pp (3 años)'!$D$46,INT((ROW()-13)/2),0))</f>
        <v/>
      </c>
      <c r="E447" s="926" t="str">
        <f ca="1">IF(ISBLANK(OFFSET('5. Pp (3 años)'!$E$46,INT((ROW()-13)/2),0)),"",OFFSET('5. Pp (3 años)'!$E$46,INT((ROW()-13)/2),0))</f>
        <v/>
      </c>
      <c r="F447" s="928" t="str">
        <f ca="1">IF(ISBLANK(OFFSET('5. Pp (3 años)'!$K$46,INT((ROW()-13)/2),0)),"",OFFSET('5. Pp (3 años)'!$K$46,INT((ROW()-13)/2),0))</f>
        <v/>
      </c>
      <c r="G447" s="930" t="str">
        <f ca="1">IF(ISBLANK(OFFSET('5. Pp (3 años)'!$H$46,INT((ROW()-13)/2),0)),"",OFFSET('5. Pp (3 años)'!$H$46,INT((ROW()-13)/2),0))</f>
        <v/>
      </c>
      <c r="H447" s="949" t="str">
        <f ca="1">IF(ISBLANK(OFFSET('9. METAS'!$L$20,INT((ROW()-13)/2),0)),"",OFFSET('9. METAS'!$L$20,INT((ROW()-13)/2),0))</f>
        <v/>
      </c>
      <c r="I447" s="822"/>
      <c r="J447" s="149" t="e">
        <f ca="1">IF(MOD(ROW()-13,2)=0,IF(ISBLANK(OFFSET(#REF!,INT((ROW()-13)/2),0)),"",OFFSET(#REF!,INT((ROW()-13)/2),0)),IF(ISBLANK(OFFSET('9. METAS'!$U$20,INT((ROW()-14)/2),0)),"",OFFSET('9. METAS'!$U$20,INT((ROW()-14)/2),0)))</f>
        <v>#REF!</v>
      </c>
      <c r="K447" s="150" t="e">
        <f ca="1">IF(MOD(ROW()-13,2)=0,IF(ISBLANK(OFFSET(#REF!,INT((ROW()-13)/2),0)),"",OFFSET(#REF!,INT((ROW()-13)/2),0)),IF(ISBLANK(OFFSET('9. METAS'!$V$20,INT((ROW()-14)/2),0)),"",OFFSET('9. METAS'!$V$20,INT((ROW()-14)/2),0)))</f>
        <v>#REF!</v>
      </c>
      <c r="L447" s="150" t="e">
        <f ca="1">IF(MOD(ROW()-13,2)=0,IF(ISBLANK(OFFSET(#REF!,INT((ROW()-13)/2),0)),"",OFFSET(#REF!,INT((ROW()-13)/2),0)),IF(ISBLANK(OFFSET('9. METAS'!$W$20,INT((ROW()-14)/2),0)),"",OFFSET('9. METAS'!$W$20,INT((ROW()-14)/2),0)))</f>
        <v>#REF!</v>
      </c>
      <c r="M447" s="151" t="e">
        <f ca="1">IF(MOD(ROW()-13,2)=0,IF(ISBLANK(OFFSET(#REF!,INT((ROW()-13)/2),0)),"",OFFSET(#REF!,INT((ROW()-13)/2),0)),IF(ISBLANK(OFFSET('9. METAS'!$X$20,INT((ROW()-14)/2),0)),"",OFFSET('9. METAS'!$X$20,INT((ROW()-14)/2),0)))</f>
        <v>#REF!</v>
      </c>
      <c r="N447" s="824" t="str">
        <f t="shared" ref="N447" ca="1" si="430">IFERROR(J447/J448,"ND")</f>
        <v>ND</v>
      </c>
      <c r="O447" s="826" t="str">
        <f t="shared" ref="O447" ca="1" si="431">IFERROR(((J447)/H447),"ND")</f>
        <v>ND</v>
      </c>
      <c r="P447" s="913"/>
    </row>
    <row r="448" spans="3:16">
      <c r="C448" s="843"/>
      <c r="D448" s="926"/>
      <c r="E448" s="926"/>
      <c r="F448" s="928"/>
      <c r="G448" s="930"/>
      <c r="H448" s="949"/>
      <c r="I448" s="823"/>
      <c r="J448" s="149" t="str">
        <f ca="1">IF(MOD(ROW()-13,2)=0,IF(ISBLANK(OFFSET(#REF!,INT((ROW()-13)/2),0)),"",OFFSET(#REF!,INT((ROW()-13)/2),0)),IF(ISBLANK(OFFSET('9. METAS'!$U$20,INT((ROW()-14)/2),0)),"",OFFSET('9. METAS'!$U$20,INT((ROW()-14)/2),0)))</f>
        <v/>
      </c>
      <c r="K448" s="150" t="str">
        <f ca="1">IF(MOD(ROW()-13,2)=0,IF(ISBLANK(OFFSET(#REF!,INT((ROW()-13)/2),0)),"",OFFSET(#REF!,INT((ROW()-13)/2),0)),IF(ISBLANK(OFFSET('9. METAS'!$V$20,INT((ROW()-14)/2),0)),"",OFFSET('9. METAS'!$V$20,INT((ROW()-14)/2),0)))</f>
        <v/>
      </c>
      <c r="L448" s="150" t="str">
        <f ca="1">IF(MOD(ROW()-13,2)=0,IF(ISBLANK(OFFSET(#REF!,INT((ROW()-13)/2),0)),"",OFFSET(#REF!,INT((ROW()-13)/2),0)),IF(ISBLANK(OFFSET('9. METAS'!$W$20,INT((ROW()-14)/2),0)),"",OFFSET('9. METAS'!$W$20,INT((ROW()-14)/2),0)))</f>
        <v/>
      </c>
      <c r="M448" s="151" t="str">
        <f ca="1">IF(MOD(ROW()-13,2)=0,IF(ISBLANK(OFFSET(#REF!,INT((ROW()-13)/2),0)),"",OFFSET(#REF!,INT((ROW()-13)/2),0)),IF(ISBLANK(OFFSET('9. METAS'!$X$20,INT((ROW()-14)/2),0)),"",OFFSET('9. METAS'!$X$20,INT((ROW()-14)/2),0)))</f>
        <v/>
      </c>
      <c r="N448" s="825"/>
      <c r="O448" s="827"/>
      <c r="P448" s="914"/>
    </row>
    <row r="449" spans="3:16">
      <c r="C449" s="829" t="str">
        <f ca="1">IF(ISBLANK(OFFSET('5. Pp (3 años)'!$C$46,INT((ROW()-13)/2),0)),"",OFFSET('5. Pp (3 años)'!$C$46,INT((ROW()-13)/2),0))</f>
        <v/>
      </c>
      <c r="D449" s="926" t="str">
        <f ca="1">IF(ISBLANK(OFFSET('5. Pp (3 años)'!$D$46,INT((ROW()-13)/2),0)),"",OFFSET('5. Pp (3 años)'!$D$46,INT((ROW()-13)/2),0))</f>
        <v/>
      </c>
      <c r="E449" s="926" t="str">
        <f ca="1">IF(ISBLANK(OFFSET('5. Pp (3 años)'!$E$46,INT((ROW()-13)/2),0)),"",OFFSET('5. Pp (3 años)'!$E$46,INT((ROW()-13)/2),0))</f>
        <v/>
      </c>
      <c r="F449" s="928" t="str">
        <f ca="1">IF(ISBLANK(OFFSET('5. Pp (3 años)'!$K$46,INT((ROW()-13)/2),0)),"",OFFSET('5. Pp (3 años)'!$K$46,INT((ROW()-13)/2),0))</f>
        <v/>
      </c>
      <c r="G449" s="930" t="str">
        <f ca="1">IF(ISBLANK(OFFSET('5. Pp (3 años)'!$H$46,INT((ROW()-13)/2),0)),"",OFFSET('5. Pp (3 años)'!$H$46,INT((ROW()-13)/2),0))</f>
        <v/>
      </c>
      <c r="H449" s="949" t="str">
        <f ca="1">IF(ISBLANK(OFFSET('9. METAS'!$L$20,INT((ROW()-13)/2),0)),"",OFFSET('9. METAS'!$L$20,INT((ROW()-13)/2),0))</f>
        <v/>
      </c>
      <c r="I449" s="822"/>
      <c r="J449" s="149" t="e">
        <f ca="1">IF(MOD(ROW()-13,2)=0,IF(ISBLANK(OFFSET(#REF!,INT((ROW()-13)/2),0)),"",OFFSET(#REF!,INT((ROW()-13)/2),0)),IF(ISBLANK(OFFSET('9. METAS'!$U$20,INT((ROW()-14)/2),0)),"",OFFSET('9. METAS'!$U$20,INT((ROW()-14)/2),0)))</f>
        <v>#REF!</v>
      </c>
      <c r="K449" s="150" t="e">
        <f ca="1">IF(MOD(ROW()-13,2)=0,IF(ISBLANK(OFFSET(#REF!,INT((ROW()-13)/2),0)),"",OFFSET(#REF!,INT((ROW()-13)/2),0)),IF(ISBLANK(OFFSET('9. METAS'!$V$20,INT((ROW()-14)/2),0)),"",OFFSET('9. METAS'!$V$20,INT((ROW()-14)/2),0)))</f>
        <v>#REF!</v>
      </c>
      <c r="L449" s="150" t="e">
        <f ca="1">IF(MOD(ROW()-13,2)=0,IF(ISBLANK(OFFSET(#REF!,INT((ROW()-13)/2),0)),"",OFFSET(#REF!,INT((ROW()-13)/2),0)),IF(ISBLANK(OFFSET('9. METAS'!$W$20,INT((ROW()-14)/2),0)),"",OFFSET('9. METAS'!$W$20,INT((ROW()-14)/2),0)))</f>
        <v>#REF!</v>
      </c>
      <c r="M449" s="151" t="e">
        <f ca="1">IF(MOD(ROW()-13,2)=0,IF(ISBLANK(OFFSET(#REF!,INT((ROW()-13)/2),0)),"",OFFSET(#REF!,INT((ROW()-13)/2),0)),IF(ISBLANK(OFFSET('9. METAS'!$X$20,INT((ROW()-14)/2),0)),"",OFFSET('9. METAS'!$X$20,INT((ROW()-14)/2),0)))</f>
        <v>#REF!</v>
      </c>
      <c r="N449" s="824" t="str">
        <f t="shared" ref="N449" ca="1" si="432">IFERROR(J449/J450,"ND")</f>
        <v>ND</v>
      </c>
      <c r="O449" s="826" t="str">
        <f t="shared" ref="O449" ca="1" si="433">IFERROR(((J449)/H449),"ND")</f>
        <v>ND</v>
      </c>
      <c r="P449" s="913"/>
    </row>
    <row r="450" spans="3:16">
      <c r="C450" s="843"/>
      <c r="D450" s="926"/>
      <c r="E450" s="926"/>
      <c r="F450" s="928"/>
      <c r="G450" s="930"/>
      <c r="H450" s="949"/>
      <c r="I450" s="823"/>
      <c r="J450" s="149" t="str">
        <f ca="1">IF(MOD(ROW()-13,2)=0,IF(ISBLANK(OFFSET(#REF!,INT((ROW()-13)/2),0)),"",OFFSET(#REF!,INT((ROW()-13)/2),0)),IF(ISBLANK(OFFSET('9. METAS'!$U$20,INT((ROW()-14)/2),0)),"",OFFSET('9. METAS'!$U$20,INT((ROW()-14)/2),0)))</f>
        <v/>
      </c>
      <c r="K450" s="150" t="str">
        <f ca="1">IF(MOD(ROW()-13,2)=0,IF(ISBLANK(OFFSET(#REF!,INT((ROW()-13)/2),0)),"",OFFSET(#REF!,INT((ROW()-13)/2),0)),IF(ISBLANK(OFFSET('9. METAS'!$V$20,INT((ROW()-14)/2),0)),"",OFFSET('9. METAS'!$V$20,INT((ROW()-14)/2),0)))</f>
        <v/>
      </c>
      <c r="L450" s="150" t="str">
        <f ca="1">IF(MOD(ROW()-13,2)=0,IF(ISBLANK(OFFSET(#REF!,INT((ROW()-13)/2),0)),"",OFFSET(#REF!,INT((ROW()-13)/2),0)),IF(ISBLANK(OFFSET('9. METAS'!$W$20,INT((ROW()-14)/2),0)),"",OFFSET('9. METAS'!$W$20,INT((ROW()-14)/2),0)))</f>
        <v/>
      </c>
      <c r="M450" s="151" t="str">
        <f ca="1">IF(MOD(ROW()-13,2)=0,IF(ISBLANK(OFFSET(#REF!,INT((ROW()-13)/2),0)),"",OFFSET(#REF!,INT((ROW()-13)/2),0)),IF(ISBLANK(OFFSET('9. METAS'!$X$20,INT((ROW()-14)/2),0)),"",OFFSET('9. METAS'!$X$20,INT((ROW()-14)/2),0)))</f>
        <v/>
      </c>
      <c r="N450" s="825"/>
      <c r="O450" s="827"/>
      <c r="P450" s="914"/>
    </row>
    <row r="451" spans="3:16">
      <c r="C451" s="829" t="str">
        <f ca="1">IF(ISBLANK(OFFSET('5. Pp (3 años)'!$C$46,INT((ROW()-13)/2),0)),"",OFFSET('5. Pp (3 años)'!$C$46,INT((ROW()-13)/2),0))</f>
        <v/>
      </c>
      <c r="D451" s="926" t="str">
        <f ca="1">IF(ISBLANK(OFFSET('5. Pp (3 años)'!$D$46,INT((ROW()-13)/2),0)),"",OFFSET('5. Pp (3 años)'!$D$46,INT((ROW()-13)/2),0))</f>
        <v/>
      </c>
      <c r="E451" s="926" t="str">
        <f ca="1">IF(ISBLANK(OFFSET('5. Pp (3 años)'!$E$46,INT((ROW()-13)/2),0)),"",OFFSET('5. Pp (3 años)'!$E$46,INT((ROW()-13)/2),0))</f>
        <v/>
      </c>
      <c r="F451" s="928" t="str">
        <f ca="1">IF(ISBLANK(OFFSET('5. Pp (3 años)'!$K$46,INT((ROW()-13)/2),0)),"",OFFSET('5. Pp (3 años)'!$K$46,INT((ROW()-13)/2),0))</f>
        <v/>
      </c>
      <c r="G451" s="930" t="str">
        <f ca="1">IF(ISBLANK(OFFSET('5. Pp (3 años)'!$H$46,INT((ROW()-13)/2),0)),"",OFFSET('5. Pp (3 años)'!$H$46,INT((ROW()-13)/2),0))</f>
        <v/>
      </c>
      <c r="H451" s="949" t="str">
        <f ca="1">IF(ISBLANK(OFFSET('9. METAS'!$L$20,INT((ROW()-13)/2),0)),"",OFFSET('9. METAS'!$L$20,INT((ROW()-13)/2),0))</f>
        <v/>
      </c>
      <c r="I451" s="822"/>
      <c r="J451" s="149" t="e">
        <f ca="1">IF(MOD(ROW()-13,2)=0,IF(ISBLANK(OFFSET(#REF!,INT((ROW()-13)/2),0)),"",OFFSET(#REF!,INT((ROW()-13)/2),0)),IF(ISBLANK(OFFSET('9. METAS'!$U$20,INT((ROW()-14)/2),0)),"",OFFSET('9. METAS'!$U$20,INT((ROW()-14)/2),0)))</f>
        <v>#REF!</v>
      </c>
      <c r="K451" s="150" t="e">
        <f ca="1">IF(MOD(ROW()-13,2)=0,IF(ISBLANK(OFFSET(#REF!,INT((ROW()-13)/2),0)),"",OFFSET(#REF!,INT((ROW()-13)/2),0)),IF(ISBLANK(OFFSET('9. METAS'!$V$20,INT((ROW()-14)/2),0)),"",OFFSET('9. METAS'!$V$20,INT((ROW()-14)/2),0)))</f>
        <v>#REF!</v>
      </c>
      <c r="L451" s="150" t="e">
        <f ca="1">IF(MOD(ROW()-13,2)=0,IF(ISBLANK(OFFSET(#REF!,INT((ROW()-13)/2),0)),"",OFFSET(#REF!,INT((ROW()-13)/2),0)),IF(ISBLANK(OFFSET('9. METAS'!$W$20,INT((ROW()-14)/2),0)),"",OFFSET('9. METAS'!$W$20,INT((ROW()-14)/2),0)))</f>
        <v>#REF!</v>
      </c>
      <c r="M451" s="151" t="e">
        <f ca="1">IF(MOD(ROW()-13,2)=0,IF(ISBLANK(OFFSET(#REF!,INT((ROW()-13)/2),0)),"",OFFSET(#REF!,INT((ROW()-13)/2),0)),IF(ISBLANK(OFFSET('9. METAS'!$X$20,INT((ROW()-14)/2),0)),"",OFFSET('9. METAS'!$X$20,INT((ROW()-14)/2),0)))</f>
        <v>#REF!</v>
      </c>
      <c r="N451" s="824" t="str">
        <f t="shared" ref="N451" ca="1" si="434">IFERROR(J451/J452,"ND")</f>
        <v>ND</v>
      </c>
      <c r="O451" s="826" t="str">
        <f t="shared" ref="O451" ca="1" si="435">IFERROR(((J451)/H451),"ND")</f>
        <v>ND</v>
      </c>
      <c r="P451" s="913"/>
    </row>
    <row r="452" spans="3:16">
      <c r="C452" s="843"/>
      <c r="D452" s="926"/>
      <c r="E452" s="926"/>
      <c r="F452" s="928"/>
      <c r="G452" s="930"/>
      <c r="H452" s="949"/>
      <c r="I452" s="823"/>
      <c r="J452" s="149" t="str">
        <f ca="1">IF(MOD(ROW()-13,2)=0,IF(ISBLANK(OFFSET(#REF!,INT((ROW()-13)/2),0)),"",OFFSET(#REF!,INT((ROW()-13)/2),0)),IF(ISBLANK(OFFSET('9. METAS'!$U$20,INT((ROW()-14)/2),0)),"",OFFSET('9. METAS'!$U$20,INT((ROW()-14)/2),0)))</f>
        <v/>
      </c>
      <c r="K452" s="150" t="str">
        <f ca="1">IF(MOD(ROW()-13,2)=0,IF(ISBLANK(OFFSET(#REF!,INT((ROW()-13)/2),0)),"",OFFSET(#REF!,INT((ROW()-13)/2),0)),IF(ISBLANK(OFFSET('9. METAS'!$V$20,INT((ROW()-14)/2),0)),"",OFFSET('9. METAS'!$V$20,INT((ROW()-14)/2),0)))</f>
        <v/>
      </c>
      <c r="L452" s="150" t="str">
        <f ca="1">IF(MOD(ROW()-13,2)=0,IF(ISBLANK(OFFSET(#REF!,INT((ROW()-13)/2),0)),"",OFFSET(#REF!,INT((ROW()-13)/2),0)),IF(ISBLANK(OFFSET('9. METAS'!$W$20,INT((ROW()-14)/2),0)),"",OFFSET('9. METAS'!$W$20,INT((ROW()-14)/2),0)))</f>
        <v/>
      </c>
      <c r="M452" s="151" t="str">
        <f ca="1">IF(MOD(ROW()-13,2)=0,IF(ISBLANK(OFFSET(#REF!,INT((ROW()-13)/2),0)),"",OFFSET(#REF!,INT((ROW()-13)/2),0)),IF(ISBLANK(OFFSET('9. METAS'!$X$20,INT((ROW()-14)/2),0)),"",OFFSET('9. METAS'!$X$20,INT((ROW()-14)/2),0)))</f>
        <v/>
      </c>
      <c r="N452" s="825"/>
      <c r="O452" s="827"/>
      <c r="P452" s="914"/>
    </row>
    <row r="453" spans="3:16">
      <c r="C453" s="829" t="str">
        <f ca="1">IF(ISBLANK(OFFSET('5. Pp (3 años)'!$C$46,INT((ROW()-13)/2),0)),"",OFFSET('5. Pp (3 años)'!$C$46,INT((ROW()-13)/2),0))</f>
        <v/>
      </c>
      <c r="D453" s="926" t="str">
        <f ca="1">IF(ISBLANK(OFFSET('5. Pp (3 años)'!$D$46,INT((ROW()-13)/2),0)),"",OFFSET('5. Pp (3 años)'!$D$46,INT((ROW()-13)/2),0))</f>
        <v/>
      </c>
      <c r="E453" s="926" t="str">
        <f ca="1">IF(ISBLANK(OFFSET('5. Pp (3 años)'!$E$46,INT((ROW()-13)/2),0)),"",OFFSET('5. Pp (3 años)'!$E$46,INT((ROW()-13)/2),0))</f>
        <v/>
      </c>
      <c r="F453" s="928" t="str">
        <f ca="1">IF(ISBLANK(OFFSET('5. Pp (3 años)'!$K$46,INT((ROW()-13)/2),0)),"",OFFSET('5. Pp (3 años)'!$K$46,INT((ROW()-13)/2),0))</f>
        <v/>
      </c>
      <c r="G453" s="930" t="str">
        <f ca="1">IF(ISBLANK(OFFSET('5. Pp (3 años)'!$H$46,INT((ROW()-13)/2),0)),"",OFFSET('5. Pp (3 años)'!$H$46,INT((ROW()-13)/2),0))</f>
        <v/>
      </c>
      <c r="H453" s="949" t="str">
        <f ca="1">IF(ISBLANK(OFFSET('9. METAS'!$L$20,INT((ROW()-13)/2),0)),"",OFFSET('9. METAS'!$L$20,INT((ROW()-13)/2),0))</f>
        <v/>
      </c>
      <c r="I453" s="822"/>
      <c r="J453" s="149" t="e">
        <f ca="1">IF(MOD(ROW()-13,2)=0,IF(ISBLANK(OFFSET(#REF!,INT((ROW()-13)/2),0)),"",OFFSET(#REF!,INT((ROW()-13)/2),0)),IF(ISBLANK(OFFSET('9. METAS'!$U$20,INT((ROW()-14)/2),0)),"",OFFSET('9. METAS'!$U$20,INT((ROW()-14)/2),0)))</f>
        <v>#REF!</v>
      </c>
      <c r="K453" s="150" t="e">
        <f ca="1">IF(MOD(ROW()-13,2)=0,IF(ISBLANK(OFFSET(#REF!,INT((ROW()-13)/2),0)),"",OFFSET(#REF!,INT((ROW()-13)/2),0)),IF(ISBLANK(OFFSET('9. METAS'!$V$20,INT((ROW()-14)/2),0)),"",OFFSET('9. METAS'!$V$20,INT((ROW()-14)/2),0)))</f>
        <v>#REF!</v>
      </c>
      <c r="L453" s="150" t="e">
        <f ca="1">IF(MOD(ROW()-13,2)=0,IF(ISBLANK(OFFSET(#REF!,INT((ROW()-13)/2),0)),"",OFFSET(#REF!,INT((ROW()-13)/2),0)),IF(ISBLANK(OFFSET('9. METAS'!$W$20,INT((ROW()-14)/2),0)),"",OFFSET('9. METAS'!$W$20,INT((ROW()-14)/2),0)))</f>
        <v>#REF!</v>
      </c>
      <c r="M453" s="151" t="e">
        <f ca="1">IF(MOD(ROW()-13,2)=0,IF(ISBLANK(OFFSET(#REF!,INT((ROW()-13)/2),0)),"",OFFSET(#REF!,INT((ROW()-13)/2),0)),IF(ISBLANK(OFFSET('9. METAS'!$X$20,INT((ROW()-14)/2),0)),"",OFFSET('9. METAS'!$X$20,INT((ROW()-14)/2),0)))</f>
        <v>#REF!</v>
      </c>
      <c r="N453" s="824" t="str">
        <f t="shared" ref="N453" ca="1" si="436">IFERROR(J453/J454,"ND")</f>
        <v>ND</v>
      </c>
      <c r="O453" s="826" t="str">
        <f t="shared" ref="O453" ca="1" si="437">IFERROR(((J453)/H453),"ND")</f>
        <v>ND</v>
      </c>
      <c r="P453" s="913"/>
    </row>
    <row r="454" spans="3:16">
      <c r="C454" s="843"/>
      <c r="D454" s="926"/>
      <c r="E454" s="926"/>
      <c r="F454" s="928"/>
      <c r="G454" s="930"/>
      <c r="H454" s="949"/>
      <c r="I454" s="823"/>
      <c r="J454" s="149" t="str">
        <f ca="1">IF(MOD(ROW()-13,2)=0,IF(ISBLANK(OFFSET(#REF!,INT((ROW()-13)/2),0)),"",OFFSET(#REF!,INT((ROW()-13)/2),0)),IF(ISBLANK(OFFSET('9. METAS'!$U$20,INT((ROW()-14)/2),0)),"",OFFSET('9. METAS'!$U$20,INT((ROW()-14)/2),0)))</f>
        <v/>
      </c>
      <c r="K454" s="150" t="str">
        <f ca="1">IF(MOD(ROW()-13,2)=0,IF(ISBLANK(OFFSET(#REF!,INT((ROW()-13)/2),0)),"",OFFSET(#REF!,INT((ROW()-13)/2),0)),IF(ISBLANK(OFFSET('9. METAS'!$V$20,INT((ROW()-14)/2),0)),"",OFFSET('9. METAS'!$V$20,INT((ROW()-14)/2),0)))</f>
        <v/>
      </c>
      <c r="L454" s="150" t="str">
        <f ca="1">IF(MOD(ROW()-13,2)=0,IF(ISBLANK(OFFSET(#REF!,INT((ROW()-13)/2),0)),"",OFFSET(#REF!,INT((ROW()-13)/2),0)),IF(ISBLANK(OFFSET('9. METAS'!$W$20,INT((ROW()-14)/2),0)),"",OFFSET('9. METAS'!$W$20,INT((ROW()-14)/2),0)))</f>
        <v/>
      </c>
      <c r="M454" s="151" t="str">
        <f ca="1">IF(MOD(ROW()-13,2)=0,IF(ISBLANK(OFFSET(#REF!,INT((ROW()-13)/2),0)),"",OFFSET(#REF!,INT((ROW()-13)/2),0)),IF(ISBLANK(OFFSET('9. METAS'!$X$20,INT((ROW()-14)/2),0)),"",OFFSET('9. METAS'!$X$20,INT((ROW()-14)/2),0)))</f>
        <v/>
      </c>
      <c r="N454" s="825"/>
      <c r="O454" s="827"/>
      <c r="P454" s="914"/>
    </row>
    <row r="455" spans="3:16">
      <c r="C455" s="829" t="str">
        <f ca="1">IF(ISBLANK(OFFSET('5. Pp (3 años)'!$C$46,INT((ROW()-13)/2),0)),"",OFFSET('5. Pp (3 años)'!$C$46,INT((ROW()-13)/2),0))</f>
        <v/>
      </c>
      <c r="D455" s="926" t="str">
        <f ca="1">IF(ISBLANK(OFFSET('5. Pp (3 años)'!$D$46,INT((ROW()-13)/2),0)),"",OFFSET('5. Pp (3 años)'!$D$46,INT((ROW()-13)/2),0))</f>
        <v/>
      </c>
      <c r="E455" s="926" t="str">
        <f ca="1">IF(ISBLANK(OFFSET('5. Pp (3 años)'!$E$46,INT((ROW()-13)/2),0)),"",OFFSET('5. Pp (3 años)'!$E$46,INT((ROW()-13)/2),0))</f>
        <v/>
      </c>
      <c r="F455" s="928" t="str">
        <f ca="1">IF(ISBLANK(OFFSET('5. Pp (3 años)'!$K$46,INT((ROW()-13)/2),0)),"",OFFSET('5. Pp (3 años)'!$K$46,INT((ROW()-13)/2),0))</f>
        <v/>
      </c>
      <c r="G455" s="930" t="str">
        <f ca="1">IF(ISBLANK(OFFSET('5. Pp (3 años)'!$H$46,INT((ROW()-13)/2),0)),"",OFFSET('5. Pp (3 años)'!$H$46,INT((ROW()-13)/2),0))</f>
        <v/>
      </c>
      <c r="H455" s="949" t="str">
        <f ca="1">IF(ISBLANK(OFFSET('9. METAS'!$L$20,INT((ROW()-13)/2),0)),"",OFFSET('9. METAS'!$L$20,INT((ROW()-13)/2),0))</f>
        <v/>
      </c>
      <c r="I455" s="822"/>
      <c r="J455" s="149" t="e">
        <f ca="1">IF(MOD(ROW()-13,2)=0,IF(ISBLANK(OFFSET(#REF!,INT((ROW()-13)/2),0)),"",OFFSET(#REF!,INT((ROW()-13)/2),0)),IF(ISBLANK(OFFSET('9. METAS'!$U$20,INT((ROW()-14)/2),0)),"",OFFSET('9. METAS'!$U$20,INT((ROW()-14)/2),0)))</f>
        <v>#REF!</v>
      </c>
      <c r="K455" s="150" t="e">
        <f ca="1">IF(MOD(ROW()-13,2)=0,IF(ISBLANK(OFFSET(#REF!,INT((ROW()-13)/2),0)),"",OFFSET(#REF!,INT((ROW()-13)/2),0)),IF(ISBLANK(OFFSET('9. METAS'!$V$20,INT((ROW()-14)/2),0)),"",OFFSET('9. METAS'!$V$20,INT((ROW()-14)/2),0)))</f>
        <v>#REF!</v>
      </c>
      <c r="L455" s="150" t="e">
        <f ca="1">IF(MOD(ROW()-13,2)=0,IF(ISBLANK(OFFSET(#REF!,INT((ROW()-13)/2),0)),"",OFFSET(#REF!,INT((ROW()-13)/2),0)),IF(ISBLANK(OFFSET('9. METAS'!$W$20,INT((ROW()-14)/2),0)),"",OFFSET('9. METAS'!$W$20,INT((ROW()-14)/2),0)))</f>
        <v>#REF!</v>
      </c>
      <c r="M455" s="151" t="e">
        <f ca="1">IF(MOD(ROW()-13,2)=0,IF(ISBLANK(OFFSET(#REF!,INT((ROW()-13)/2),0)),"",OFFSET(#REF!,INT((ROW()-13)/2),0)),IF(ISBLANK(OFFSET('9. METAS'!$X$20,INT((ROW()-14)/2),0)),"",OFFSET('9. METAS'!$X$20,INT((ROW()-14)/2),0)))</f>
        <v>#REF!</v>
      </c>
      <c r="N455" s="824" t="str">
        <f t="shared" ref="N455" ca="1" si="438">IFERROR(J455/J456,"ND")</f>
        <v>ND</v>
      </c>
      <c r="O455" s="826" t="str">
        <f t="shared" ref="O455" ca="1" si="439">IFERROR(((J455)/H455),"ND")</f>
        <v>ND</v>
      </c>
      <c r="P455" s="913"/>
    </row>
    <row r="456" spans="3:16">
      <c r="C456" s="843"/>
      <c r="D456" s="926"/>
      <c r="E456" s="926"/>
      <c r="F456" s="928"/>
      <c r="G456" s="930"/>
      <c r="H456" s="949"/>
      <c r="I456" s="823"/>
      <c r="J456" s="149" t="str">
        <f ca="1">IF(MOD(ROW()-13,2)=0,IF(ISBLANK(OFFSET(#REF!,INT((ROW()-13)/2),0)),"",OFFSET(#REF!,INT((ROW()-13)/2),0)),IF(ISBLANK(OFFSET('9. METAS'!$U$20,INT((ROW()-14)/2),0)),"",OFFSET('9. METAS'!$U$20,INT((ROW()-14)/2),0)))</f>
        <v/>
      </c>
      <c r="K456" s="150" t="str">
        <f ca="1">IF(MOD(ROW()-13,2)=0,IF(ISBLANK(OFFSET(#REF!,INT((ROW()-13)/2),0)),"",OFFSET(#REF!,INT((ROW()-13)/2),0)),IF(ISBLANK(OFFSET('9. METAS'!$V$20,INT((ROW()-14)/2),0)),"",OFFSET('9. METAS'!$V$20,INT((ROW()-14)/2),0)))</f>
        <v/>
      </c>
      <c r="L456" s="150" t="str">
        <f ca="1">IF(MOD(ROW()-13,2)=0,IF(ISBLANK(OFFSET(#REF!,INT((ROW()-13)/2),0)),"",OFFSET(#REF!,INT((ROW()-13)/2),0)),IF(ISBLANK(OFFSET('9. METAS'!$W$20,INT((ROW()-14)/2),0)),"",OFFSET('9. METAS'!$W$20,INT((ROW()-14)/2),0)))</f>
        <v/>
      </c>
      <c r="M456" s="151" t="str">
        <f ca="1">IF(MOD(ROW()-13,2)=0,IF(ISBLANK(OFFSET(#REF!,INT((ROW()-13)/2),0)),"",OFFSET(#REF!,INT((ROW()-13)/2),0)),IF(ISBLANK(OFFSET('9. METAS'!$X$20,INT((ROW()-14)/2),0)),"",OFFSET('9. METAS'!$X$20,INT((ROW()-14)/2),0)))</f>
        <v/>
      </c>
      <c r="N456" s="825"/>
      <c r="O456" s="827"/>
      <c r="P456" s="914"/>
    </row>
    <row r="457" spans="3:16">
      <c r="C457" s="829" t="str">
        <f ca="1">IF(ISBLANK(OFFSET('5. Pp (3 años)'!$C$46,INT((ROW()-13)/2),0)),"",OFFSET('5. Pp (3 años)'!$C$46,INT((ROW()-13)/2),0))</f>
        <v/>
      </c>
      <c r="D457" s="926" t="str">
        <f ca="1">IF(ISBLANK(OFFSET('5. Pp (3 años)'!$D$46,INT((ROW()-13)/2),0)),"",OFFSET('5. Pp (3 años)'!$D$46,INT((ROW()-13)/2),0))</f>
        <v/>
      </c>
      <c r="E457" s="926" t="str">
        <f ca="1">IF(ISBLANK(OFFSET('5. Pp (3 años)'!$E$46,INT((ROW()-13)/2),0)),"",OFFSET('5. Pp (3 años)'!$E$46,INT((ROW()-13)/2),0))</f>
        <v/>
      </c>
      <c r="F457" s="928" t="str">
        <f ca="1">IF(ISBLANK(OFFSET('5. Pp (3 años)'!$K$46,INT((ROW()-13)/2),0)),"",OFFSET('5. Pp (3 años)'!$K$46,INT((ROW()-13)/2),0))</f>
        <v/>
      </c>
      <c r="G457" s="930" t="str">
        <f ca="1">IF(ISBLANK(OFFSET('5. Pp (3 años)'!$H$46,INT((ROW()-13)/2),0)),"",OFFSET('5. Pp (3 años)'!$H$46,INT((ROW()-13)/2),0))</f>
        <v/>
      </c>
      <c r="H457" s="949" t="str">
        <f ca="1">IF(ISBLANK(OFFSET('9. METAS'!$L$20,INT((ROW()-13)/2),0)),"",OFFSET('9. METAS'!$L$20,INT((ROW()-13)/2),0))</f>
        <v/>
      </c>
      <c r="I457" s="822"/>
      <c r="J457" s="149" t="e">
        <f ca="1">IF(MOD(ROW()-13,2)=0,IF(ISBLANK(OFFSET(#REF!,INT((ROW()-13)/2),0)),"",OFFSET(#REF!,INT((ROW()-13)/2),0)),IF(ISBLANK(OFFSET('9. METAS'!$U$20,INT((ROW()-14)/2),0)),"",OFFSET('9. METAS'!$U$20,INT((ROW()-14)/2),0)))</f>
        <v>#REF!</v>
      </c>
      <c r="K457" s="150" t="e">
        <f ca="1">IF(MOD(ROW()-13,2)=0,IF(ISBLANK(OFFSET(#REF!,INT((ROW()-13)/2),0)),"",OFFSET(#REF!,INT((ROW()-13)/2),0)),IF(ISBLANK(OFFSET('9. METAS'!$V$20,INT((ROW()-14)/2),0)),"",OFFSET('9. METAS'!$V$20,INT((ROW()-14)/2),0)))</f>
        <v>#REF!</v>
      </c>
      <c r="L457" s="150" t="e">
        <f ca="1">IF(MOD(ROW()-13,2)=0,IF(ISBLANK(OFFSET(#REF!,INT((ROW()-13)/2),0)),"",OFFSET(#REF!,INT((ROW()-13)/2),0)),IF(ISBLANK(OFFSET('9. METAS'!$W$20,INT((ROW()-14)/2),0)),"",OFFSET('9. METAS'!$W$20,INT((ROW()-14)/2),0)))</f>
        <v>#REF!</v>
      </c>
      <c r="M457" s="151" t="e">
        <f ca="1">IF(MOD(ROW()-13,2)=0,IF(ISBLANK(OFFSET(#REF!,INT((ROW()-13)/2),0)),"",OFFSET(#REF!,INT((ROW()-13)/2),0)),IF(ISBLANK(OFFSET('9. METAS'!$X$20,INT((ROW()-14)/2),0)),"",OFFSET('9. METAS'!$X$20,INT((ROW()-14)/2),0)))</f>
        <v>#REF!</v>
      </c>
      <c r="N457" s="824" t="str">
        <f t="shared" ref="N457" ca="1" si="440">IFERROR(J457/J458,"ND")</f>
        <v>ND</v>
      </c>
      <c r="O457" s="826" t="str">
        <f t="shared" ref="O457" ca="1" si="441">IFERROR(((J457)/H457),"ND")</f>
        <v>ND</v>
      </c>
      <c r="P457" s="913"/>
    </row>
    <row r="458" spans="3:16">
      <c r="C458" s="843"/>
      <c r="D458" s="926"/>
      <c r="E458" s="926"/>
      <c r="F458" s="928"/>
      <c r="G458" s="930"/>
      <c r="H458" s="949"/>
      <c r="I458" s="823"/>
      <c r="J458" s="149" t="str">
        <f ca="1">IF(MOD(ROW()-13,2)=0,IF(ISBLANK(OFFSET(#REF!,INT((ROW()-13)/2),0)),"",OFFSET(#REF!,INT((ROW()-13)/2),0)),IF(ISBLANK(OFFSET('9. METAS'!$U$20,INT((ROW()-14)/2),0)),"",OFFSET('9. METAS'!$U$20,INT((ROW()-14)/2),0)))</f>
        <v/>
      </c>
      <c r="K458" s="150" t="str">
        <f ca="1">IF(MOD(ROW()-13,2)=0,IF(ISBLANK(OFFSET(#REF!,INT((ROW()-13)/2),0)),"",OFFSET(#REF!,INT((ROW()-13)/2),0)),IF(ISBLANK(OFFSET('9. METAS'!$V$20,INT((ROW()-14)/2),0)),"",OFFSET('9. METAS'!$V$20,INT((ROW()-14)/2),0)))</f>
        <v/>
      </c>
      <c r="L458" s="150" t="str">
        <f ca="1">IF(MOD(ROW()-13,2)=0,IF(ISBLANK(OFFSET(#REF!,INT((ROW()-13)/2),0)),"",OFFSET(#REF!,INT((ROW()-13)/2),0)),IF(ISBLANK(OFFSET('9. METAS'!$W$20,INT((ROW()-14)/2),0)),"",OFFSET('9. METAS'!$W$20,INT((ROW()-14)/2),0)))</f>
        <v/>
      </c>
      <c r="M458" s="151" t="str">
        <f ca="1">IF(MOD(ROW()-13,2)=0,IF(ISBLANK(OFFSET(#REF!,INT((ROW()-13)/2),0)),"",OFFSET(#REF!,INT((ROW()-13)/2),0)),IF(ISBLANK(OFFSET('9. METAS'!$X$20,INT((ROW()-14)/2),0)),"",OFFSET('9. METAS'!$X$20,INT((ROW()-14)/2),0)))</f>
        <v/>
      </c>
      <c r="N458" s="825"/>
      <c r="O458" s="827"/>
      <c r="P458" s="914"/>
    </row>
    <row r="459" spans="3:16">
      <c r="C459" s="829" t="str">
        <f ca="1">IF(ISBLANK(OFFSET('5. Pp (3 años)'!$C$46,INT((ROW()-13)/2),0)),"",OFFSET('5. Pp (3 años)'!$C$46,INT((ROW()-13)/2),0))</f>
        <v/>
      </c>
      <c r="D459" s="926" t="str">
        <f ca="1">IF(ISBLANK(OFFSET('5. Pp (3 años)'!$D$46,INT((ROW()-13)/2),0)),"",OFFSET('5. Pp (3 años)'!$D$46,INT((ROW()-13)/2),0))</f>
        <v/>
      </c>
      <c r="E459" s="926" t="str">
        <f ca="1">IF(ISBLANK(OFFSET('5. Pp (3 años)'!$E$46,INT((ROW()-13)/2),0)),"",OFFSET('5. Pp (3 años)'!$E$46,INT((ROW()-13)/2),0))</f>
        <v/>
      </c>
      <c r="F459" s="928" t="str">
        <f ca="1">IF(ISBLANK(OFFSET('5. Pp (3 años)'!$K$46,INT((ROW()-13)/2),0)),"",OFFSET('5. Pp (3 años)'!$K$46,INT((ROW()-13)/2),0))</f>
        <v/>
      </c>
      <c r="G459" s="930" t="str">
        <f ca="1">IF(ISBLANK(OFFSET('5. Pp (3 años)'!$H$46,INT((ROW()-13)/2),0)),"",OFFSET('5. Pp (3 años)'!$H$46,INT((ROW()-13)/2),0))</f>
        <v/>
      </c>
      <c r="H459" s="949" t="str">
        <f ca="1">IF(ISBLANK(OFFSET('9. METAS'!$L$20,INT((ROW()-13)/2),0)),"",OFFSET('9. METAS'!$L$20,INT((ROW()-13)/2),0))</f>
        <v/>
      </c>
      <c r="I459" s="822"/>
      <c r="J459" s="149" t="e">
        <f ca="1">IF(MOD(ROW()-13,2)=0,IF(ISBLANK(OFFSET(#REF!,INT((ROW()-13)/2),0)),"",OFFSET(#REF!,INT((ROW()-13)/2),0)),IF(ISBLANK(OFFSET('9. METAS'!$U$20,INT((ROW()-14)/2),0)),"",OFFSET('9. METAS'!$U$20,INT((ROW()-14)/2),0)))</f>
        <v>#REF!</v>
      </c>
      <c r="K459" s="150" t="e">
        <f ca="1">IF(MOD(ROW()-13,2)=0,IF(ISBLANK(OFFSET(#REF!,INT((ROW()-13)/2),0)),"",OFFSET(#REF!,INT((ROW()-13)/2),0)),IF(ISBLANK(OFFSET('9. METAS'!$V$20,INT((ROW()-14)/2),0)),"",OFFSET('9. METAS'!$V$20,INT((ROW()-14)/2),0)))</f>
        <v>#REF!</v>
      </c>
      <c r="L459" s="150" t="e">
        <f ca="1">IF(MOD(ROW()-13,2)=0,IF(ISBLANK(OFFSET(#REF!,INT((ROW()-13)/2),0)),"",OFFSET(#REF!,INT((ROW()-13)/2),0)),IF(ISBLANK(OFFSET('9. METAS'!$W$20,INT((ROW()-14)/2),0)),"",OFFSET('9. METAS'!$W$20,INT((ROW()-14)/2),0)))</f>
        <v>#REF!</v>
      </c>
      <c r="M459" s="151" t="e">
        <f ca="1">IF(MOD(ROW()-13,2)=0,IF(ISBLANK(OFFSET(#REF!,INT((ROW()-13)/2),0)),"",OFFSET(#REF!,INT((ROW()-13)/2),0)),IF(ISBLANK(OFFSET('9. METAS'!$X$20,INT((ROW()-14)/2),0)),"",OFFSET('9. METAS'!$X$20,INT((ROW()-14)/2),0)))</f>
        <v>#REF!</v>
      </c>
      <c r="N459" s="824" t="str">
        <f t="shared" ref="N459" ca="1" si="442">IFERROR(J459/J460,"ND")</f>
        <v>ND</v>
      </c>
      <c r="O459" s="826" t="str">
        <f t="shared" ref="O459" ca="1" si="443">IFERROR(((J459)/H459),"ND")</f>
        <v>ND</v>
      </c>
      <c r="P459" s="913"/>
    </row>
    <row r="460" spans="3:16">
      <c r="C460" s="843"/>
      <c r="D460" s="926"/>
      <c r="E460" s="926"/>
      <c r="F460" s="928"/>
      <c r="G460" s="930"/>
      <c r="H460" s="949"/>
      <c r="I460" s="823"/>
      <c r="J460" s="149" t="str">
        <f ca="1">IF(MOD(ROW()-13,2)=0,IF(ISBLANK(OFFSET(#REF!,INT((ROW()-13)/2),0)),"",OFFSET(#REF!,INT((ROW()-13)/2),0)),IF(ISBLANK(OFFSET('9. METAS'!$U$20,INT((ROW()-14)/2),0)),"",OFFSET('9. METAS'!$U$20,INT((ROW()-14)/2),0)))</f>
        <v/>
      </c>
      <c r="K460" s="150" t="str">
        <f ca="1">IF(MOD(ROW()-13,2)=0,IF(ISBLANK(OFFSET(#REF!,INT((ROW()-13)/2),0)),"",OFFSET(#REF!,INT((ROW()-13)/2),0)),IF(ISBLANK(OFFSET('9. METAS'!$V$20,INT((ROW()-14)/2),0)),"",OFFSET('9. METAS'!$V$20,INT((ROW()-14)/2),0)))</f>
        <v/>
      </c>
      <c r="L460" s="150" t="str">
        <f ca="1">IF(MOD(ROW()-13,2)=0,IF(ISBLANK(OFFSET(#REF!,INT((ROW()-13)/2),0)),"",OFFSET(#REF!,INT((ROW()-13)/2),0)),IF(ISBLANK(OFFSET('9. METAS'!$W$20,INT((ROW()-14)/2),0)),"",OFFSET('9. METAS'!$W$20,INT((ROW()-14)/2),0)))</f>
        <v/>
      </c>
      <c r="M460" s="151" t="str">
        <f ca="1">IF(MOD(ROW()-13,2)=0,IF(ISBLANK(OFFSET(#REF!,INT((ROW()-13)/2),0)),"",OFFSET(#REF!,INT((ROW()-13)/2),0)),IF(ISBLANK(OFFSET('9. METAS'!$X$20,INT((ROW()-14)/2),0)),"",OFFSET('9. METAS'!$X$20,INT((ROW()-14)/2),0)))</f>
        <v/>
      </c>
      <c r="N460" s="825"/>
      <c r="O460" s="827"/>
      <c r="P460" s="914"/>
    </row>
    <row r="461" spans="3:16">
      <c r="C461" s="829" t="str">
        <f ca="1">IF(ISBLANK(OFFSET('5. Pp (3 años)'!$C$46,INT((ROW()-13)/2),0)),"",OFFSET('5. Pp (3 años)'!$C$46,INT((ROW()-13)/2),0))</f>
        <v/>
      </c>
      <c r="D461" s="926" t="str">
        <f ca="1">IF(ISBLANK(OFFSET('5. Pp (3 años)'!$D$46,INT((ROW()-13)/2),0)),"",OFFSET('5. Pp (3 años)'!$D$46,INT((ROW()-13)/2),0))</f>
        <v/>
      </c>
      <c r="E461" s="926" t="str">
        <f ca="1">IF(ISBLANK(OFFSET('5. Pp (3 años)'!$E$46,INT((ROW()-13)/2),0)),"",OFFSET('5. Pp (3 años)'!$E$46,INT((ROW()-13)/2),0))</f>
        <v/>
      </c>
      <c r="F461" s="928" t="str">
        <f ca="1">IF(ISBLANK(OFFSET('5. Pp (3 años)'!$K$46,INT((ROW()-13)/2),0)),"",OFFSET('5. Pp (3 años)'!$K$46,INT((ROW()-13)/2),0))</f>
        <v/>
      </c>
      <c r="G461" s="930" t="str">
        <f ca="1">IF(ISBLANK(OFFSET('5. Pp (3 años)'!$H$46,INT((ROW()-13)/2),0)),"",OFFSET('5. Pp (3 años)'!$H$46,INT((ROW()-13)/2),0))</f>
        <v/>
      </c>
      <c r="H461" s="949" t="str">
        <f ca="1">IF(ISBLANK(OFFSET('9. METAS'!$L$20,INT((ROW()-13)/2),0)),"",OFFSET('9. METAS'!$L$20,INT((ROW()-13)/2),0))</f>
        <v/>
      </c>
      <c r="I461" s="822"/>
      <c r="J461" s="149" t="e">
        <f ca="1">IF(MOD(ROW()-13,2)=0,IF(ISBLANK(OFFSET(#REF!,INT((ROW()-13)/2),0)),"",OFFSET(#REF!,INT((ROW()-13)/2),0)),IF(ISBLANK(OFFSET('9. METAS'!$U$20,INT((ROW()-14)/2),0)),"",OFFSET('9. METAS'!$U$20,INT((ROW()-14)/2),0)))</f>
        <v>#REF!</v>
      </c>
      <c r="K461" s="150" t="e">
        <f ca="1">IF(MOD(ROW()-13,2)=0,IF(ISBLANK(OFFSET(#REF!,INT((ROW()-13)/2),0)),"",OFFSET(#REF!,INT((ROW()-13)/2),0)),IF(ISBLANK(OFFSET('9. METAS'!$V$20,INT((ROW()-14)/2),0)),"",OFFSET('9. METAS'!$V$20,INT((ROW()-14)/2),0)))</f>
        <v>#REF!</v>
      </c>
      <c r="L461" s="150" t="e">
        <f ca="1">IF(MOD(ROW()-13,2)=0,IF(ISBLANK(OFFSET(#REF!,INT((ROW()-13)/2),0)),"",OFFSET(#REF!,INT((ROW()-13)/2),0)),IF(ISBLANK(OFFSET('9. METAS'!$W$20,INT((ROW()-14)/2),0)),"",OFFSET('9. METAS'!$W$20,INT((ROW()-14)/2),0)))</f>
        <v>#REF!</v>
      </c>
      <c r="M461" s="151" t="e">
        <f ca="1">IF(MOD(ROW()-13,2)=0,IF(ISBLANK(OFFSET(#REF!,INT((ROW()-13)/2),0)),"",OFFSET(#REF!,INT((ROW()-13)/2),0)),IF(ISBLANK(OFFSET('9. METAS'!$X$20,INT((ROW()-14)/2),0)),"",OFFSET('9. METAS'!$X$20,INT((ROW()-14)/2),0)))</f>
        <v>#REF!</v>
      </c>
      <c r="N461" s="824" t="str">
        <f t="shared" ref="N461" ca="1" si="444">IFERROR(J461/J462,"ND")</f>
        <v>ND</v>
      </c>
      <c r="O461" s="826" t="str">
        <f t="shared" ref="O461" ca="1" si="445">IFERROR(((J461)/H461),"ND")</f>
        <v>ND</v>
      </c>
      <c r="P461" s="913"/>
    </row>
    <row r="462" spans="3:16">
      <c r="C462" s="843"/>
      <c r="D462" s="926"/>
      <c r="E462" s="926"/>
      <c r="F462" s="928"/>
      <c r="G462" s="930"/>
      <c r="H462" s="949"/>
      <c r="I462" s="823"/>
      <c r="J462" s="149" t="str">
        <f ca="1">IF(MOD(ROW()-13,2)=0,IF(ISBLANK(OFFSET(#REF!,INT((ROW()-13)/2),0)),"",OFFSET(#REF!,INT((ROW()-13)/2),0)),IF(ISBLANK(OFFSET('9. METAS'!$U$20,INT((ROW()-14)/2),0)),"",OFFSET('9. METAS'!$U$20,INT((ROW()-14)/2),0)))</f>
        <v/>
      </c>
      <c r="K462" s="150" t="str">
        <f ca="1">IF(MOD(ROW()-13,2)=0,IF(ISBLANK(OFFSET(#REF!,INT((ROW()-13)/2),0)),"",OFFSET(#REF!,INT((ROW()-13)/2),0)),IF(ISBLANK(OFFSET('9. METAS'!$V$20,INT((ROW()-14)/2),0)),"",OFFSET('9. METAS'!$V$20,INT((ROW()-14)/2),0)))</f>
        <v/>
      </c>
      <c r="L462" s="150" t="str">
        <f ca="1">IF(MOD(ROW()-13,2)=0,IF(ISBLANK(OFFSET(#REF!,INT((ROW()-13)/2),0)),"",OFFSET(#REF!,INT((ROW()-13)/2),0)),IF(ISBLANK(OFFSET('9. METAS'!$W$20,INT((ROW()-14)/2),0)),"",OFFSET('9. METAS'!$W$20,INT((ROW()-14)/2),0)))</f>
        <v/>
      </c>
      <c r="M462" s="151" t="str">
        <f ca="1">IF(MOD(ROW()-13,2)=0,IF(ISBLANK(OFFSET(#REF!,INT((ROW()-13)/2),0)),"",OFFSET(#REF!,INT((ROW()-13)/2),0)),IF(ISBLANK(OFFSET('9. METAS'!$X$20,INT((ROW()-14)/2),0)),"",OFFSET('9. METAS'!$X$20,INT((ROW()-14)/2),0)))</f>
        <v/>
      </c>
      <c r="N462" s="825"/>
      <c r="O462" s="827"/>
      <c r="P462" s="914"/>
    </row>
    <row r="463" spans="3:16">
      <c r="C463" s="829" t="str">
        <f ca="1">IF(ISBLANK(OFFSET('5. Pp (3 años)'!$C$46,INT((ROW()-13)/2),0)),"",OFFSET('5. Pp (3 años)'!$C$46,INT((ROW()-13)/2),0))</f>
        <v/>
      </c>
      <c r="D463" s="926" t="str">
        <f ca="1">IF(ISBLANK(OFFSET('5. Pp (3 años)'!$D$46,INT((ROW()-13)/2),0)),"",OFFSET('5. Pp (3 años)'!$D$46,INT((ROW()-13)/2),0))</f>
        <v/>
      </c>
      <c r="E463" s="926" t="str">
        <f ca="1">IF(ISBLANK(OFFSET('5. Pp (3 años)'!$E$46,INT((ROW()-13)/2),0)),"",OFFSET('5. Pp (3 años)'!$E$46,INT((ROW()-13)/2),0))</f>
        <v/>
      </c>
      <c r="F463" s="928" t="str">
        <f ca="1">IF(ISBLANK(OFFSET('5. Pp (3 años)'!$K$46,INT((ROW()-13)/2),0)),"",OFFSET('5. Pp (3 años)'!$K$46,INT((ROW()-13)/2),0))</f>
        <v/>
      </c>
      <c r="G463" s="930" t="str">
        <f ca="1">IF(ISBLANK(OFFSET('5. Pp (3 años)'!$H$46,INT((ROW()-13)/2),0)),"",OFFSET('5. Pp (3 años)'!$H$46,INT((ROW()-13)/2),0))</f>
        <v/>
      </c>
      <c r="H463" s="949" t="str">
        <f ca="1">IF(ISBLANK(OFFSET('9. METAS'!$L$20,INT((ROW()-13)/2),0)),"",OFFSET('9. METAS'!$L$20,INT((ROW()-13)/2),0))</f>
        <v/>
      </c>
      <c r="I463" s="822"/>
      <c r="J463" s="149" t="e">
        <f ca="1">IF(MOD(ROW()-13,2)=0,IF(ISBLANK(OFFSET(#REF!,INT((ROW()-13)/2),0)),"",OFFSET(#REF!,INT((ROW()-13)/2),0)),IF(ISBLANK(OFFSET('9. METAS'!$U$20,INT((ROW()-14)/2),0)),"",OFFSET('9. METAS'!$U$20,INT((ROW()-14)/2),0)))</f>
        <v>#REF!</v>
      </c>
      <c r="K463" s="150" t="e">
        <f ca="1">IF(MOD(ROW()-13,2)=0,IF(ISBLANK(OFFSET(#REF!,INT((ROW()-13)/2),0)),"",OFFSET(#REF!,INT((ROW()-13)/2),0)),IF(ISBLANK(OFFSET('9. METAS'!$V$20,INT((ROW()-14)/2),0)),"",OFFSET('9. METAS'!$V$20,INT((ROW()-14)/2),0)))</f>
        <v>#REF!</v>
      </c>
      <c r="L463" s="150" t="e">
        <f ca="1">IF(MOD(ROW()-13,2)=0,IF(ISBLANK(OFFSET(#REF!,INT((ROW()-13)/2),0)),"",OFFSET(#REF!,INT((ROW()-13)/2),0)),IF(ISBLANK(OFFSET('9. METAS'!$W$20,INT((ROW()-14)/2),0)),"",OFFSET('9. METAS'!$W$20,INT((ROW()-14)/2),0)))</f>
        <v>#REF!</v>
      </c>
      <c r="M463" s="151" t="e">
        <f ca="1">IF(MOD(ROW()-13,2)=0,IF(ISBLANK(OFFSET(#REF!,INT((ROW()-13)/2),0)),"",OFFSET(#REF!,INT((ROW()-13)/2),0)),IF(ISBLANK(OFFSET('9. METAS'!$X$20,INT((ROW()-14)/2),0)),"",OFFSET('9. METAS'!$X$20,INT((ROW()-14)/2),0)))</f>
        <v>#REF!</v>
      </c>
      <c r="N463" s="824" t="str">
        <f t="shared" ref="N463" ca="1" si="446">IFERROR(J463/J464,"ND")</f>
        <v>ND</v>
      </c>
      <c r="O463" s="826" t="str">
        <f t="shared" ref="O463" ca="1" si="447">IFERROR(((J463)/H463),"ND")</f>
        <v>ND</v>
      </c>
      <c r="P463" s="913"/>
    </row>
    <row r="464" spans="3:16">
      <c r="C464" s="843"/>
      <c r="D464" s="926"/>
      <c r="E464" s="926"/>
      <c r="F464" s="928"/>
      <c r="G464" s="930"/>
      <c r="H464" s="949"/>
      <c r="I464" s="823"/>
      <c r="J464" s="149" t="str">
        <f ca="1">IF(MOD(ROW()-13,2)=0,IF(ISBLANK(OFFSET(#REF!,INT((ROW()-13)/2),0)),"",OFFSET(#REF!,INT((ROW()-13)/2),0)),IF(ISBLANK(OFFSET('9. METAS'!$U$20,INT((ROW()-14)/2),0)),"",OFFSET('9. METAS'!$U$20,INT((ROW()-14)/2),0)))</f>
        <v/>
      </c>
      <c r="K464" s="150" t="str">
        <f ca="1">IF(MOD(ROW()-13,2)=0,IF(ISBLANK(OFFSET(#REF!,INT((ROW()-13)/2),0)),"",OFFSET(#REF!,INT((ROW()-13)/2),0)),IF(ISBLANK(OFFSET('9. METAS'!$V$20,INT((ROW()-14)/2),0)),"",OFFSET('9. METAS'!$V$20,INT((ROW()-14)/2),0)))</f>
        <v/>
      </c>
      <c r="L464" s="150" t="str">
        <f ca="1">IF(MOD(ROW()-13,2)=0,IF(ISBLANK(OFFSET(#REF!,INT((ROW()-13)/2),0)),"",OFFSET(#REF!,INT((ROW()-13)/2),0)),IF(ISBLANK(OFFSET('9. METAS'!$W$20,INT((ROW()-14)/2),0)),"",OFFSET('9. METAS'!$W$20,INT((ROW()-14)/2),0)))</f>
        <v/>
      </c>
      <c r="M464" s="151" t="str">
        <f ca="1">IF(MOD(ROW()-13,2)=0,IF(ISBLANK(OFFSET(#REF!,INT((ROW()-13)/2),0)),"",OFFSET(#REF!,INT((ROW()-13)/2),0)),IF(ISBLANK(OFFSET('9. METAS'!$X$20,INT((ROW()-14)/2),0)),"",OFFSET('9. METAS'!$X$20,INT((ROW()-14)/2),0)))</f>
        <v/>
      </c>
      <c r="N464" s="825"/>
      <c r="O464" s="827"/>
      <c r="P464" s="914"/>
    </row>
    <row r="465" spans="3:16">
      <c r="C465" s="829" t="str">
        <f ca="1">IF(ISBLANK(OFFSET('5. Pp (3 años)'!$C$46,INT((ROW()-13)/2),0)),"",OFFSET('5. Pp (3 años)'!$C$46,INT((ROW()-13)/2),0))</f>
        <v/>
      </c>
      <c r="D465" s="926" t="str">
        <f ca="1">IF(ISBLANK(OFFSET('5. Pp (3 años)'!$D$46,INT((ROW()-13)/2),0)),"",OFFSET('5. Pp (3 años)'!$D$46,INT((ROW()-13)/2),0))</f>
        <v/>
      </c>
      <c r="E465" s="926" t="str">
        <f ca="1">IF(ISBLANK(OFFSET('5. Pp (3 años)'!$E$46,INT((ROW()-13)/2),0)),"",OFFSET('5. Pp (3 años)'!$E$46,INT((ROW()-13)/2),0))</f>
        <v/>
      </c>
      <c r="F465" s="928" t="str">
        <f ca="1">IF(ISBLANK(OFFSET('5. Pp (3 años)'!$K$46,INT((ROW()-13)/2),0)),"",OFFSET('5. Pp (3 años)'!$K$46,INT((ROW()-13)/2),0))</f>
        <v/>
      </c>
      <c r="G465" s="930" t="str">
        <f ca="1">IF(ISBLANK(OFFSET('5. Pp (3 años)'!$H$46,INT((ROW()-13)/2),0)),"",OFFSET('5. Pp (3 años)'!$H$46,INT((ROW()-13)/2),0))</f>
        <v/>
      </c>
      <c r="H465" s="949" t="str">
        <f ca="1">IF(ISBLANK(OFFSET('9. METAS'!$L$20,INT((ROW()-13)/2),0)),"",OFFSET('9. METAS'!$L$20,INT((ROW()-13)/2),0))</f>
        <v/>
      </c>
      <c r="I465" s="822"/>
      <c r="J465" s="149" t="e">
        <f ca="1">IF(MOD(ROW()-13,2)=0,IF(ISBLANK(OFFSET(#REF!,INT((ROW()-13)/2),0)),"",OFFSET(#REF!,INT((ROW()-13)/2),0)),IF(ISBLANK(OFFSET('9. METAS'!$U$20,INT((ROW()-14)/2),0)),"",OFFSET('9. METAS'!$U$20,INT((ROW()-14)/2),0)))</f>
        <v>#REF!</v>
      </c>
      <c r="K465" s="150" t="e">
        <f ca="1">IF(MOD(ROW()-13,2)=0,IF(ISBLANK(OFFSET(#REF!,INT((ROW()-13)/2),0)),"",OFFSET(#REF!,INT((ROW()-13)/2),0)),IF(ISBLANK(OFFSET('9. METAS'!$V$20,INT((ROW()-14)/2),0)),"",OFFSET('9. METAS'!$V$20,INT((ROW()-14)/2),0)))</f>
        <v>#REF!</v>
      </c>
      <c r="L465" s="150" t="e">
        <f ca="1">IF(MOD(ROW()-13,2)=0,IF(ISBLANK(OFFSET(#REF!,INT((ROW()-13)/2),0)),"",OFFSET(#REF!,INT((ROW()-13)/2),0)),IF(ISBLANK(OFFSET('9. METAS'!$W$20,INT((ROW()-14)/2),0)),"",OFFSET('9. METAS'!$W$20,INT((ROW()-14)/2),0)))</f>
        <v>#REF!</v>
      </c>
      <c r="M465" s="151" t="e">
        <f ca="1">IF(MOD(ROW()-13,2)=0,IF(ISBLANK(OFFSET(#REF!,INT((ROW()-13)/2),0)),"",OFFSET(#REF!,INT((ROW()-13)/2),0)),IF(ISBLANK(OFFSET('9. METAS'!$X$20,INT((ROW()-14)/2),0)),"",OFFSET('9. METAS'!$X$20,INT((ROW()-14)/2),0)))</f>
        <v>#REF!</v>
      </c>
      <c r="N465" s="824" t="str">
        <f t="shared" ref="N465" ca="1" si="448">IFERROR(J465/J466,"ND")</f>
        <v>ND</v>
      </c>
      <c r="O465" s="826" t="str">
        <f t="shared" ref="O465" ca="1" si="449">IFERROR(((J465)/H465),"ND")</f>
        <v>ND</v>
      </c>
      <c r="P465" s="913"/>
    </row>
    <row r="466" spans="3:16">
      <c r="C466" s="843"/>
      <c r="D466" s="926"/>
      <c r="E466" s="926"/>
      <c r="F466" s="928"/>
      <c r="G466" s="930"/>
      <c r="H466" s="949"/>
      <c r="I466" s="823"/>
      <c r="J466" s="149" t="str">
        <f ca="1">IF(MOD(ROW()-13,2)=0,IF(ISBLANK(OFFSET(#REF!,INT((ROW()-13)/2),0)),"",OFFSET(#REF!,INT((ROW()-13)/2),0)),IF(ISBLANK(OFFSET('9. METAS'!$U$20,INT((ROW()-14)/2),0)),"",OFFSET('9. METAS'!$U$20,INT((ROW()-14)/2),0)))</f>
        <v/>
      </c>
      <c r="K466" s="150" t="str">
        <f ca="1">IF(MOD(ROW()-13,2)=0,IF(ISBLANK(OFFSET(#REF!,INT((ROW()-13)/2),0)),"",OFFSET(#REF!,INT((ROW()-13)/2),0)),IF(ISBLANK(OFFSET('9. METAS'!$V$20,INT((ROW()-14)/2),0)),"",OFFSET('9. METAS'!$V$20,INT((ROW()-14)/2),0)))</f>
        <v/>
      </c>
      <c r="L466" s="150" t="str">
        <f ca="1">IF(MOD(ROW()-13,2)=0,IF(ISBLANK(OFFSET(#REF!,INT((ROW()-13)/2),0)),"",OFFSET(#REF!,INT((ROW()-13)/2),0)),IF(ISBLANK(OFFSET('9. METAS'!$W$20,INT((ROW()-14)/2),0)),"",OFFSET('9. METAS'!$W$20,INT((ROW()-14)/2),0)))</f>
        <v/>
      </c>
      <c r="M466" s="151" t="str">
        <f ca="1">IF(MOD(ROW()-13,2)=0,IF(ISBLANK(OFFSET(#REF!,INT((ROW()-13)/2),0)),"",OFFSET(#REF!,INT((ROW()-13)/2),0)),IF(ISBLANK(OFFSET('9. METAS'!$X$20,INT((ROW()-14)/2),0)),"",OFFSET('9. METAS'!$X$20,INT((ROW()-14)/2),0)))</f>
        <v/>
      </c>
      <c r="N466" s="825"/>
      <c r="O466" s="827"/>
      <c r="P466" s="914"/>
    </row>
    <row r="467" spans="3:16">
      <c r="C467" s="829" t="str">
        <f ca="1">IF(ISBLANK(OFFSET('5. Pp (3 años)'!$C$46,INT((ROW()-13)/2),0)),"",OFFSET('5. Pp (3 años)'!$C$46,INT((ROW()-13)/2),0))</f>
        <v/>
      </c>
      <c r="D467" s="926" t="str">
        <f ca="1">IF(ISBLANK(OFFSET('5. Pp (3 años)'!$D$46,INT((ROW()-13)/2),0)),"",OFFSET('5. Pp (3 años)'!$D$46,INT((ROW()-13)/2),0))</f>
        <v/>
      </c>
      <c r="E467" s="926" t="str">
        <f ca="1">IF(ISBLANK(OFFSET('5. Pp (3 años)'!$E$46,INT((ROW()-13)/2),0)),"",OFFSET('5. Pp (3 años)'!$E$46,INT((ROW()-13)/2),0))</f>
        <v/>
      </c>
      <c r="F467" s="928" t="str">
        <f ca="1">IF(ISBLANK(OFFSET('5. Pp (3 años)'!$K$46,INT((ROW()-13)/2),0)),"",OFFSET('5. Pp (3 años)'!$K$46,INT((ROW()-13)/2),0))</f>
        <v/>
      </c>
      <c r="G467" s="930" t="str">
        <f ca="1">IF(ISBLANK(OFFSET('5. Pp (3 años)'!$H$46,INT((ROW()-13)/2),0)),"",OFFSET('5. Pp (3 años)'!$H$46,INT((ROW()-13)/2),0))</f>
        <v/>
      </c>
      <c r="H467" s="949" t="str">
        <f ca="1">IF(ISBLANK(OFFSET('9. METAS'!$L$20,INT((ROW()-13)/2),0)),"",OFFSET('9. METAS'!$L$20,INT((ROW()-13)/2),0))</f>
        <v/>
      </c>
      <c r="I467" s="822"/>
      <c r="J467" s="149" t="e">
        <f ca="1">IF(MOD(ROW()-13,2)=0,IF(ISBLANK(OFFSET(#REF!,INT((ROW()-13)/2),0)),"",OFFSET(#REF!,INT((ROW()-13)/2),0)),IF(ISBLANK(OFFSET('9. METAS'!$U$20,INT((ROW()-14)/2),0)),"",OFFSET('9. METAS'!$U$20,INT((ROW()-14)/2),0)))</f>
        <v>#REF!</v>
      </c>
      <c r="K467" s="150" t="e">
        <f ca="1">IF(MOD(ROW()-13,2)=0,IF(ISBLANK(OFFSET(#REF!,INT((ROW()-13)/2),0)),"",OFFSET(#REF!,INT((ROW()-13)/2),0)),IF(ISBLANK(OFFSET('9. METAS'!$V$20,INT((ROW()-14)/2),0)),"",OFFSET('9. METAS'!$V$20,INT((ROW()-14)/2),0)))</f>
        <v>#REF!</v>
      </c>
      <c r="L467" s="150" t="e">
        <f ca="1">IF(MOD(ROW()-13,2)=0,IF(ISBLANK(OFFSET(#REF!,INT((ROW()-13)/2),0)),"",OFFSET(#REF!,INT((ROW()-13)/2),0)),IF(ISBLANK(OFFSET('9. METAS'!$W$20,INT((ROW()-14)/2),0)),"",OFFSET('9. METAS'!$W$20,INT((ROW()-14)/2),0)))</f>
        <v>#REF!</v>
      </c>
      <c r="M467" s="151" t="e">
        <f ca="1">IF(MOD(ROW()-13,2)=0,IF(ISBLANK(OFFSET(#REF!,INT((ROW()-13)/2),0)),"",OFFSET(#REF!,INT((ROW()-13)/2),0)),IF(ISBLANK(OFFSET('9. METAS'!$X$20,INT((ROW()-14)/2),0)),"",OFFSET('9. METAS'!$X$20,INT((ROW()-14)/2),0)))</f>
        <v>#REF!</v>
      </c>
      <c r="N467" s="824" t="str">
        <f t="shared" ref="N467" ca="1" si="450">IFERROR(J467/J468,"ND")</f>
        <v>ND</v>
      </c>
      <c r="O467" s="826" t="str">
        <f t="shared" ref="O467" ca="1" si="451">IFERROR(((J467)/H467),"ND")</f>
        <v>ND</v>
      </c>
      <c r="P467" s="913"/>
    </row>
    <row r="468" spans="3:16">
      <c r="C468" s="843"/>
      <c r="D468" s="926"/>
      <c r="E468" s="926"/>
      <c r="F468" s="928"/>
      <c r="G468" s="930"/>
      <c r="H468" s="949"/>
      <c r="I468" s="823"/>
      <c r="J468" s="149" t="str">
        <f ca="1">IF(MOD(ROW()-13,2)=0,IF(ISBLANK(OFFSET(#REF!,INT((ROW()-13)/2),0)),"",OFFSET(#REF!,INT((ROW()-13)/2),0)),IF(ISBLANK(OFFSET('9. METAS'!$U$20,INT((ROW()-14)/2),0)),"",OFFSET('9. METAS'!$U$20,INT((ROW()-14)/2),0)))</f>
        <v/>
      </c>
      <c r="K468" s="150" t="str">
        <f ca="1">IF(MOD(ROW()-13,2)=0,IF(ISBLANK(OFFSET(#REF!,INT((ROW()-13)/2),0)),"",OFFSET(#REF!,INT((ROW()-13)/2),0)),IF(ISBLANK(OFFSET('9. METAS'!$V$20,INT((ROW()-14)/2),0)),"",OFFSET('9. METAS'!$V$20,INT((ROW()-14)/2),0)))</f>
        <v/>
      </c>
      <c r="L468" s="150" t="str">
        <f ca="1">IF(MOD(ROW()-13,2)=0,IF(ISBLANK(OFFSET(#REF!,INT((ROW()-13)/2),0)),"",OFFSET(#REF!,INT((ROW()-13)/2),0)),IF(ISBLANK(OFFSET('9. METAS'!$W$20,INT((ROW()-14)/2),0)),"",OFFSET('9. METAS'!$W$20,INT((ROW()-14)/2),0)))</f>
        <v/>
      </c>
      <c r="M468" s="151" t="str">
        <f ca="1">IF(MOD(ROW()-13,2)=0,IF(ISBLANK(OFFSET(#REF!,INT((ROW()-13)/2),0)),"",OFFSET(#REF!,INT((ROW()-13)/2),0)),IF(ISBLANK(OFFSET('9. METAS'!$X$20,INT((ROW()-14)/2),0)),"",OFFSET('9. METAS'!$X$20,INT((ROW()-14)/2),0)))</f>
        <v/>
      </c>
      <c r="N468" s="825"/>
      <c r="O468" s="827"/>
      <c r="P468" s="914"/>
    </row>
    <row r="469" spans="3:16">
      <c r="C469" s="829" t="str">
        <f ca="1">IF(ISBLANK(OFFSET('5. Pp (3 años)'!$C$46,INT((ROW()-13)/2),0)),"",OFFSET('5. Pp (3 años)'!$C$46,INT((ROW()-13)/2),0))</f>
        <v/>
      </c>
      <c r="D469" s="926" t="str">
        <f ca="1">IF(ISBLANK(OFFSET('5. Pp (3 años)'!$D$46,INT((ROW()-13)/2),0)),"",OFFSET('5. Pp (3 años)'!$D$46,INT((ROW()-13)/2),0))</f>
        <v/>
      </c>
      <c r="E469" s="926" t="str">
        <f ca="1">IF(ISBLANK(OFFSET('5. Pp (3 años)'!$E$46,INT((ROW()-13)/2),0)),"",OFFSET('5. Pp (3 años)'!$E$46,INT((ROW()-13)/2),0))</f>
        <v/>
      </c>
      <c r="F469" s="928" t="str">
        <f ca="1">IF(ISBLANK(OFFSET('5. Pp (3 años)'!$K$46,INT((ROW()-13)/2),0)),"",OFFSET('5. Pp (3 años)'!$K$46,INT((ROW()-13)/2),0))</f>
        <v/>
      </c>
      <c r="G469" s="930" t="str">
        <f ca="1">IF(ISBLANK(OFFSET('5. Pp (3 años)'!$H$46,INT((ROW()-13)/2),0)),"",OFFSET('5. Pp (3 años)'!$H$46,INT((ROW()-13)/2),0))</f>
        <v/>
      </c>
      <c r="H469" s="949" t="str">
        <f ca="1">IF(ISBLANK(OFFSET('9. METAS'!$L$20,INT((ROW()-13)/2),0)),"",OFFSET('9. METAS'!$L$20,INT((ROW()-13)/2),0))</f>
        <v/>
      </c>
      <c r="I469" s="822"/>
      <c r="J469" s="149" t="e">
        <f ca="1">IF(MOD(ROW()-13,2)=0,IF(ISBLANK(OFFSET(#REF!,INT((ROW()-13)/2),0)),"",OFFSET(#REF!,INT((ROW()-13)/2),0)),IF(ISBLANK(OFFSET('9. METAS'!$U$20,INT((ROW()-14)/2),0)),"",OFFSET('9. METAS'!$U$20,INT((ROW()-14)/2),0)))</f>
        <v>#REF!</v>
      </c>
      <c r="K469" s="150" t="e">
        <f ca="1">IF(MOD(ROW()-13,2)=0,IF(ISBLANK(OFFSET(#REF!,INT((ROW()-13)/2),0)),"",OFFSET(#REF!,INT((ROW()-13)/2),0)),IF(ISBLANK(OFFSET('9. METAS'!$V$20,INT((ROW()-14)/2),0)),"",OFFSET('9. METAS'!$V$20,INT((ROW()-14)/2),0)))</f>
        <v>#REF!</v>
      </c>
      <c r="L469" s="150" t="e">
        <f ca="1">IF(MOD(ROW()-13,2)=0,IF(ISBLANK(OFFSET(#REF!,INT((ROW()-13)/2),0)),"",OFFSET(#REF!,INT((ROW()-13)/2),0)),IF(ISBLANK(OFFSET('9. METAS'!$W$20,INT((ROW()-14)/2),0)),"",OFFSET('9. METAS'!$W$20,INT((ROW()-14)/2),0)))</f>
        <v>#REF!</v>
      </c>
      <c r="M469" s="151" t="e">
        <f ca="1">IF(MOD(ROW()-13,2)=0,IF(ISBLANK(OFFSET(#REF!,INT((ROW()-13)/2),0)),"",OFFSET(#REF!,INT((ROW()-13)/2),0)),IF(ISBLANK(OFFSET('9. METAS'!$X$20,INT((ROW()-14)/2),0)),"",OFFSET('9. METAS'!$X$20,INT((ROW()-14)/2),0)))</f>
        <v>#REF!</v>
      </c>
      <c r="N469" s="824" t="str">
        <f t="shared" ref="N469" ca="1" si="452">IFERROR(J469/J470,"ND")</f>
        <v>ND</v>
      </c>
      <c r="O469" s="826" t="str">
        <f t="shared" ref="O469" ca="1" si="453">IFERROR(((J469)/H469),"ND")</f>
        <v>ND</v>
      </c>
      <c r="P469" s="913"/>
    </row>
    <row r="470" spans="3:16">
      <c r="C470" s="843"/>
      <c r="D470" s="926"/>
      <c r="E470" s="926"/>
      <c r="F470" s="928"/>
      <c r="G470" s="930"/>
      <c r="H470" s="949"/>
      <c r="I470" s="823"/>
      <c r="J470" s="149" t="str">
        <f ca="1">IF(MOD(ROW()-13,2)=0,IF(ISBLANK(OFFSET(#REF!,INT((ROW()-13)/2),0)),"",OFFSET(#REF!,INT((ROW()-13)/2),0)),IF(ISBLANK(OFFSET('9. METAS'!$U$20,INT((ROW()-14)/2),0)),"",OFFSET('9. METAS'!$U$20,INT((ROW()-14)/2),0)))</f>
        <v/>
      </c>
      <c r="K470" s="150" t="str">
        <f ca="1">IF(MOD(ROW()-13,2)=0,IF(ISBLANK(OFFSET(#REF!,INT((ROW()-13)/2),0)),"",OFFSET(#REF!,INT((ROW()-13)/2),0)),IF(ISBLANK(OFFSET('9. METAS'!$V$20,INT((ROW()-14)/2),0)),"",OFFSET('9. METAS'!$V$20,INT((ROW()-14)/2),0)))</f>
        <v/>
      </c>
      <c r="L470" s="150" t="str">
        <f ca="1">IF(MOD(ROW()-13,2)=0,IF(ISBLANK(OFFSET(#REF!,INT((ROW()-13)/2),0)),"",OFFSET(#REF!,INT((ROW()-13)/2),0)),IF(ISBLANK(OFFSET('9. METAS'!$W$20,INT((ROW()-14)/2),0)),"",OFFSET('9. METAS'!$W$20,INT((ROW()-14)/2),0)))</f>
        <v/>
      </c>
      <c r="M470" s="151" t="str">
        <f ca="1">IF(MOD(ROW()-13,2)=0,IF(ISBLANK(OFFSET(#REF!,INT((ROW()-13)/2),0)),"",OFFSET(#REF!,INT((ROW()-13)/2),0)),IF(ISBLANK(OFFSET('9. METAS'!$X$20,INT((ROW()-14)/2),0)),"",OFFSET('9. METAS'!$X$20,INT((ROW()-14)/2),0)))</f>
        <v/>
      </c>
      <c r="N470" s="825"/>
      <c r="O470" s="827"/>
      <c r="P470" s="914"/>
    </row>
    <row r="471" spans="3:16">
      <c r="C471" s="829" t="str">
        <f ca="1">IF(ISBLANK(OFFSET('5. Pp (3 años)'!$C$46,INT((ROW()-13)/2),0)),"",OFFSET('5. Pp (3 años)'!$C$46,INT((ROW()-13)/2),0))</f>
        <v/>
      </c>
      <c r="D471" s="926" t="str">
        <f ca="1">IF(ISBLANK(OFFSET('5. Pp (3 años)'!$D$46,INT((ROW()-13)/2),0)),"",OFFSET('5. Pp (3 años)'!$D$46,INT((ROW()-13)/2),0))</f>
        <v/>
      </c>
      <c r="E471" s="926" t="str">
        <f ca="1">IF(ISBLANK(OFFSET('5. Pp (3 años)'!$E$46,INT((ROW()-13)/2),0)),"",OFFSET('5. Pp (3 años)'!$E$46,INT((ROW()-13)/2),0))</f>
        <v/>
      </c>
      <c r="F471" s="928" t="str">
        <f ca="1">IF(ISBLANK(OFFSET('5. Pp (3 años)'!$K$46,INT((ROW()-13)/2),0)),"",OFFSET('5. Pp (3 años)'!$K$46,INT((ROW()-13)/2),0))</f>
        <v/>
      </c>
      <c r="G471" s="930" t="str">
        <f ca="1">IF(ISBLANK(OFFSET('5. Pp (3 años)'!$H$46,INT((ROW()-13)/2),0)),"",OFFSET('5. Pp (3 años)'!$H$46,INT((ROW()-13)/2),0))</f>
        <v/>
      </c>
      <c r="H471" s="949" t="str">
        <f ca="1">IF(ISBLANK(OFFSET('9. METAS'!$L$20,INT((ROW()-13)/2),0)),"",OFFSET('9. METAS'!$L$20,INT((ROW()-13)/2),0))</f>
        <v/>
      </c>
      <c r="I471" s="822"/>
      <c r="J471" s="149" t="e">
        <f ca="1">IF(MOD(ROW()-13,2)=0,IF(ISBLANK(OFFSET(#REF!,INT((ROW()-13)/2),0)),"",OFFSET(#REF!,INT((ROW()-13)/2),0)),IF(ISBLANK(OFFSET('9. METAS'!$U$20,INT((ROW()-14)/2),0)),"",OFFSET('9. METAS'!$U$20,INT((ROW()-14)/2),0)))</f>
        <v>#REF!</v>
      </c>
      <c r="K471" s="150" t="e">
        <f ca="1">IF(MOD(ROW()-13,2)=0,IF(ISBLANK(OFFSET(#REF!,INT((ROW()-13)/2),0)),"",OFFSET(#REF!,INT((ROW()-13)/2),0)),IF(ISBLANK(OFFSET('9. METAS'!$V$20,INT((ROW()-14)/2),0)),"",OFFSET('9. METAS'!$V$20,INT((ROW()-14)/2),0)))</f>
        <v>#REF!</v>
      </c>
      <c r="L471" s="150" t="e">
        <f ca="1">IF(MOD(ROW()-13,2)=0,IF(ISBLANK(OFFSET(#REF!,INT((ROW()-13)/2),0)),"",OFFSET(#REF!,INT((ROW()-13)/2),0)),IF(ISBLANK(OFFSET('9. METAS'!$W$20,INT((ROW()-14)/2),0)),"",OFFSET('9. METAS'!$W$20,INT((ROW()-14)/2),0)))</f>
        <v>#REF!</v>
      </c>
      <c r="M471" s="151" t="e">
        <f ca="1">IF(MOD(ROW()-13,2)=0,IF(ISBLANK(OFFSET(#REF!,INT((ROW()-13)/2),0)),"",OFFSET(#REF!,INT((ROW()-13)/2),0)),IF(ISBLANK(OFFSET('9. METAS'!$X$20,INT((ROW()-14)/2),0)),"",OFFSET('9. METAS'!$X$20,INT((ROW()-14)/2),0)))</f>
        <v>#REF!</v>
      </c>
      <c r="N471" s="824" t="str">
        <f t="shared" ref="N471" ca="1" si="454">IFERROR(J471/J472,"ND")</f>
        <v>ND</v>
      </c>
      <c r="O471" s="826" t="str">
        <f t="shared" ref="O471" ca="1" si="455">IFERROR(((J471)/H471),"ND")</f>
        <v>ND</v>
      </c>
      <c r="P471" s="913"/>
    </row>
    <row r="472" spans="3:16">
      <c r="C472" s="843"/>
      <c r="D472" s="926"/>
      <c r="E472" s="926"/>
      <c r="F472" s="928"/>
      <c r="G472" s="930"/>
      <c r="H472" s="949"/>
      <c r="I472" s="823"/>
      <c r="J472" s="149" t="str">
        <f ca="1">IF(MOD(ROW()-13,2)=0,IF(ISBLANK(OFFSET(#REF!,INT((ROW()-13)/2),0)),"",OFFSET(#REF!,INT((ROW()-13)/2),0)),IF(ISBLANK(OFFSET('9. METAS'!$U$20,INT((ROW()-14)/2),0)),"",OFFSET('9. METAS'!$U$20,INT((ROW()-14)/2),0)))</f>
        <v/>
      </c>
      <c r="K472" s="150" t="str">
        <f ca="1">IF(MOD(ROW()-13,2)=0,IF(ISBLANK(OFFSET(#REF!,INT((ROW()-13)/2),0)),"",OFFSET(#REF!,INT((ROW()-13)/2),0)),IF(ISBLANK(OFFSET('9. METAS'!$V$20,INT((ROW()-14)/2),0)),"",OFFSET('9. METAS'!$V$20,INT((ROW()-14)/2),0)))</f>
        <v/>
      </c>
      <c r="L472" s="150" t="str">
        <f ca="1">IF(MOD(ROW()-13,2)=0,IF(ISBLANK(OFFSET(#REF!,INT((ROW()-13)/2),0)),"",OFFSET(#REF!,INT((ROW()-13)/2),0)),IF(ISBLANK(OFFSET('9. METAS'!$W$20,INT((ROW()-14)/2),0)),"",OFFSET('9. METAS'!$W$20,INT((ROW()-14)/2),0)))</f>
        <v/>
      </c>
      <c r="M472" s="151" t="str">
        <f ca="1">IF(MOD(ROW()-13,2)=0,IF(ISBLANK(OFFSET(#REF!,INT((ROW()-13)/2),0)),"",OFFSET(#REF!,INT((ROW()-13)/2),0)),IF(ISBLANK(OFFSET('9. METAS'!$X$20,INT((ROW()-14)/2),0)),"",OFFSET('9. METAS'!$X$20,INT((ROW()-14)/2),0)))</f>
        <v/>
      </c>
      <c r="N472" s="825"/>
      <c r="O472" s="827"/>
      <c r="P472" s="914"/>
    </row>
    <row r="473" spans="3:16">
      <c r="C473" s="829" t="str">
        <f ca="1">IF(ISBLANK(OFFSET('5. Pp (3 años)'!$C$46,INT((ROW()-13)/2),0)),"",OFFSET('5. Pp (3 años)'!$C$46,INT((ROW()-13)/2),0))</f>
        <v/>
      </c>
      <c r="D473" s="926" t="str">
        <f ca="1">IF(ISBLANK(OFFSET('5. Pp (3 años)'!$D$46,INT((ROW()-13)/2),0)),"",OFFSET('5. Pp (3 años)'!$D$46,INT((ROW()-13)/2),0))</f>
        <v/>
      </c>
      <c r="E473" s="926" t="str">
        <f ca="1">IF(ISBLANK(OFFSET('5. Pp (3 años)'!$E$46,INT((ROW()-13)/2),0)),"",OFFSET('5. Pp (3 años)'!$E$46,INT((ROW()-13)/2),0))</f>
        <v/>
      </c>
      <c r="F473" s="928" t="str">
        <f ca="1">IF(ISBLANK(OFFSET('5. Pp (3 años)'!$K$46,INT((ROW()-13)/2),0)),"",OFFSET('5. Pp (3 años)'!$K$46,INT((ROW()-13)/2),0))</f>
        <v/>
      </c>
      <c r="G473" s="930" t="str">
        <f ca="1">IF(ISBLANK(OFFSET('5. Pp (3 años)'!$H$46,INT((ROW()-13)/2),0)),"",OFFSET('5. Pp (3 años)'!$H$46,INT((ROW()-13)/2),0))</f>
        <v/>
      </c>
      <c r="H473" s="949" t="str">
        <f ca="1">IF(ISBLANK(OFFSET('9. METAS'!$L$20,INT((ROW()-13)/2),0)),"",OFFSET('9. METAS'!$L$20,INT((ROW()-13)/2),0))</f>
        <v/>
      </c>
      <c r="I473" s="822"/>
      <c r="J473" s="149" t="e">
        <f ca="1">IF(MOD(ROW()-13,2)=0,IF(ISBLANK(OFFSET(#REF!,INT((ROW()-13)/2),0)),"",OFFSET(#REF!,INT((ROW()-13)/2),0)),IF(ISBLANK(OFFSET('9. METAS'!$U$20,INT((ROW()-14)/2),0)),"",OFFSET('9. METAS'!$U$20,INT((ROW()-14)/2),0)))</f>
        <v>#REF!</v>
      </c>
      <c r="K473" s="150" t="e">
        <f ca="1">IF(MOD(ROW()-13,2)=0,IF(ISBLANK(OFFSET(#REF!,INT((ROW()-13)/2),0)),"",OFFSET(#REF!,INT((ROW()-13)/2),0)),IF(ISBLANK(OFFSET('9. METAS'!$V$20,INT((ROW()-14)/2),0)),"",OFFSET('9. METAS'!$V$20,INT((ROW()-14)/2),0)))</f>
        <v>#REF!</v>
      </c>
      <c r="L473" s="150" t="e">
        <f ca="1">IF(MOD(ROW()-13,2)=0,IF(ISBLANK(OFFSET(#REF!,INT((ROW()-13)/2),0)),"",OFFSET(#REF!,INT((ROW()-13)/2),0)),IF(ISBLANK(OFFSET('9. METAS'!$W$20,INT((ROW()-14)/2),0)),"",OFFSET('9. METAS'!$W$20,INT((ROW()-14)/2),0)))</f>
        <v>#REF!</v>
      </c>
      <c r="M473" s="151" t="e">
        <f ca="1">IF(MOD(ROW()-13,2)=0,IF(ISBLANK(OFFSET(#REF!,INT((ROW()-13)/2),0)),"",OFFSET(#REF!,INT((ROW()-13)/2),0)),IF(ISBLANK(OFFSET('9. METAS'!$X$20,INT((ROW()-14)/2),0)),"",OFFSET('9. METAS'!$X$20,INT((ROW()-14)/2),0)))</f>
        <v>#REF!</v>
      </c>
      <c r="N473" s="824" t="str">
        <f ca="1">IFERROR(J473/J474,"ND")</f>
        <v>ND</v>
      </c>
      <c r="O473" s="826" t="str">
        <f ca="1">IFERROR(((J473)/H473),"ND")</f>
        <v>ND</v>
      </c>
      <c r="P473" s="913"/>
    </row>
    <row r="474" spans="3:16" ht="15.75" thickBot="1">
      <c r="C474" s="830"/>
      <c r="D474" s="938"/>
      <c r="E474" s="938"/>
      <c r="F474" s="939"/>
      <c r="G474" s="940"/>
      <c r="H474" s="951"/>
      <c r="I474" s="838"/>
      <c r="J474" s="152" t="str">
        <f ca="1">IF(MOD(ROW()-13,2)=0,IF(ISBLANK(OFFSET(#REF!,INT((ROW()-13)/2),0)),"",OFFSET(#REF!,INT((ROW()-13)/2),0)),IF(ISBLANK(OFFSET('9. METAS'!$U$20,INT((ROW()-14)/2),0)),"",OFFSET('9. METAS'!$U$20,INT((ROW()-14)/2),0)))</f>
        <v/>
      </c>
      <c r="K474" s="153" t="str">
        <f ca="1">IF(MOD(ROW()-13,2)=0,IF(ISBLANK(OFFSET(#REF!,INT((ROW()-13)/2),0)),"",OFFSET(#REF!,INT((ROW()-13)/2),0)),IF(ISBLANK(OFFSET('9. METAS'!$V$20,INT((ROW()-14)/2),0)),"",OFFSET('9. METAS'!$V$20,INT((ROW()-14)/2),0)))</f>
        <v/>
      </c>
      <c r="L474" s="153" t="str">
        <f ca="1">IF(MOD(ROW()-13,2)=0,IF(ISBLANK(OFFSET(#REF!,INT((ROW()-13)/2),0)),"",OFFSET(#REF!,INT((ROW()-13)/2),0)),IF(ISBLANK(OFFSET('9. METAS'!$W$20,INT((ROW()-14)/2),0)),"",OFFSET('9. METAS'!$W$20,INT((ROW()-14)/2),0)))</f>
        <v/>
      </c>
      <c r="M474" s="154" t="str">
        <f ca="1">IF(MOD(ROW()-13,2)=0,IF(ISBLANK(OFFSET(#REF!,INT((ROW()-13)/2),0)),"",OFFSET(#REF!,INT((ROW()-13)/2),0)),IF(ISBLANK(OFFSET('9. METAS'!$X$20,INT((ROW()-14)/2),0)),"",OFFSET('9. METAS'!$X$20,INT((ROW()-14)/2),0)))</f>
        <v/>
      </c>
      <c r="N474" s="839"/>
      <c r="O474" s="840"/>
      <c r="P474" s="937"/>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3"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82F77-3B05-4308-B597-7A5EF262A539}">
  <sheetPr codeName="Hoja23"/>
  <dimension ref="C4:P475"/>
  <sheetViews>
    <sheetView topLeftCell="D1" zoomScale="91" zoomScaleNormal="91" workbookViewId="0">
      <selection activeCell="Q16" sqref="Q16"/>
    </sheetView>
  </sheetViews>
  <sheetFormatPr baseColWidth="10" defaultColWidth="11.375" defaultRowHeight="15"/>
  <cols>
    <col min="1" max="2" width="11.375" style="34"/>
    <col min="3" max="3" width="18.375" style="1" customWidth="1"/>
    <col min="4" max="4" width="53.75" style="34" customWidth="1"/>
    <col min="5" max="6" width="33.75" style="34" customWidth="1"/>
    <col min="7" max="7" width="32.75" style="1" customWidth="1"/>
    <col min="8" max="9" width="18.625" style="1" customWidth="1"/>
    <col min="10" max="11" width="12.75" style="1" customWidth="1"/>
    <col min="12" max="13" width="12.75" style="34" hidden="1" customWidth="1"/>
    <col min="14" max="15" width="12.375" style="34" customWidth="1"/>
    <col min="16" max="16" width="36.75" style="34" customWidth="1"/>
    <col min="17" max="16384" width="11.375" style="34"/>
  </cols>
  <sheetData>
    <row r="4" spans="3:16" ht="15.75" thickBot="1"/>
    <row r="5" spans="3:16" ht="30.75" customHeight="1" thickTop="1">
      <c r="C5" s="142"/>
      <c r="D5" s="877" t="s">
        <v>110</v>
      </c>
      <c r="E5" s="877"/>
      <c r="F5" s="877"/>
      <c r="G5" s="877"/>
      <c r="H5" s="877"/>
      <c r="I5" s="877"/>
      <c r="J5" s="877"/>
      <c r="K5" s="877"/>
      <c r="L5" s="877"/>
      <c r="M5" s="877"/>
      <c r="N5" s="143"/>
      <c r="O5" s="143"/>
      <c r="P5" s="144"/>
    </row>
    <row r="6" spans="3:16" ht="26.25" customHeight="1">
      <c r="C6" s="145"/>
      <c r="D6" s="705" t="s">
        <v>111</v>
      </c>
      <c r="E6" s="705"/>
      <c r="F6" s="705"/>
      <c r="G6" s="705"/>
      <c r="H6" s="705"/>
      <c r="I6" s="705"/>
      <c r="J6" s="705"/>
      <c r="K6" s="705"/>
      <c r="L6" s="705"/>
      <c r="M6" s="705"/>
      <c r="N6" s="15"/>
      <c r="O6" s="15"/>
      <c r="P6" s="141"/>
    </row>
    <row r="7" spans="3:16" ht="26.25">
      <c r="C7" s="145"/>
      <c r="D7" s="705" t="s">
        <v>133</v>
      </c>
      <c r="E7" s="705"/>
      <c r="F7" s="705"/>
      <c r="G7" s="705"/>
      <c r="H7" s="705"/>
      <c r="I7" s="705"/>
      <c r="J7" s="705"/>
      <c r="K7" s="705"/>
      <c r="L7" s="705"/>
      <c r="M7" s="705"/>
      <c r="P7" s="141"/>
    </row>
    <row r="8" spans="3:16" ht="27" thickBot="1">
      <c r="C8" s="145"/>
      <c r="D8" s="705"/>
      <c r="E8" s="705"/>
      <c r="F8" s="705"/>
      <c r="G8" s="705"/>
      <c r="H8" s="705"/>
      <c r="I8" s="705"/>
      <c r="J8" s="705"/>
      <c r="K8" s="705"/>
      <c r="L8" s="705"/>
      <c r="M8" s="705"/>
      <c r="P8" s="141"/>
    </row>
    <row r="9" spans="3:16" ht="22.5" customHeight="1" thickBot="1">
      <c r="C9" s="906" t="s">
        <v>126</v>
      </c>
      <c r="D9" s="907"/>
      <c r="E9" s="908"/>
      <c r="F9" s="946" t="s">
        <v>88</v>
      </c>
      <c r="G9" s="947"/>
      <c r="H9" s="947"/>
      <c r="I9" s="947"/>
      <c r="J9" s="947"/>
      <c r="K9" s="947"/>
      <c r="L9" s="947"/>
      <c r="M9" s="947"/>
      <c r="N9" s="947"/>
      <c r="O9" s="947"/>
      <c r="P9" s="948"/>
    </row>
    <row r="10" spans="3:16" ht="27" customHeight="1" thickTop="1" thickBot="1">
      <c r="C10" s="931" t="s">
        <v>75</v>
      </c>
      <c r="D10" s="933" t="s">
        <v>112</v>
      </c>
      <c r="E10" s="933" t="s">
        <v>113</v>
      </c>
      <c r="F10" s="933" t="s">
        <v>114</v>
      </c>
      <c r="G10" s="933" t="s">
        <v>115</v>
      </c>
      <c r="H10" s="924" t="s">
        <v>123</v>
      </c>
      <c r="I10" s="924"/>
      <c r="J10" s="924"/>
      <c r="K10" s="924"/>
      <c r="L10" s="924"/>
      <c r="M10" s="924"/>
      <c r="N10" s="924"/>
      <c r="O10" s="924"/>
      <c r="P10" s="917" t="s">
        <v>297</v>
      </c>
    </row>
    <row r="11" spans="3:16" ht="42" customHeight="1" thickBot="1">
      <c r="C11" s="932"/>
      <c r="D11" s="920"/>
      <c r="E11" s="920"/>
      <c r="F11" s="920"/>
      <c r="G11" s="920"/>
      <c r="H11" s="920" t="s">
        <v>116</v>
      </c>
      <c r="I11" s="921" t="s">
        <v>117</v>
      </c>
      <c r="J11" s="920" t="s">
        <v>125</v>
      </c>
      <c r="K11" s="920"/>
      <c r="L11" s="920"/>
      <c r="M11" s="920"/>
      <c r="N11" s="920" t="s">
        <v>122</v>
      </c>
      <c r="O11" s="920"/>
      <c r="P11" s="918"/>
    </row>
    <row r="12" spans="3:16" ht="42" customHeight="1" thickBot="1">
      <c r="C12" s="932"/>
      <c r="D12" s="920"/>
      <c r="E12" s="920"/>
      <c r="F12" s="920"/>
      <c r="G12" s="920"/>
      <c r="H12" s="920"/>
      <c r="I12" s="921"/>
      <c r="J12" s="140" t="s">
        <v>121</v>
      </c>
      <c r="K12" s="140" t="s">
        <v>118</v>
      </c>
      <c r="L12" s="140" t="s">
        <v>119</v>
      </c>
      <c r="M12" s="140" t="s">
        <v>120</v>
      </c>
      <c r="N12" s="140" t="s">
        <v>124</v>
      </c>
      <c r="O12" s="140" t="s">
        <v>95</v>
      </c>
      <c r="P12" s="919"/>
    </row>
    <row r="13" spans="3:16">
      <c r="C13" s="870" t="str">
        <f ca="1">IF(ISBLANK(OFFSET('5. Pp (3 años)'!$C$46,INT((ROW()-13)/2),0)),"",OFFSET('5. Pp (3 años)'!$C$46,INT((ROW()-13)/2),0))</f>
        <v>Fin</v>
      </c>
      <c r="D13" s="925" t="str">
        <f ca="1">IF(ISBLANK(OFFSET('5. Pp (3 años)'!$D$46,INT((ROW()-13)/2),0)),"",OFFSET('5. Pp (3 años)'!$D$46,INT((ROW()-13)/2),0))</f>
        <v>1.4.1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925" t="str">
        <f ca="1">IF(ISBLANK(OFFSET('5. Pp (3 años)'!$E$46,INT((ROW()-13)/2),0)),"",OFFSET('5. Pp (3 años)'!$E$46,INT((ROW()-13)/2),0))</f>
        <v>IGOB_HUM_R: Índice de Gobierno Humanista y de Resultados</v>
      </c>
      <c r="F13" s="927" t="str">
        <f ca="1">IF(ISBLANK(OFFSET('5. Pp (3 años)'!$K$46,INT((ROW()-13)/2),0)),"",OFFSET('5. Pp (3 años)'!$K$46,INT((ROW()-13)/2),0))</f>
        <v>Ascendente</v>
      </c>
      <c r="G13" s="929" t="str">
        <f ca="1">IF(ISBLANK(OFFSET('5. Pp (3 años)'!$H$46,INT((ROW()-13)/2),0)),"",OFFSET('5. Pp (3 años)'!$H$46,INT((ROW()-13)/2),0))</f>
        <v>Trianual</v>
      </c>
      <c r="H13" s="950">
        <f ca="1">IF(ISBLANK(OFFSET('9. METAS'!$L$20,INT((ROW()-13)/2),0)),"",OFFSET('9. METAS'!$L$20,INT((ROW()-13)/2),0))</f>
        <v>0.26679999999999998</v>
      </c>
      <c r="I13" s="897" t="s">
        <v>128</v>
      </c>
      <c r="J13" s="146" t="e">
        <f ca="1">IF(MOD(ROW()-13,2)=0,IF(ISBLANK(OFFSET(#REF!,INT((ROW()-13)/2),0)),"",OFFSET(#REF!,INT((ROW()-13)/2),0)),IF(ISBLANK(OFFSET('9. METAS'!$U$20,INT((ROW()-14)/2),0)),"",OFFSET('9. METAS'!$U$20,INT((ROW()-14)/2),0)))</f>
        <v>#REF!</v>
      </c>
      <c r="K13" s="147" t="e">
        <f ca="1">IF(MOD(ROW()-13,2)=0,IF(ISBLANK(OFFSET(#REF!,INT((ROW()-13)/2),0)),"",OFFSET(#REF!,INT((ROW()-13)/2),0)),IF(ISBLANK(OFFSET('9. METAS'!$V$20,INT((ROW()-14)/2),0)),"",OFFSET('9. METAS'!$V$20,INT((ROW()-14)/2),0)))</f>
        <v>#REF!</v>
      </c>
      <c r="L13" s="147" t="e">
        <f ca="1">IF(MOD(ROW()-13,2)=0,IF(ISBLANK(OFFSET(#REF!,INT((ROW()-13)/2),0)),"",OFFSET(#REF!,INT((ROW()-13)/2),0)),IF(ISBLANK(OFFSET('9. METAS'!$W$20,INT((ROW()-14)/2),0)),"",OFFSET('9. METAS'!$W$20,INT((ROW()-14)/2),0)))</f>
        <v>#REF!</v>
      </c>
      <c r="M13" s="148" t="e">
        <f ca="1">IF(MOD(ROW()-13,2)=0,IF(ISBLANK(OFFSET(#REF!,INT((ROW()-13)/2),0)),"",OFFSET(#REF!,INT((ROW()-13)/2),0)),IF(ISBLANK(OFFSET('9. METAS'!$X$20,INT((ROW()-14)/2),0)),"",OFFSET('9. METAS'!$X$20,INT((ROW()-14)/2),0)))</f>
        <v>#REF!</v>
      </c>
      <c r="N13" s="824" t="str">
        <f ca="1">IFERROR(J13/J14,"ND")</f>
        <v>ND</v>
      </c>
      <c r="O13" s="826" t="str">
        <f ca="1">IFERROR(((J13+K13)/H13),"ND")</f>
        <v>ND</v>
      </c>
      <c r="P13" s="915"/>
    </row>
    <row r="14" spans="3:16">
      <c r="C14" s="843"/>
      <c r="D14" s="926"/>
      <c r="E14" s="926"/>
      <c r="F14" s="928"/>
      <c r="G14" s="930"/>
      <c r="H14" s="949"/>
      <c r="I14" s="923"/>
      <c r="J14" s="149">
        <f ca="1">IF(MOD(ROW()-13,2)=0,IF(ISBLANK(OFFSET(#REF!,INT((ROW()-13)/2),0)),"",OFFSET(#REF!,INT((ROW()-13)/2),0)),IF(ISBLANK(OFFSET('9. METAS'!$U$20,INT((ROW()-14)/2),0)),"",OFFSET('9. METAS'!$U$20,INT((ROW()-14)/2),0)))</f>
        <v>6.6699999999999995E-2</v>
      </c>
      <c r="K14" s="150">
        <f ca="1">IF(MOD(ROW()-13,2)=0,IF(ISBLANK(OFFSET(#REF!,INT((ROW()-13)/2),0)),"",OFFSET(#REF!,INT((ROW()-13)/2),0)),IF(ISBLANK(OFFSET('9. METAS'!$V$20,INT((ROW()-14)/2),0)),"",OFFSET('9. METAS'!$V$20,INT((ROW()-14)/2),0)))</f>
        <v>6.6699999999999995E-2</v>
      </c>
      <c r="L14" s="150">
        <f ca="1">IF(MOD(ROW()-13,2)=0,IF(ISBLANK(OFFSET(#REF!,INT((ROW()-13)/2),0)),"",OFFSET(#REF!,INT((ROW()-13)/2),0)),IF(ISBLANK(OFFSET('9. METAS'!$W$20,INT((ROW()-14)/2),0)),"",OFFSET('9. METAS'!$W$20,INT((ROW()-14)/2),0)))</f>
        <v>6.6699999999999995E-2</v>
      </c>
      <c r="M14" s="151">
        <f ca="1">IF(MOD(ROW()-13,2)=0,IF(ISBLANK(OFFSET(#REF!,INT((ROW()-13)/2),0)),"",OFFSET(#REF!,INT((ROW()-13)/2),0)),IF(ISBLANK(OFFSET('9. METAS'!$X$20,INT((ROW()-14)/2),0)),"",OFFSET('9. METAS'!$X$20,INT((ROW()-14)/2),0)))</f>
        <v>6.6699999999999995E-2</v>
      </c>
      <c r="N14" s="825"/>
      <c r="O14" s="827"/>
      <c r="P14" s="916"/>
    </row>
    <row r="15" spans="3:16">
      <c r="C15" s="829" t="str">
        <f ca="1">IF(ISBLANK(OFFSET('5. Pp (3 años)'!$C$46,INT((ROW()-13)/2),0)),"",OFFSET('5. Pp (3 años)'!$C$46,INT((ROW()-13)/2),0))</f>
        <v>Propósito</v>
      </c>
      <c r="D15" s="926" t="str">
        <f ca="1">IF(ISBLANK(OFFSET('5. Pp (3 años)'!$D$46,INT((ROW()-13)/2),0)),"",OFFSET('5. Pp (3 años)'!$D$46,INT((ROW()-13)/2),0))</f>
        <v>1.4.1.1  Las dependencias e instituciones de la Administración Pública Municipal reciben atención a sus solicitudes administrativas de bienes, servicios y apoyo institucional por parte de la Oficialía Mayor, contribuyendo al fortalecimiento de su operación y al cumplimiento de sus funciones.</v>
      </c>
      <c r="E15" s="926" t="str">
        <f ca="1">IF(ISBLANK(OFFSET('5. Pp (3 años)'!$E$46,INT((ROW()-13)/2),0)),"",OFFSET('5. Pp (3 años)'!$E$46,INT((ROW()-13)/2),0))</f>
        <v>PSIP= Porcentaje de servicios institucionales proporcionados.</v>
      </c>
      <c r="F15" s="928" t="str">
        <f ca="1">IF(ISBLANK(OFFSET('5. Pp (3 años)'!$K$46,INT((ROW()-13)/2),0)),"",OFFSET('5. Pp (3 años)'!$K$46,INT((ROW()-13)/2),0))</f>
        <v>Ascendente</v>
      </c>
      <c r="G15" s="930" t="str">
        <f ca="1">IF(ISBLANK(OFFSET('5. Pp (3 años)'!$H$46,INT((ROW()-13)/2),0)),"",OFFSET('5. Pp (3 años)'!$H$46,INT((ROW()-13)/2),0))</f>
        <v>Trimestral</v>
      </c>
      <c r="H15" s="949">
        <f ca="1">IF(ISBLANK(OFFSET('9. METAS'!$L$20,INT((ROW()-13)/2),0)),"",OFFSET('9. METAS'!$L$20,INT((ROW()-13)/2),0))</f>
        <v>0.95</v>
      </c>
      <c r="I15" s="822"/>
      <c r="J15" s="149" t="e">
        <f ca="1">IF(MOD(ROW()-13,2)=0,IF(ISBLANK(OFFSET(#REF!,INT((ROW()-13)/2),0)),"",OFFSET(#REF!,INT((ROW()-13)/2),0)),IF(ISBLANK(OFFSET('9. METAS'!$U$20,INT((ROW()-14)/2),0)),"",OFFSET('9. METAS'!$U$20,INT((ROW()-14)/2),0)))</f>
        <v>#REF!</v>
      </c>
      <c r="K15" s="150" t="e">
        <f ca="1">IF(MOD(ROW()-13,2)=0,IF(ISBLANK(OFFSET(#REF!,INT((ROW()-13)/2),0)),"",OFFSET(#REF!,INT((ROW()-13)/2),0)),IF(ISBLANK(OFFSET('9. METAS'!$V$20,INT((ROW()-14)/2),0)),"",OFFSET('9. METAS'!$V$20,INT((ROW()-14)/2),0)))</f>
        <v>#REF!</v>
      </c>
      <c r="L15" s="150" t="e">
        <f ca="1">IF(MOD(ROW()-13,2)=0,IF(ISBLANK(OFFSET(#REF!,INT((ROW()-13)/2),0)),"",OFFSET(#REF!,INT((ROW()-13)/2),0)),IF(ISBLANK(OFFSET('9. METAS'!$W$20,INT((ROW()-14)/2),0)),"",OFFSET('9. METAS'!$W$20,INT((ROW()-14)/2),0)))</f>
        <v>#REF!</v>
      </c>
      <c r="M15" s="151" t="e">
        <f ca="1">IF(MOD(ROW()-13,2)=0,IF(ISBLANK(OFFSET(#REF!,INT((ROW()-13)/2),0)),"",OFFSET(#REF!,INT((ROW()-13)/2),0)),IF(ISBLANK(OFFSET('9. METAS'!$X$20,INT((ROW()-14)/2),0)),"",OFFSET('9. METAS'!$X$20,INT((ROW()-14)/2),0)))</f>
        <v>#REF!</v>
      </c>
      <c r="N15" s="824" t="str">
        <f ca="1">IFERROR(J15/J16,"ND")</f>
        <v>ND</v>
      </c>
      <c r="O15" s="826" t="str">
        <f ca="1">IFERROR(((J15+K15)/H15),"ND")</f>
        <v>ND</v>
      </c>
      <c r="P15" s="913"/>
    </row>
    <row r="16" spans="3:16">
      <c r="C16" s="843"/>
      <c r="D16" s="926"/>
      <c r="E16" s="926"/>
      <c r="F16" s="928"/>
      <c r="G16" s="930"/>
      <c r="H16" s="949"/>
      <c r="I16" s="823"/>
      <c r="J16" s="149">
        <f ca="1">IF(MOD(ROW()-13,2)=0,IF(ISBLANK(OFFSET(#REF!,INT((ROW()-13)/2),0)),"",OFFSET(#REF!,INT((ROW()-13)/2),0)),IF(ISBLANK(OFFSET('9. METAS'!$U$20,INT((ROW()-14)/2),0)),"",OFFSET('9. METAS'!$U$20,INT((ROW()-14)/2),0)))</f>
        <v>0.95</v>
      </c>
      <c r="K16" s="150">
        <f ca="1">IF(MOD(ROW()-13,2)=0,IF(ISBLANK(OFFSET(#REF!,INT((ROW()-13)/2),0)),"",OFFSET(#REF!,INT((ROW()-13)/2),0)),IF(ISBLANK(OFFSET('9. METAS'!$V$20,INT((ROW()-14)/2),0)),"",OFFSET('9. METAS'!$V$20,INT((ROW()-14)/2),0)))</f>
        <v>0.95</v>
      </c>
      <c r="L16" s="150">
        <f ca="1">IF(MOD(ROW()-13,2)=0,IF(ISBLANK(OFFSET(#REF!,INT((ROW()-13)/2),0)),"",OFFSET(#REF!,INT((ROW()-13)/2),0)),IF(ISBLANK(OFFSET('9. METAS'!$W$20,INT((ROW()-14)/2),0)),"",OFFSET('9. METAS'!$W$20,INT((ROW()-14)/2),0)))</f>
        <v>0.95</v>
      </c>
      <c r="M16" s="151">
        <f ca="1">IF(MOD(ROW()-13,2)=0,IF(ISBLANK(OFFSET(#REF!,INT((ROW()-13)/2),0)),"",OFFSET(#REF!,INT((ROW()-13)/2),0)),IF(ISBLANK(OFFSET('9. METAS'!$X$20,INT((ROW()-14)/2),0)),"",OFFSET('9. METAS'!$X$20,INT((ROW()-14)/2),0)))</f>
        <v>0.95</v>
      </c>
      <c r="N16" s="825"/>
      <c r="O16" s="827"/>
      <c r="P16" s="914"/>
    </row>
    <row r="17" spans="3:16">
      <c r="C17" s="829" t="str">
        <f ca="1">IF(ISBLANK(OFFSET('5. Pp (3 años)'!$C$46,INT((ROW()-13)/2),0)),"",OFFSET('5. Pp (3 años)'!$C$46,INT((ROW()-13)/2),0))</f>
        <v>Componente</v>
      </c>
      <c r="D17" s="926" t="str">
        <f ca="1">IF(ISBLANK(OFFSET('5. Pp (3 años)'!$D$46,INT((ROW()-13)/2),0)),"",OFFSET('5. Pp (3 años)'!$D$46,INT((ROW()-13)/2),0))</f>
        <v>1.4.1.1.1  Gestiones de apoyo institucional a dependencias municipales realizadas para contribuir al cumplimiento de sus funciones.</v>
      </c>
      <c r="E17" s="926" t="str">
        <f ca="1">IF(ISBLANK(OFFSET('5. Pp (3 años)'!$E$46,INT((ROW()-13)/2),0)),"",OFFSET('5. Pp (3 años)'!$E$46,INT((ROW()-13)/2),0))</f>
        <v>PGER= Porcentaje de gestiones realizadas.</v>
      </c>
      <c r="F17" s="928" t="str">
        <f ca="1">IF(ISBLANK(OFFSET('5. Pp (3 años)'!$K$46,INT((ROW()-13)/2),0)),"",OFFSET('5. Pp (3 años)'!$K$46,INT((ROW()-13)/2),0))</f>
        <v>Ascendente</v>
      </c>
      <c r="G17" s="930" t="str">
        <f ca="1">IF(ISBLANK(OFFSET('5. Pp (3 años)'!$H$46,INT((ROW()-13)/2),0)),"",OFFSET('5. Pp (3 años)'!$H$46,INT((ROW()-13)/2),0))</f>
        <v>Trimestral</v>
      </c>
      <c r="H17" s="949">
        <f ca="1">IF(ISBLANK(OFFSET('9. METAS'!$L$20,INT((ROW()-13)/2),0)),"",OFFSET('9. METAS'!$L$20,INT((ROW()-13)/2),0))</f>
        <v>4978</v>
      </c>
      <c r="I17" s="822"/>
      <c r="J17" s="149" t="e">
        <f ca="1">IF(MOD(ROW()-13,2)=0,IF(ISBLANK(OFFSET(#REF!,INT((ROW()-13)/2),0)),"",OFFSET(#REF!,INT((ROW()-13)/2),0)),IF(ISBLANK(OFFSET('9. METAS'!$U$20,INT((ROW()-14)/2),0)),"",OFFSET('9. METAS'!$U$20,INT((ROW()-14)/2),0)))</f>
        <v>#REF!</v>
      </c>
      <c r="K17" s="150" t="e">
        <f ca="1">IF(MOD(ROW()-13,2)=0,IF(ISBLANK(OFFSET(#REF!,INT((ROW()-13)/2),0)),"",OFFSET(#REF!,INT((ROW()-13)/2),0)),IF(ISBLANK(OFFSET('9. METAS'!$V$20,INT((ROW()-14)/2),0)),"",OFFSET('9. METAS'!$V$20,INT((ROW()-14)/2),0)))</f>
        <v>#REF!</v>
      </c>
      <c r="L17" s="150" t="e">
        <f ca="1">IF(MOD(ROW()-13,2)=0,IF(ISBLANK(OFFSET(#REF!,INT((ROW()-13)/2),0)),"",OFFSET(#REF!,INT((ROW()-13)/2),0)),IF(ISBLANK(OFFSET('9. METAS'!$W$20,INT((ROW()-14)/2),0)),"",OFFSET('9. METAS'!$W$20,INT((ROW()-14)/2),0)))</f>
        <v>#REF!</v>
      </c>
      <c r="M17" s="151" t="e">
        <f ca="1">IF(MOD(ROW()-13,2)=0,IF(ISBLANK(OFFSET(#REF!,INT((ROW()-13)/2),0)),"",OFFSET(#REF!,INT((ROW()-13)/2),0)),IF(ISBLANK(OFFSET('9. METAS'!$X$20,INT((ROW()-14)/2),0)),"",OFFSET('9. METAS'!$X$20,INT((ROW()-14)/2),0)))</f>
        <v>#REF!</v>
      </c>
      <c r="N17" s="824" t="str">
        <f t="shared" ref="N17" ca="1" si="0">IFERROR(J17/J18,"ND")</f>
        <v>ND</v>
      </c>
      <c r="O17" s="826" t="str">
        <f t="shared" ref="O17" ca="1" si="1">IFERROR(((J17+K17)/H17),"ND")</f>
        <v>ND</v>
      </c>
      <c r="P17" s="913"/>
    </row>
    <row r="18" spans="3:16">
      <c r="C18" s="843"/>
      <c r="D18" s="926"/>
      <c r="E18" s="926"/>
      <c r="F18" s="928"/>
      <c r="G18" s="930"/>
      <c r="H18" s="949"/>
      <c r="I18" s="823"/>
      <c r="J18" s="149">
        <f ca="1">IF(MOD(ROW()-13,2)=0,IF(ISBLANK(OFFSET(#REF!,INT((ROW()-13)/2),0)),"",OFFSET(#REF!,INT((ROW()-13)/2),0)),IF(ISBLANK(OFFSET('9. METAS'!$U$20,INT((ROW()-14)/2),0)),"",OFFSET('9. METAS'!$U$20,INT((ROW()-14)/2),0)))</f>
        <v>1160</v>
      </c>
      <c r="K18" s="150">
        <f ca="1">IF(MOD(ROW()-13,2)=0,IF(ISBLANK(OFFSET(#REF!,INT((ROW()-13)/2),0)),"",OFFSET(#REF!,INT((ROW()-13)/2),0)),IF(ISBLANK(OFFSET('9. METAS'!$V$20,INT((ROW()-14)/2),0)),"",OFFSET('9. METAS'!$V$20,INT((ROW()-14)/2),0)))</f>
        <v>1270</v>
      </c>
      <c r="L18" s="150">
        <f ca="1">IF(MOD(ROW()-13,2)=0,IF(ISBLANK(OFFSET(#REF!,INT((ROW()-13)/2),0)),"",OFFSET(#REF!,INT((ROW()-13)/2),0)),IF(ISBLANK(OFFSET('9. METAS'!$W$20,INT((ROW()-14)/2),0)),"",OFFSET('9. METAS'!$W$20,INT((ROW()-14)/2),0)))</f>
        <v>1300</v>
      </c>
      <c r="M18" s="151">
        <f ca="1">IF(MOD(ROW()-13,2)=0,IF(ISBLANK(OFFSET(#REF!,INT((ROW()-13)/2),0)),"",OFFSET(#REF!,INT((ROW()-13)/2),0)),IF(ISBLANK(OFFSET('9. METAS'!$X$20,INT((ROW()-14)/2),0)),"",OFFSET('9. METAS'!$X$20,INT((ROW()-14)/2),0)))</f>
        <v>1248</v>
      </c>
      <c r="N18" s="825"/>
      <c r="O18" s="827"/>
      <c r="P18" s="914"/>
    </row>
    <row r="19" spans="3:16">
      <c r="C19" s="829" t="str">
        <f ca="1">IF(ISBLANK(OFFSET('5. Pp (3 años)'!$C$46,INT((ROW()-13)/2),0)),"",OFFSET('5. Pp (3 años)'!$C$46,INT((ROW()-13)/2),0))</f>
        <v>Actividad</v>
      </c>
      <c r="D19" s="926" t="str">
        <f ca="1">IF(ISBLANK(OFFSET('5. Pp (3 años)'!$D$46,INT((ROW()-13)/2),0)),"",OFFSET('5. Pp (3 años)'!$D$46,INT((ROW()-13)/2),0))</f>
        <v>1.4.1.1.1.1  Realización de eventos especiales oficiales municipales mediante la provisión y aplicación de insumos para su operatividad, a fin de garantizar su adecuada organización y desarrollo.</v>
      </c>
      <c r="E19" s="926" t="str">
        <f ca="1">IF(ISBLANK(OFFSET('5. Pp (3 años)'!$E$46,INT((ROW()-13)/2),0)),"",OFFSET('5. Pp (3 años)'!$E$46,INT((ROW()-13)/2),0))</f>
        <v>PEEOMA= Porcentaje de eventos especiales oficiales municipales atendidos</v>
      </c>
      <c r="F19" s="928" t="str">
        <f ca="1">IF(ISBLANK(OFFSET('5. Pp (3 años)'!$K$46,INT((ROW()-13)/2),0)),"",OFFSET('5. Pp (3 años)'!$K$46,INT((ROW()-13)/2),0))</f>
        <v>Ascendente</v>
      </c>
      <c r="G19" s="930" t="str">
        <f ca="1">IF(ISBLANK(OFFSET('5. Pp (3 años)'!$H$46,INT((ROW()-13)/2),0)),"",OFFSET('5. Pp (3 años)'!$H$46,INT((ROW()-13)/2),0))</f>
        <v>Trimestral</v>
      </c>
      <c r="H19" s="949">
        <f ca="1">IF(ISBLANK(OFFSET('9. METAS'!$L$20,INT((ROW()-13)/2),0)),"",OFFSET('9. METAS'!$L$20,INT((ROW()-13)/2),0))</f>
        <v>3</v>
      </c>
      <c r="I19" s="822"/>
      <c r="J19" s="149" t="e">
        <f ca="1">IF(MOD(ROW()-13,2)=0,IF(ISBLANK(OFFSET(#REF!,INT((ROW()-13)/2),0)),"",OFFSET(#REF!,INT((ROW()-13)/2),0)),IF(ISBLANK(OFFSET('9. METAS'!$U$20,INT((ROW()-14)/2),0)),"",OFFSET('9. METAS'!$U$20,INT((ROW()-14)/2),0)))</f>
        <v>#REF!</v>
      </c>
      <c r="K19" s="150" t="e">
        <f ca="1">IF(MOD(ROW()-13,2)=0,IF(ISBLANK(OFFSET(#REF!,INT((ROW()-13)/2),0)),"",OFFSET(#REF!,INT((ROW()-13)/2),0)),IF(ISBLANK(OFFSET('9. METAS'!$V$20,INT((ROW()-14)/2),0)),"",OFFSET('9. METAS'!$V$20,INT((ROW()-14)/2),0)))</f>
        <v>#REF!</v>
      </c>
      <c r="L19" s="150" t="e">
        <f ca="1">IF(MOD(ROW()-13,2)=0,IF(ISBLANK(OFFSET(#REF!,INT((ROW()-13)/2),0)),"",OFFSET(#REF!,INT((ROW()-13)/2),0)),IF(ISBLANK(OFFSET('9. METAS'!$W$20,INT((ROW()-14)/2),0)),"",OFFSET('9. METAS'!$W$20,INT((ROW()-14)/2),0)))</f>
        <v>#REF!</v>
      </c>
      <c r="M19" s="151" t="e">
        <f ca="1">IF(MOD(ROW()-13,2)=0,IF(ISBLANK(OFFSET(#REF!,INT((ROW()-13)/2),0)),"",OFFSET(#REF!,INT((ROW()-13)/2),0)),IF(ISBLANK(OFFSET('9. METAS'!$X$20,INT((ROW()-14)/2),0)),"",OFFSET('9. METAS'!$X$20,INT((ROW()-14)/2),0)))</f>
        <v>#REF!</v>
      </c>
      <c r="N19" s="824" t="str">
        <f t="shared" ref="N19" ca="1" si="2">IFERROR(J19/J20,"ND")</f>
        <v>ND</v>
      </c>
      <c r="O19" s="826" t="str">
        <f t="shared" ref="O19" ca="1" si="3">IFERROR(((J19+K19)/H19),"ND")</f>
        <v>ND</v>
      </c>
      <c r="P19" s="913"/>
    </row>
    <row r="20" spans="3:16">
      <c r="C20" s="843"/>
      <c r="D20" s="926"/>
      <c r="E20" s="926"/>
      <c r="F20" s="928"/>
      <c r="G20" s="930"/>
      <c r="H20" s="949"/>
      <c r="I20" s="823"/>
      <c r="J20" s="149">
        <f ca="1">IF(MOD(ROW()-13,2)=0,IF(ISBLANK(OFFSET(#REF!,INT((ROW()-13)/2),0)),"",OFFSET(#REF!,INT((ROW()-13)/2),0)),IF(ISBLANK(OFFSET('9. METAS'!$U$20,INT((ROW()-14)/2),0)),"",OFFSET('9. METAS'!$U$20,INT((ROW()-14)/2),0)))</f>
        <v>0</v>
      </c>
      <c r="K20" s="150">
        <f ca="1">IF(MOD(ROW()-13,2)=0,IF(ISBLANK(OFFSET(#REF!,INT((ROW()-13)/2),0)),"",OFFSET(#REF!,INT((ROW()-13)/2),0)),IF(ISBLANK(OFFSET('9. METAS'!$V$20,INT((ROW()-14)/2),0)),"",OFFSET('9. METAS'!$V$20,INT((ROW()-14)/2),0)))</f>
        <v>1</v>
      </c>
      <c r="L20" s="150">
        <f ca="1">IF(MOD(ROW()-13,2)=0,IF(ISBLANK(OFFSET(#REF!,INT((ROW()-13)/2),0)),"",OFFSET(#REF!,INT((ROW()-13)/2),0)),IF(ISBLANK(OFFSET('9. METAS'!$W$20,INT((ROW()-14)/2),0)),"",OFFSET('9. METAS'!$W$20,INT((ROW()-14)/2),0)))</f>
        <v>2</v>
      </c>
      <c r="M20" s="151">
        <f ca="1">IF(MOD(ROW()-13,2)=0,IF(ISBLANK(OFFSET(#REF!,INT((ROW()-13)/2),0)),"",OFFSET(#REF!,INT((ROW()-13)/2),0)),IF(ISBLANK(OFFSET('9. METAS'!$X$20,INT((ROW()-14)/2),0)),"",OFFSET('9. METAS'!$X$20,INT((ROW()-14)/2),0)))</f>
        <v>0</v>
      </c>
      <c r="N20" s="825"/>
      <c r="O20" s="827"/>
      <c r="P20" s="914"/>
    </row>
    <row r="21" spans="3:16">
      <c r="C21" s="829" t="str">
        <f ca="1">IF(ISBLANK(OFFSET('5. Pp (3 años)'!$C$46,INT((ROW()-13)/2),0)),"",OFFSET('5. Pp (3 años)'!$C$46,INT((ROW()-13)/2),0))</f>
        <v>Actividad</v>
      </c>
      <c r="D21" s="926" t="str">
        <f ca="1">IF(ISBLANK(OFFSET('5. Pp (3 años)'!$D$46,INT((ROW()-13)/2),0)),"",OFFSET('5. Pp (3 años)'!$D$46,INT((ROW()-13)/2),0))</f>
        <v>1.4.1.1.1.2 Cumplimiento de los acuerdos establecidos entre la Administración Pública Municipal e instituciones externas, mediante la atención y seguimiento de los compromisos.</v>
      </c>
      <c r="E21" s="926" t="str">
        <f ca="1">IF(ISBLANK(OFFSET('5. Pp (3 años)'!$E$46,INT((ROW()-13)/2),0)),"",OFFSET('5. Pp (3 años)'!$E$46,INT((ROW()-13)/2),0))</f>
        <v xml:space="preserve">PCAE= Porcentaje de cumplimiento de los acuerdos establecidos. </v>
      </c>
      <c r="F21" s="928" t="str">
        <f ca="1">IF(ISBLANK(OFFSET('5. Pp (3 años)'!$K$46,INT((ROW()-13)/2),0)),"",OFFSET('5. Pp (3 años)'!$K$46,INT((ROW()-13)/2),0))</f>
        <v>Ascendente</v>
      </c>
      <c r="G21" s="930" t="str">
        <f ca="1">IF(ISBLANK(OFFSET('5. Pp (3 años)'!$H$46,INT((ROW()-13)/2),0)),"",OFFSET('5. Pp (3 años)'!$H$46,INT((ROW()-13)/2),0))</f>
        <v>Trimestral</v>
      </c>
      <c r="H21" s="949">
        <f ca="1">IF(ISBLANK(OFFSET('9. METAS'!$L$20,INT((ROW()-13)/2),0)),"",OFFSET('9. METAS'!$L$20,INT((ROW()-13)/2),0))</f>
        <v>45</v>
      </c>
      <c r="I21" s="822"/>
      <c r="J21" s="149" t="e">
        <f ca="1">IF(MOD(ROW()-13,2)=0,IF(ISBLANK(OFFSET(#REF!,INT((ROW()-13)/2),0)),"",OFFSET(#REF!,INT((ROW()-13)/2),0)),IF(ISBLANK(OFFSET('9. METAS'!$U$20,INT((ROW()-14)/2),0)),"",OFFSET('9. METAS'!$U$20,INT((ROW()-14)/2),0)))</f>
        <v>#REF!</v>
      </c>
      <c r="K21" s="150" t="e">
        <f ca="1">IF(MOD(ROW()-13,2)=0,IF(ISBLANK(OFFSET(#REF!,INT((ROW()-13)/2),0)),"",OFFSET(#REF!,INT((ROW()-13)/2),0)),IF(ISBLANK(OFFSET('9. METAS'!$V$20,INT((ROW()-14)/2),0)),"",OFFSET('9. METAS'!$V$20,INT((ROW()-14)/2),0)))</f>
        <v>#REF!</v>
      </c>
      <c r="L21" s="150" t="e">
        <f ca="1">IF(MOD(ROW()-13,2)=0,IF(ISBLANK(OFFSET(#REF!,INT((ROW()-13)/2),0)),"",OFFSET(#REF!,INT((ROW()-13)/2),0)),IF(ISBLANK(OFFSET('9. METAS'!$W$20,INT((ROW()-14)/2),0)),"",OFFSET('9. METAS'!$W$20,INT((ROW()-14)/2),0)))</f>
        <v>#REF!</v>
      </c>
      <c r="M21" s="151" t="e">
        <f ca="1">IF(MOD(ROW()-13,2)=0,IF(ISBLANK(OFFSET(#REF!,INT((ROW()-13)/2),0)),"",OFFSET(#REF!,INT((ROW()-13)/2),0)),IF(ISBLANK(OFFSET('9. METAS'!$X$20,INT((ROW()-14)/2),0)),"",OFFSET('9. METAS'!$X$20,INT((ROW()-14)/2),0)))</f>
        <v>#REF!</v>
      </c>
      <c r="N21" s="824" t="str">
        <f t="shared" ref="N21" ca="1" si="4">IFERROR(J21/J22,"ND")</f>
        <v>ND</v>
      </c>
      <c r="O21" s="826" t="str">
        <f t="shared" ref="O21" ca="1" si="5">IFERROR(((J21+K21)/H21),"ND")</f>
        <v>ND</v>
      </c>
      <c r="P21" s="913"/>
    </row>
    <row r="22" spans="3:16">
      <c r="C22" s="843"/>
      <c r="D22" s="926"/>
      <c r="E22" s="926"/>
      <c r="F22" s="928"/>
      <c r="G22" s="930"/>
      <c r="H22" s="949"/>
      <c r="I22" s="823"/>
      <c r="J22" s="149">
        <f ca="1">IF(MOD(ROW()-13,2)=0,IF(ISBLANK(OFFSET(#REF!,INT((ROW()-13)/2),0)),"",OFFSET(#REF!,INT((ROW()-13)/2),0)),IF(ISBLANK(OFFSET('9. METAS'!$U$20,INT((ROW()-14)/2),0)),"",OFFSET('9. METAS'!$U$20,INT((ROW()-14)/2),0)))</f>
        <v>12</v>
      </c>
      <c r="K22" s="150">
        <f ca="1">IF(MOD(ROW()-13,2)=0,IF(ISBLANK(OFFSET(#REF!,INT((ROW()-13)/2),0)),"",OFFSET(#REF!,INT((ROW()-13)/2),0)),IF(ISBLANK(OFFSET('9. METAS'!$V$20,INT((ROW()-14)/2),0)),"",OFFSET('9. METAS'!$V$20,INT((ROW()-14)/2),0)))</f>
        <v>11</v>
      </c>
      <c r="L22" s="150">
        <f ca="1">IF(MOD(ROW()-13,2)=0,IF(ISBLANK(OFFSET(#REF!,INT((ROW()-13)/2),0)),"",OFFSET(#REF!,INT((ROW()-13)/2),0)),IF(ISBLANK(OFFSET('9. METAS'!$W$20,INT((ROW()-14)/2),0)),"",OFFSET('9. METAS'!$W$20,INT((ROW()-14)/2),0)))</f>
        <v>12</v>
      </c>
      <c r="M22" s="151">
        <f ca="1">IF(MOD(ROW()-13,2)=0,IF(ISBLANK(OFFSET(#REF!,INT((ROW()-13)/2),0)),"",OFFSET(#REF!,INT((ROW()-13)/2),0)),IF(ISBLANK(OFFSET('9. METAS'!$X$20,INT((ROW()-14)/2),0)),"",OFFSET('9. METAS'!$X$20,INT((ROW()-14)/2),0)))</f>
        <v>10</v>
      </c>
      <c r="N22" s="825"/>
      <c r="O22" s="827"/>
      <c r="P22" s="914"/>
    </row>
    <row r="23" spans="3:16">
      <c r="C23" s="829" t="str">
        <f ca="1">IF(ISBLANK(OFFSET('5. Pp (3 años)'!$C$46,INT((ROW()-13)/2),0)),"",OFFSET('5. Pp (3 años)'!$C$46,INT((ROW()-13)/2),0))</f>
        <v>Componente</v>
      </c>
      <c r="D23" s="926" t="str">
        <f ca="1">IF(ISBLANK(OFFSET('5. Pp (3 años)'!$D$46,INT((ROW()-13)/2),0)),"",OFFSET('5. Pp (3 años)'!$D$46,INT((ROW()-13)/2),0))</f>
        <v>1.4.1.1.2 Servicios de suministro de recursos materiales y atención de requisiciones gestionados oportunamente a las dependencias municipales conforme a la normatividad aplicable.</v>
      </c>
      <c r="E23" s="926" t="str">
        <f ca="1">IF(ISBLANK(OFFSET('5. Pp (3 años)'!$E$46,INT((ROW()-13)/2),0)),"",OFFSET('5. Pp (3 años)'!$E$46,INT((ROW()-13)/2),0))</f>
        <v>PSGRM: Porcentaje de servicios de recursos materiales gestionados oportunamente</v>
      </c>
      <c r="F23" s="928" t="str">
        <f ca="1">IF(ISBLANK(OFFSET('5. Pp (3 años)'!$K$46,INT((ROW()-13)/2),0)),"",OFFSET('5. Pp (3 años)'!$K$46,INT((ROW()-13)/2),0))</f>
        <v>Ascendente</v>
      </c>
      <c r="G23" s="930" t="str">
        <f ca="1">IF(ISBLANK(OFFSET('5. Pp (3 años)'!$H$46,INT((ROW()-13)/2),0)),"",OFFSET('5. Pp (3 años)'!$H$46,INT((ROW()-13)/2),0))</f>
        <v>Trimestral</v>
      </c>
      <c r="H23" s="949">
        <f ca="1">IF(ISBLANK(OFFSET('9. METAS'!$L$20,INT((ROW()-13)/2),0)),"",OFFSET('9. METAS'!$L$20,INT((ROW()-13)/2),0))</f>
        <v>0.95</v>
      </c>
      <c r="I23" s="822"/>
      <c r="J23" s="149" t="e">
        <f ca="1">IF(MOD(ROW()-13,2)=0,IF(ISBLANK(OFFSET(#REF!,INT((ROW()-13)/2),0)),"",OFFSET(#REF!,INT((ROW()-13)/2),0)),IF(ISBLANK(OFFSET('9. METAS'!$U$20,INT((ROW()-14)/2),0)),"",OFFSET('9. METAS'!$U$20,INT((ROW()-14)/2),0)))</f>
        <v>#REF!</v>
      </c>
      <c r="K23" s="150" t="e">
        <f ca="1">IF(MOD(ROW()-13,2)=0,IF(ISBLANK(OFFSET(#REF!,INT((ROW()-13)/2),0)),"",OFFSET(#REF!,INT((ROW()-13)/2),0)),IF(ISBLANK(OFFSET('9. METAS'!$V$20,INT((ROW()-14)/2),0)),"",OFFSET('9. METAS'!$V$20,INT((ROW()-14)/2),0)))</f>
        <v>#REF!</v>
      </c>
      <c r="L23" s="150" t="e">
        <f ca="1">IF(MOD(ROW()-13,2)=0,IF(ISBLANK(OFFSET(#REF!,INT((ROW()-13)/2),0)),"",OFFSET(#REF!,INT((ROW()-13)/2),0)),IF(ISBLANK(OFFSET('9. METAS'!$W$20,INT((ROW()-14)/2),0)),"",OFFSET('9. METAS'!$W$20,INT((ROW()-14)/2),0)))</f>
        <v>#REF!</v>
      </c>
      <c r="M23" s="151" t="e">
        <f ca="1">IF(MOD(ROW()-13,2)=0,IF(ISBLANK(OFFSET(#REF!,INT((ROW()-13)/2),0)),"",OFFSET(#REF!,INT((ROW()-13)/2),0)),IF(ISBLANK(OFFSET('9. METAS'!$X$20,INT((ROW()-14)/2),0)),"",OFFSET('9. METAS'!$X$20,INT((ROW()-14)/2),0)))</f>
        <v>#REF!</v>
      </c>
      <c r="N23" s="824" t="str">
        <f t="shared" ref="N23" ca="1" si="6">IFERROR(J23/J24,"ND")</f>
        <v>ND</v>
      </c>
      <c r="O23" s="826" t="str">
        <f t="shared" ref="O23" ca="1" si="7">IFERROR(((J23+K23)/H23),"ND")</f>
        <v>ND</v>
      </c>
      <c r="P23" s="913"/>
    </row>
    <row r="24" spans="3:16">
      <c r="C24" s="843"/>
      <c r="D24" s="926"/>
      <c r="E24" s="926"/>
      <c r="F24" s="928"/>
      <c r="G24" s="930"/>
      <c r="H24" s="949"/>
      <c r="I24" s="823"/>
      <c r="J24" s="149">
        <f ca="1">IF(MOD(ROW()-13,2)=0,IF(ISBLANK(OFFSET(#REF!,INT((ROW()-13)/2),0)),"",OFFSET(#REF!,INT((ROW()-13)/2),0)),IF(ISBLANK(OFFSET('9. METAS'!$U$20,INT((ROW()-14)/2),0)),"",OFFSET('9. METAS'!$U$20,INT((ROW()-14)/2),0)))</f>
        <v>0.95</v>
      </c>
      <c r="K24" s="150">
        <f ca="1">IF(MOD(ROW()-13,2)=0,IF(ISBLANK(OFFSET(#REF!,INT((ROW()-13)/2),0)),"",OFFSET(#REF!,INT((ROW()-13)/2),0)),IF(ISBLANK(OFFSET('9. METAS'!$V$20,INT((ROW()-14)/2),0)),"",OFFSET('9. METAS'!$V$20,INT((ROW()-14)/2),0)))</f>
        <v>0.95</v>
      </c>
      <c r="L24" s="150">
        <f ca="1">IF(MOD(ROW()-13,2)=0,IF(ISBLANK(OFFSET(#REF!,INT((ROW()-13)/2),0)),"",OFFSET(#REF!,INT((ROW()-13)/2),0)),IF(ISBLANK(OFFSET('9. METAS'!$W$20,INT((ROW()-14)/2),0)),"",OFFSET('9. METAS'!$W$20,INT((ROW()-14)/2),0)))</f>
        <v>0.95</v>
      </c>
      <c r="M24" s="151">
        <f ca="1">IF(MOD(ROW()-13,2)=0,IF(ISBLANK(OFFSET(#REF!,INT((ROW()-13)/2),0)),"",OFFSET(#REF!,INT((ROW()-13)/2),0)),IF(ISBLANK(OFFSET('9. METAS'!$X$20,INT((ROW()-14)/2),0)),"",OFFSET('9. METAS'!$X$20,INT((ROW()-14)/2),0)))</f>
        <v>0.95</v>
      </c>
      <c r="N24" s="825"/>
      <c r="O24" s="827"/>
      <c r="P24" s="914"/>
    </row>
    <row r="25" spans="3:16">
      <c r="C25" s="829" t="str">
        <f ca="1">IF(ISBLANK(OFFSET('5. Pp (3 años)'!$C$46,INT((ROW()-13)/2),0)),"",OFFSET('5. Pp (3 años)'!$C$46,INT((ROW()-13)/2),0))</f>
        <v>Actividad</v>
      </c>
      <c r="D25" s="926" t="str">
        <f ca="1">IF(ISBLANK(OFFSET('5. Pp (3 años)'!$D$46,INT((ROW()-13)/2),0)),"",OFFSET('5. Pp (3 años)'!$D$46,INT((ROW()-13)/2),0))</f>
        <v>1.4.1.1.2.1  Tramitación de licitaciones para el suministro de recursos materiales conforme a la normatividad aplicable.</v>
      </c>
      <c r="E25" s="926" t="str">
        <f ca="1">IF(ISBLANK(OFFSET('5. Pp (3 años)'!$E$46,INT((ROW()-13)/2),0)),"",OFFSET('5. Pp (3 años)'!$E$46,INT((ROW()-13)/2),0))</f>
        <v>PLTRM: Porcentaje de licitaciones tramitadas para el suministro de recursos materiales.</v>
      </c>
      <c r="F25" s="928" t="str">
        <f ca="1">IF(ISBLANK(OFFSET('5. Pp (3 años)'!$K$46,INT((ROW()-13)/2),0)),"",OFFSET('5. Pp (3 años)'!$K$46,INT((ROW()-13)/2),0))</f>
        <v>Ascendente</v>
      </c>
      <c r="G25" s="930" t="str">
        <f ca="1">IF(ISBLANK(OFFSET('5. Pp (3 años)'!$H$46,INT((ROW()-13)/2),0)),"",OFFSET('5. Pp (3 años)'!$H$46,INT((ROW()-13)/2),0))</f>
        <v>Trimestral</v>
      </c>
      <c r="H25" s="949">
        <f ca="1">IF(ISBLANK(OFFSET('9. METAS'!$L$20,INT((ROW()-13)/2),0)),"",OFFSET('9. METAS'!$L$20,INT((ROW()-13)/2),0))</f>
        <v>0.95</v>
      </c>
      <c r="I25" s="822"/>
      <c r="J25" s="149" t="e">
        <f ca="1">IF(MOD(ROW()-13,2)=0,IF(ISBLANK(OFFSET(#REF!,INT((ROW()-13)/2),0)),"",OFFSET(#REF!,INT((ROW()-13)/2),0)),IF(ISBLANK(OFFSET('9. METAS'!$U$20,INT((ROW()-14)/2),0)),"",OFFSET('9. METAS'!$U$20,INT((ROW()-14)/2),0)))</f>
        <v>#REF!</v>
      </c>
      <c r="K25" s="150" t="e">
        <f ca="1">IF(MOD(ROW()-13,2)=0,IF(ISBLANK(OFFSET(#REF!,INT((ROW()-13)/2),0)),"",OFFSET(#REF!,INT((ROW()-13)/2),0)),IF(ISBLANK(OFFSET('9. METAS'!$V$20,INT((ROW()-14)/2),0)),"",OFFSET('9. METAS'!$V$20,INT((ROW()-14)/2),0)))</f>
        <v>#REF!</v>
      </c>
      <c r="L25" s="150" t="e">
        <f ca="1">IF(MOD(ROW()-13,2)=0,IF(ISBLANK(OFFSET(#REF!,INT((ROW()-13)/2),0)),"",OFFSET(#REF!,INT((ROW()-13)/2),0)),IF(ISBLANK(OFFSET('9. METAS'!$W$20,INT((ROW()-14)/2),0)),"",OFFSET('9. METAS'!$W$20,INT((ROW()-14)/2),0)))</f>
        <v>#REF!</v>
      </c>
      <c r="M25" s="151" t="e">
        <f ca="1">IF(MOD(ROW()-13,2)=0,IF(ISBLANK(OFFSET(#REF!,INT((ROW()-13)/2),0)),"",OFFSET(#REF!,INT((ROW()-13)/2),0)),IF(ISBLANK(OFFSET('9. METAS'!$X$20,INT((ROW()-14)/2),0)),"",OFFSET('9. METAS'!$X$20,INT((ROW()-14)/2),0)))</f>
        <v>#REF!</v>
      </c>
      <c r="N25" s="824" t="str">
        <f t="shared" ref="N25" ca="1" si="8">IFERROR(J25/J26,"ND")</f>
        <v>ND</v>
      </c>
      <c r="O25" s="826" t="str">
        <f t="shared" ref="O25" ca="1" si="9">IFERROR(((J25+K25)/H25),"ND")</f>
        <v>ND</v>
      </c>
      <c r="P25" s="913"/>
    </row>
    <row r="26" spans="3:16">
      <c r="C26" s="843"/>
      <c r="D26" s="926"/>
      <c r="E26" s="926"/>
      <c r="F26" s="928"/>
      <c r="G26" s="930"/>
      <c r="H26" s="949"/>
      <c r="I26" s="823"/>
      <c r="J26" s="149">
        <f ca="1">IF(MOD(ROW()-13,2)=0,IF(ISBLANK(OFFSET(#REF!,INT((ROW()-13)/2),0)),"",OFFSET(#REF!,INT((ROW()-13)/2),0)),IF(ISBLANK(OFFSET('9. METAS'!$U$20,INT((ROW()-14)/2),0)),"",OFFSET('9. METAS'!$U$20,INT((ROW()-14)/2),0)))</f>
        <v>0.95</v>
      </c>
      <c r="K26" s="150">
        <f ca="1">IF(MOD(ROW()-13,2)=0,IF(ISBLANK(OFFSET(#REF!,INT((ROW()-13)/2),0)),"",OFFSET(#REF!,INT((ROW()-13)/2),0)),IF(ISBLANK(OFFSET('9. METAS'!$V$20,INT((ROW()-14)/2),0)),"",OFFSET('9. METAS'!$V$20,INT((ROW()-14)/2),0)))</f>
        <v>0.95</v>
      </c>
      <c r="L26" s="150">
        <f ca="1">IF(MOD(ROW()-13,2)=0,IF(ISBLANK(OFFSET(#REF!,INT((ROW()-13)/2),0)),"",OFFSET(#REF!,INT((ROW()-13)/2),0)),IF(ISBLANK(OFFSET('9. METAS'!$W$20,INT((ROW()-14)/2),0)),"",OFFSET('9. METAS'!$W$20,INT((ROW()-14)/2),0)))</f>
        <v>0.95</v>
      </c>
      <c r="M26" s="151">
        <f ca="1">IF(MOD(ROW()-13,2)=0,IF(ISBLANK(OFFSET(#REF!,INT((ROW()-13)/2),0)),"",OFFSET(#REF!,INT((ROW()-13)/2),0)),IF(ISBLANK(OFFSET('9. METAS'!$X$20,INT((ROW()-14)/2),0)),"",OFFSET('9. METAS'!$X$20,INT((ROW()-14)/2),0)))</f>
        <v>0.95</v>
      </c>
      <c r="N26" s="825"/>
      <c r="O26" s="827"/>
      <c r="P26" s="914"/>
    </row>
    <row r="27" spans="3:16">
      <c r="C27" s="829" t="str">
        <f ca="1">IF(ISBLANK(OFFSET('5. Pp (3 años)'!$C$46,INT((ROW()-13)/2),0)),"",OFFSET('5. Pp (3 años)'!$C$46,INT((ROW()-13)/2),0))</f>
        <v>Actividad</v>
      </c>
      <c r="D27" s="926" t="str">
        <f ca="1">IF(ISBLANK(OFFSET('5. Pp (3 años)'!$D$46,INT((ROW()-13)/2),0)),"",OFFSET('5. Pp (3 años)'!$D$46,INT((ROW()-13)/2),0))</f>
        <v>1.4.1.1.2.2 Atención a las requisiciones de los diferentes eventos públicos y privados celebrados por el Municipio de Benito Juárez.</v>
      </c>
      <c r="E27" s="926" t="str">
        <f ca="1">IF(ISBLANK(OFFSET('5. Pp (3 años)'!$E$46,INT((ROW()-13)/2),0)),"",OFFSET('5. Pp (3 años)'!$E$46,INT((ROW()-13)/2),0))</f>
        <v>PREA: Porcentaje de  Requisiciones para Eventos Atendidos.</v>
      </c>
      <c r="F27" s="928" t="str">
        <f ca="1">IF(ISBLANK(OFFSET('5. Pp (3 años)'!$K$46,INT((ROW()-13)/2),0)),"",OFFSET('5. Pp (3 años)'!$K$46,INT((ROW()-13)/2),0))</f>
        <v>Ascendente</v>
      </c>
      <c r="G27" s="930" t="str">
        <f ca="1">IF(ISBLANK(OFFSET('5. Pp (3 años)'!$H$46,INT((ROW()-13)/2),0)),"",OFFSET('5. Pp (3 años)'!$H$46,INT((ROW()-13)/2),0))</f>
        <v>Trimestral</v>
      </c>
      <c r="H27" s="949">
        <f ca="1">IF(ISBLANK(OFFSET('9. METAS'!$L$20,INT((ROW()-13)/2),0)),"",OFFSET('9. METAS'!$L$20,INT((ROW()-13)/2),0))</f>
        <v>193</v>
      </c>
      <c r="I27" s="822"/>
      <c r="J27" s="149" t="e">
        <f ca="1">IF(MOD(ROW()-13,2)=0,IF(ISBLANK(OFFSET(#REF!,INT((ROW()-13)/2),0)),"",OFFSET(#REF!,INT((ROW()-13)/2),0)),IF(ISBLANK(OFFSET('9. METAS'!$U$20,INT((ROW()-14)/2),0)),"",OFFSET('9. METAS'!$U$20,INT((ROW()-14)/2),0)))</f>
        <v>#REF!</v>
      </c>
      <c r="K27" s="150" t="e">
        <f ca="1">IF(MOD(ROW()-13,2)=0,IF(ISBLANK(OFFSET(#REF!,INT((ROW()-13)/2),0)),"",OFFSET(#REF!,INT((ROW()-13)/2),0)),IF(ISBLANK(OFFSET('9. METAS'!$V$20,INT((ROW()-14)/2),0)),"",OFFSET('9. METAS'!$V$20,INT((ROW()-14)/2),0)))</f>
        <v>#REF!</v>
      </c>
      <c r="L27" s="150" t="e">
        <f ca="1">IF(MOD(ROW()-13,2)=0,IF(ISBLANK(OFFSET(#REF!,INT((ROW()-13)/2),0)),"",OFFSET(#REF!,INT((ROW()-13)/2),0)),IF(ISBLANK(OFFSET('9. METAS'!$W$20,INT((ROW()-14)/2),0)),"",OFFSET('9. METAS'!$W$20,INT((ROW()-14)/2),0)))</f>
        <v>#REF!</v>
      </c>
      <c r="M27" s="151" t="e">
        <f ca="1">IF(MOD(ROW()-13,2)=0,IF(ISBLANK(OFFSET(#REF!,INT((ROW()-13)/2),0)),"",OFFSET(#REF!,INT((ROW()-13)/2),0)),IF(ISBLANK(OFFSET('9. METAS'!$X$20,INT((ROW()-14)/2),0)),"",OFFSET('9. METAS'!$X$20,INT((ROW()-14)/2),0)))</f>
        <v>#REF!</v>
      </c>
      <c r="N27" s="824" t="str">
        <f t="shared" ref="N27" ca="1" si="10">IFERROR(J27/J28,"ND")</f>
        <v>ND</v>
      </c>
      <c r="O27" s="826" t="str">
        <f t="shared" ref="O27" ca="1" si="11">IFERROR(((J27+K27)/H27),"ND")</f>
        <v>ND</v>
      </c>
      <c r="P27" s="913"/>
    </row>
    <row r="28" spans="3:16">
      <c r="C28" s="843"/>
      <c r="D28" s="926"/>
      <c r="E28" s="926"/>
      <c r="F28" s="928"/>
      <c r="G28" s="930"/>
      <c r="H28" s="949"/>
      <c r="I28" s="823"/>
      <c r="J28" s="149">
        <f ca="1">IF(MOD(ROW()-13,2)=0,IF(ISBLANK(OFFSET(#REF!,INT((ROW()-13)/2),0)),"",OFFSET(#REF!,INT((ROW()-13)/2),0)),IF(ISBLANK(OFFSET('9. METAS'!$U$20,INT((ROW()-14)/2),0)),"",OFFSET('9. METAS'!$U$20,INT((ROW()-14)/2),0)))</f>
        <v>40</v>
      </c>
      <c r="K28" s="150">
        <f ca="1">IF(MOD(ROW()-13,2)=0,IF(ISBLANK(OFFSET(#REF!,INT((ROW()-13)/2),0)),"",OFFSET(#REF!,INT((ROW()-13)/2),0)),IF(ISBLANK(OFFSET('9. METAS'!$V$20,INT((ROW()-14)/2),0)),"",OFFSET('9. METAS'!$V$20,INT((ROW()-14)/2),0)))</f>
        <v>48</v>
      </c>
      <c r="L28" s="150">
        <f ca="1">IF(MOD(ROW()-13,2)=0,IF(ISBLANK(OFFSET(#REF!,INT((ROW()-13)/2),0)),"",OFFSET(#REF!,INT((ROW()-13)/2),0)),IF(ISBLANK(OFFSET('9. METAS'!$W$20,INT((ROW()-14)/2),0)),"",OFFSET('9. METAS'!$W$20,INT((ROW()-14)/2),0)))</f>
        <v>55</v>
      </c>
      <c r="M28" s="151">
        <f ca="1">IF(MOD(ROW()-13,2)=0,IF(ISBLANK(OFFSET(#REF!,INT((ROW()-13)/2),0)),"",OFFSET(#REF!,INT((ROW()-13)/2),0)),IF(ISBLANK(OFFSET('9. METAS'!$X$20,INT((ROW()-14)/2),0)),"",OFFSET('9. METAS'!$X$20,INT((ROW()-14)/2),0)))</f>
        <v>50</v>
      </c>
      <c r="N28" s="825"/>
      <c r="O28" s="827"/>
      <c r="P28" s="914"/>
    </row>
    <row r="29" spans="3:16">
      <c r="C29" s="829" t="str">
        <f ca="1">IF(ISBLANK(OFFSET('5. Pp (3 años)'!$C$46,INT((ROW()-13)/2),0)),"",OFFSET('5. Pp (3 años)'!$C$46,INT((ROW()-13)/2),0))</f>
        <v>Actividad</v>
      </c>
      <c r="D29" s="926" t="str">
        <f ca="1">IF(ISBLANK(OFFSET('5. Pp (3 años)'!$D$46,INT((ROW()-13)/2),0)),"",OFFSET('5. Pp (3 años)'!$D$46,INT((ROW()-13)/2),0))</f>
        <v>1.4.1.1.2.3 Elaboración de Solicitudes de Pago de los materiales por el área de compras.</v>
      </c>
      <c r="E29" s="926" t="str">
        <f ca="1">IF(ISBLANK(OFFSET('5. Pp (3 años)'!$E$46,INT((ROW()-13)/2),0)),"",OFFSET('5. Pp (3 años)'!$E$46,INT((ROW()-13)/2),0))</f>
        <v xml:space="preserve">PSP: Porcentaje de las Solicitudes de Pago elaboradas. </v>
      </c>
      <c r="F29" s="928" t="str">
        <f ca="1">IF(ISBLANK(OFFSET('5. Pp (3 años)'!$K$46,INT((ROW()-13)/2),0)),"",OFFSET('5. Pp (3 años)'!$K$46,INT((ROW()-13)/2),0))</f>
        <v>Ascendente</v>
      </c>
      <c r="G29" s="930" t="str">
        <f ca="1">IF(ISBLANK(OFFSET('5. Pp (3 años)'!$H$46,INT((ROW()-13)/2),0)),"",OFFSET('5. Pp (3 años)'!$H$46,INT((ROW()-13)/2),0))</f>
        <v>Trimestral</v>
      </c>
      <c r="H29" s="949">
        <f ca="1">IF(ISBLANK(OFFSET('9. METAS'!$L$20,INT((ROW()-13)/2),0)),"",OFFSET('9. METAS'!$L$20,INT((ROW()-13)/2),0))</f>
        <v>352</v>
      </c>
      <c r="I29" s="822"/>
      <c r="J29" s="149" t="e">
        <f ca="1">IF(MOD(ROW()-13,2)=0,IF(ISBLANK(OFFSET(#REF!,INT((ROW()-13)/2),0)),"",OFFSET(#REF!,INT((ROW()-13)/2),0)),IF(ISBLANK(OFFSET('9. METAS'!$U$20,INT((ROW()-14)/2),0)),"",OFFSET('9. METAS'!$U$20,INT((ROW()-14)/2),0)))</f>
        <v>#REF!</v>
      </c>
      <c r="K29" s="150" t="e">
        <f ca="1">IF(MOD(ROW()-13,2)=0,IF(ISBLANK(OFFSET(#REF!,INT((ROW()-13)/2),0)),"",OFFSET(#REF!,INT((ROW()-13)/2),0)),IF(ISBLANK(OFFSET('9. METAS'!$V$20,INT((ROW()-14)/2),0)),"",OFFSET('9. METAS'!$V$20,INT((ROW()-14)/2),0)))</f>
        <v>#REF!</v>
      </c>
      <c r="L29" s="150" t="e">
        <f ca="1">IF(MOD(ROW()-13,2)=0,IF(ISBLANK(OFFSET(#REF!,INT((ROW()-13)/2),0)),"",OFFSET(#REF!,INT((ROW()-13)/2),0)),IF(ISBLANK(OFFSET('9. METAS'!$W$20,INT((ROW()-14)/2),0)),"",OFFSET('9. METAS'!$W$20,INT((ROW()-14)/2),0)))</f>
        <v>#REF!</v>
      </c>
      <c r="M29" s="151" t="e">
        <f ca="1">IF(MOD(ROW()-13,2)=0,IF(ISBLANK(OFFSET(#REF!,INT((ROW()-13)/2),0)),"",OFFSET(#REF!,INT((ROW()-13)/2),0)),IF(ISBLANK(OFFSET('9. METAS'!$X$20,INT((ROW()-14)/2),0)),"",OFFSET('9. METAS'!$X$20,INT((ROW()-14)/2),0)))</f>
        <v>#REF!</v>
      </c>
      <c r="N29" s="824" t="str">
        <f t="shared" ref="N29" ca="1" si="12">IFERROR(J29/J30,"ND")</f>
        <v>ND</v>
      </c>
      <c r="O29" s="826" t="str">
        <f t="shared" ref="O29" ca="1" si="13">IFERROR(((J29+K29)/H29),"ND")</f>
        <v>ND</v>
      </c>
      <c r="P29" s="913"/>
    </row>
    <row r="30" spans="3:16">
      <c r="C30" s="843"/>
      <c r="D30" s="926"/>
      <c r="E30" s="926"/>
      <c r="F30" s="928"/>
      <c r="G30" s="930"/>
      <c r="H30" s="949"/>
      <c r="I30" s="823"/>
      <c r="J30" s="149">
        <f ca="1">IF(MOD(ROW()-13,2)=0,IF(ISBLANK(OFFSET(#REF!,INT((ROW()-13)/2),0)),"",OFFSET(#REF!,INT((ROW()-13)/2),0)),IF(ISBLANK(OFFSET('9. METAS'!$U$20,INT((ROW()-14)/2),0)),"",OFFSET('9. METAS'!$U$20,INT((ROW()-14)/2),0)))</f>
        <v>2</v>
      </c>
      <c r="K30" s="150">
        <f ca="1">IF(MOD(ROW()-13,2)=0,IF(ISBLANK(OFFSET(#REF!,INT((ROW()-13)/2),0)),"",OFFSET(#REF!,INT((ROW()-13)/2),0)),IF(ISBLANK(OFFSET('9. METAS'!$V$20,INT((ROW()-14)/2),0)),"",OFFSET('9. METAS'!$V$20,INT((ROW()-14)/2),0)))</f>
        <v>160</v>
      </c>
      <c r="L30" s="150">
        <f ca="1">IF(MOD(ROW()-13,2)=0,IF(ISBLANK(OFFSET(#REF!,INT((ROW()-13)/2),0)),"",OFFSET(#REF!,INT((ROW()-13)/2),0)),IF(ISBLANK(OFFSET('9. METAS'!$W$20,INT((ROW()-14)/2),0)),"",OFFSET('9. METAS'!$W$20,INT((ROW()-14)/2),0)))</f>
        <v>122</v>
      </c>
      <c r="M30" s="151">
        <f ca="1">IF(MOD(ROW()-13,2)=0,IF(ISBLANK(OFFSET(#REF!,INT((ROW()-13)/2),0)),"",OFFSET(#REF!,INT((ROW()-13)/2),0)),IF(ISBLANK(OFFSET('9. METAS'!$X$20,INT((ROW()-14)/2),0)),"",OFFSET('9. METAS'!$X$20,INT((ROW()-14)/2),0)))</f>
        <v>68</v>
      </c>
      <c r="N30" s="825"/>
      <c r="O30" s="827"/>
      <c r="P30" s="914"/>
    </row>
    <row r="31" spans="3:16">
      <c r="C31" s="829" t="str">
        <f ca="1">IF(ISBLANK(OFFSET('5. Pp (3 años)'!$C$46,INT((ROW()-13)/2),0)),"",OFFSET('5. Pp (3 años)'!$C$46,INT((ROW()-13)/2),0))</f>
        <v>Actividad</v>
      </c>
      <c r="D31" s="926" t="str">
        <f ca="1">IF(ISBLANK(OFFSET('5. Pp (3 años)'!$D$46,INT((ROW()-13)/2),0)),"",OFFSET('5. Pp (3 años)'!$D$46,INT((ROW()-13)/2),0))</f>
        <v>1.4.1.1.2.4 Atención a los siniestros reportados por las diferentes dependencias del Municipio de Benito Juárez.</v>
      </c>
      <c r="E31" s="926" t="str">
        <f ca="1">IF(ISBLANK(OFFSET('5. Pp (3 años)'!$E$46,INT((ROW()-13)/2),0)),"",OFFSET('5. Pp (3 años)'!$E$46,INT((ROW()-13)/2),0))</f>
        <v>PASA: Porcentaje de Asistencia de los Siniestros Atendidos.</v>
      </c>
      <c r="F31" s="928" t="str">
        <f ca="1">IF(ISBLANK(OFFSET('5. Pp (3 años)'!$K$46,INT((ROW()-13)/2),0)),"",OFFSET('5. Pp (3 años)'!$K$46,INT((ROW()-13)/2),0))</f>
        <v>Ascendente</v>
      </c>
      <c r="G31" s="930" t="str">
        <f ca="1">IF(ISBLANK(OFFSET('5. Pp (3 años)'!$H$46,INT((ROW()-13)/2),0)),"",OFFSET('5. Pp (3 años)'!$H$46,INT((ROW()-13)/2),0))</f>
        <v>Trimestral</v>
      </c>
      <c r="H31" s="949">
        <f ca="1">IF(ISBLANK(OFFSET('9. METAS'!$L$20,INT((ROW()-13)/2),0)),"",OFFSET('9. METAS'!$L$20,INT((ROW()-13)/2),0))</f>
        <v>291</v>
      </c>
      <c r="I31" s="822"/>
      <c r="J31" s="149" t="e">
        <f ca="1">IF(MOD(ROW()-13,2)=0,IF(ISBLANK(OFFSET(#REF!,INT((ROW()-13)/2),0)),"",OFFSET(#REF!,INT((ROW()-13)/2),0)),IF(ISBLANK(OFFSET('9. METAS'!$U$20,INT((ROW()-14)/2),0)),"",OFFSET('9. METAS'!$U$20,INT((ROW()-14)/2),0)))</f>
        <v>#REF!</v>
      </c>
      <c r="K31" s="150" t="e">
        <f ca="1">IF(MOD(ROW()-13,2)=0,IF(ISBLANK(OFFSET(#REF!,INT((ROW()-13)/2),0)),"",OFFSET(#REF!,INT((ROW()-13)/2),0)),IF(ISBLANK(OFFSET('9. METAS'!$V$20,INT((ROW()-14)/2),0)),"",OFFSET('9. METAS'!$V$20,INT((ROW()-14)/2),0)))</f>
        <v>#REF!</v>
      </c>
      <c r="L31" s="150" t="e">
        <f ca="1">IF(MOD(ROW()-13,2)=0,IF(ISBLANK(OFFSET(#REF!,INT((ROW()-13)/2),0)),"",OFFSET(#REF!,INT((ROW()-13)/2),0)),IF(ISBLANK(OFFSET('9. METAS'!$W$20,INT((ROW()-14)/2),0)),"",OFFSET('9. METAS'!$W$20,INT((ROW()-14)/2),0)))</f>
        <v>#REF!</v>
      </c>
      <c r="M31" s="151" t="e">
        <f ca="1">IF(MOD(ROW()-13,2)=0,IF(ISBLANK(OFFSET(#REF!,INT((ROW()-13)/2),0)),"",OFFSET(#REF!,INT((ROW()-13)/2),0)),IF(ISBLANK(OFFSET('9. METAS'!$X$20,INT((ROW()-14)/2),0)),"",OFFSET('9. METAS'!$X$20,INT((ROW()-14)/2),0)))</f>
        <v>#REF!</v>
      </c>
      <c r="N31" s="824" t="str">
        <f t="shared" ref="N31" ca="1" si="14">IFERROR(J31/J32,"ND")</f>
        <v>ND</v>
      </c>
      <c r="O31" s="826" t="str">
        <f t="shared" ref="O31" ca="1" si="15">IFERROR(((J31+K31)/H31),"ND")</f>
        <v>ND</v>
      </c>
      <c r="P31" s="913"/>
    </row>
    <row r="32" spans="3:16">
      <c r="C32" s="843"/>
      <c r="D32" s="926"/>
      <c r="E32" s="926"/>
      <c r="F32" s="928"/>
      <c r="G32" s="930"/>
      <c r="H32" s="949"/>
      <c r="I32" s="823"/>
      <c r="J32" s="149">
        <f ca="1">IF(MOD(ROW()-13,2)=0,IF(ISBLANK(OFFSET(#REF!,INT((ROW()-13)/2),0)),"",OFFSET(#REF!,INT((ROW()-13)/2),0)),IF(ISBLANK(OFFSET('9. METAS'!$U$20,INT((ROW()-14)/2),0)),"",OFFSET('9. METAS'!$U$20,INT((ROW()-14)/2),0)))</f>
        <v>59</v>
      </c>
      <c r="K32" s="150">
        <f ca="1">IF(MOD(ROW()-13,2)=0,IF(ISBLANK(OFFSET(#REF!,INT((ROW()-13)/2),0)),"",OFFSET(#REF!,INT((ROW()-13)/2),0)),IF(ISBLANK(OFFSET('9. METAS'!$V$20,INT((ROW()-14)/2),0)),"",OFFSET('9. METAS'!$V$20,INT((ROW()-14)/2),0)))</f>
        <v>78</v>
      </c>
      <c r="L32" s="150">
        <f ca="1">IF(MOD(ROW()-13,2)=0,IF(ISBLANK(OFFSET(#REF!,INT((ROW()-13)/2),0)),"",OFFSET(#REF!,INT((ROW()-13)/2),0)),IF(ISBLANK(OFFSET('9. METAS'!$W$20,INT((ROW()-14)/2),0)),"",OFFSET('9. METAS'!$W$20,INT((ROW()-14)/2),0)))</f>
        <v>76</v>
      </c>
      <c r="M32" s="151">
        <f ca="1">IF(MOD(ROW()-13,2)=0,IF(ISBLANK(OFFSET(#REF!,INT((ROW()-13)/2),0)),"",OFFSET(#REF!,INT((ROW()-13)/2),0)),IF(ISBLANK(OFFSET('9. METAS'!$X$20,INT((ROW()-14)/2),0)),"",OFFSET('9. METAS'!$X$20,INT((ROW()-14)/2),0)))</f>
        <v>78</v>
      </c>
      <c r="N32" s="825"/>
      <c r="O32" s="827"/>
      <c r="P32" s="914"/>
    </row>
    <row r="33" spans="3:16">
      <c r="C33" s="829" t="str">
        <f ca="1">IF(ISBLANK(OFFSET('5. Pp (3 años)'!$C$46,INT((ROW()-13)/2),0)),"",OFFSET('5. Pp (3 años)'!$C$46,INT((ROW()-13)/2),0))</f>
        <v>Actividad</v>
      </c>
      <c r="D33" s="926" t="str">
        <f ca="1">IF(ISBLANK(OFFSET('5. Pp (3 años)'!$D$46,INT((ROW()-13)/2),0)),"",OFFSET('5. Pp (3 años)'!$D$46,INT((ROW()-13)/2),0))</f>
        <v>1.4.1.1.2.5 Atención y seguimiento de solicitudes de servicios  de suministro de combustible y mantenimiento vehicular para las dependencias municipales.</v>
      </c>
      <c r="E33" s="926" t="str">
        <f ca="1">IF(ISBLANK(OFFSET('5. Pp (3 años)'!$E$46,INT((ROW()-13)/2),0)),"",OFFSET('5. Pp (3 años)'!$E$46,INT((ROW()-13)/2),0))</f>
        <v>PSSA: Porcentaje de solicitudes de servicios atendidas</v>
      </c>
      <c r="F33" s="928" t="str">
        <f ca="1">IF(ISBLANK(OFFSET('5. Pp (3 años)'!$K$46,INT((ROW()-13)/2),0)),"",OFFSET('5. Pp (3 años)'!$K$46,INT((ROW()-13)/2),0))</f>
        <v>Ascendente</v>
      </c>
      <c r="G33" s="930" t="str">
        <f ca="1">IF(ISBLANK(OFFSET('5. Pp (3 años)'!$H$46,INT((ROW()-13)/2),0)),"",OFFSET('5. Pp (3 años)'!$H$46,INT((ROW()-13)/2),0))</f>
        <v>Trimestral</v>
      </c>
      <c r="H33" s="949">
        <f ca="1">IF(ISBLANK(OFFSET('9. METAS'!$L$20,INT((ROW()-13)/2),0)),"",OFFSET('9. METAS'!$L$20,INT((ROW()-13)/2),0))</f>
        <v>0.95</v>
      </c>
      <c r="I33" s="822"/>
      <c r="J33" s="149" t="e">
        <f ca="1">IF(MOD(ROW()-13,2)=0,IF(ISBLANK(OFFSET(#REF!,INT((ROW()-13)/2),0)),"",OFFSET(#REF!,INT((ROW()-13)/2),0)),IF(ISBLANK(OFFSET('9. METAS'!$U$20,INT((ROW()-14)/2),0)),"",OFFSET('9. METAS'!$U$20,INT((ROW()-14)/2),0)))</f>
        <v>#REF!</v>
      </c>
      <c r="K33" s="150" t="e">
        <f ca="1">IF(MOD(ROW()-13,2)=0,IF(ISBLANK(OFFSET(#REF!,INT((ROW()-13)/2),0)),"",OFFSET(#REF!,INT((ROW()-13)/2),0)),IF(ISBLANK(OFFSET('9. METAS'!$V$20,INT((ROW()-14)/2),0)),"",OFFSET('9. METAS'!$V$20,INT((ROW()-14)/2),0)))</f>
        <v>#REF!</v>
      </c>
      <c r="L33" s="150" t="e">
        <f ca="1">IF(MOD(ROW()-13,2)=0,IF(ISBLANK(OFFSET(#REF!,INT((ROW()-13)/2),0)),"",OFFSET(#REF!,INT((ROW()-13)/2),0)),IF(ISBLANK(OFFSET('9. METAS'!$W$20,INT((ROW()-14)/2),0)),"",OFFSET('9. METAS'!$W$20,INT((ROW()-14)/2),0)))</f>
        <v>#REF!</v>
      </c>
      <c r="M33" s="151" t="e">
        <f ca="1">IF(MOD(ROW()-13,2)=0,IF(ISBLANK(OFFSET(#REF!,INT((ROW()-13)/2),0)),"",OFFSET(#REF!,INT((ROW()-13)/2),0)),IF(ISBLANK(OFFSET('9. METAS'!$X$20,INT((ROW()-14)/2),0)),"",OFFSET('9. METAS'!$X$20,INT((ROW()-14)/2),0)))</f>
        <v>#REF!</v>
      </c>
      <c r="N33" s="824" t="str">
        <f t="shared" ref="N33" ca="1" si="16">IFERROR(J33/J34,"ND")</f>
        <v>ND</v>
      </c>
      <c r="O33" s="826" t="str">
        <f t="shared" ref="O33" ca="1" si="17">IFERROR(((J33+K33)/H33),"ND")</f>
        <v>ND</v>
      </c>
      <c r="P33" s="913"/>
    </row>
    <row r="34" spans="3:16">
      <c r="C34" s="843"/>
      <c r="D34" s="926"/>
      <c r="E34" s="926"/>
      <c r="F34" s="928"/>
      <c r="G34" s="930"/>
      <c r="H34" s="949"/>
      <c r="I34" s="823"/>
      <c r="J34" s="149">
        <f ca="1">IF(MOD(ROW()-13,2)=0,IF(ISBLANK(OFFSET(#REF!,INT((ROW()-13)/2),0)),"",OFFSET(#REF!,INT((ROW()-13)/2),0)),IF(ISBLANK(OFFSET('9. METAS'!$U$20,INT((ROW()-14)/2),0)),"",OFFSET('9. METAS'!$U$20,INT((ROW()-14)/2),0)))</f>
        <v>0.95</v>
      </c>
      <c r="K34" s="150">
        <f ca="1">IF(MOD(ROW()-13,2)=0,IF(ISBLANK(OFFSET(#REF!,INT((ROW()-13)/2),0)),"",OFFSET(#REF!,INT((ROW()-13)/2),0)),IF(ISBLANK(OFFSET('9. METAS'!$V$20,INT((ROW()-14)/2),0)),"",OFFSET('9. METAS'!$V$20,INT((ROW()-14)/2),0)))</f>
        <v>0.95</v>
      </c>
      <c r="L34" s="150">
        <f ca="1">IF(MOD(ROW()-13,2)=0,IF(ISBLANK(OFFSET(#REF!,INT((ROW()-13)/2),0)),"",OFFSET(#REF!,INT((ROW()-13)/2),0)),IF(ISBLANK(OFFSET('9. METAS'!$W$20,INT((ROW()-14)/2),0)),"",OFFSET('9. METAS'!$W$20,INT((ROW()-14)/2),0)))</f>
        <v>0.95</v>
      </c>
      <c r="M34" s="151">
        <f ca="1">IF(MOD(ROW()-13,2)=0,IF(ISBLANK(OFFSET(#REF!,INT((ROW()-13)/2),0)),"",OFFSET(#REF!,INT((ROW()-13)/2),0)),IF(ISBLANK(OFFSET('9. METAS'!$X$20,INT((ROW()-14)/2),0)),"",OFFSET('9. METAS'!$X$20,INT((ROW()-14)/2),0)))</f>
        <v>0.95</v>
      </c>
      <c r="N34" s="825"/>
      <c r="O34" s="827"/>
      <c r="P34" s="914"/>
    </row>
    <row r="35" spans="3:16">
      <c r="C35" s="829" t="str">
        <f ca="1">IF(ISBLANK(OFFSET('5. Pp (3 años)'!$C$46,INT((ROW()-13)/2),0)),"",OFFSET('5. Pp (3 años)'!$C$46,INT((ROW()-13)/2),0))</f>
        <v xml:space="preserve">Componente  </v>
      </c>
      <c r="D35" s="926" t="str">
        <f ca="1">IF(ISBLANK(OFFSET('5. Pp (3 años)'!$D$46,INT((ROW()-13)/2),0)),"",OFFSET('5. Pp (3 años)'!$D$46,INT((ROW()-13)/2),0))</f>
        <v>1.4.1.1.3 Bienes patrimoniales del municipio gestionados mediante su registro, actualización, resguardo, verificación y conservación conforme a la normatividad aplicable.</v>
      </c>
      <c r="E35" s="926" t="str">
        <f ca="1">IF(ISBLANK(OFFSET('5. Pp (3 años)'!$E$46,INT((ROW()-13)/2),0)),"",OFFSET('5. Pp (3 años)'!$E$46,INT((ROW()-13)/2),0))</f>
        <v>PBPG: Porcentaje de bienes patrimoniales gestionados conforme a la normatividad.</v>
      </c>
      <c r="F35" s="928" t="str">
        <f ca="1">IF(ISBLANK(OFFSET('5. Pp (3 años)'!$K$46,INT((ROW()-13)/2),0)),"",OFFSET('5. Pp (3 años)'!$K$46,INT((ROW()-13)/2),0))</f>
        <v>Ascendente</v>
      </c>
      <c r="G35" s="930" t="str">
        <f ca="1">IF(ISBLANK(OFFSET('5. Pp (3 años)'!$H$46,INT((ROW()-13)/2),0)),"",OFFSET('5. Pp (3 años)'!$H$46,INT((ROW()-13)/2),0))</f>
        <v>Trimestral</v>
      </c>
      <c r="H35" s="949">
        <f ca="1">IF(ISBLANK(OFFSET('9. METAS'!$L$20,INT((ROW()-13)/2),0)),"",OFFSET('9. METAS'!$L$20,INT((ROW()-13)/2),0))</f>
        <v>0.95</v>
      </c>
      <c r="I35" s="822"/>
      <c r="J35" s="149" t="e">
        <f ca="1">IF(MOD(ROW()-13,2)=0,IF(ISBLANK(OFFSET(#REF!,INT((ROW()-13)/2),0)),"",OFFSET(#REF!,INT((ROW()-13)/2),0)),IF(ISBLANK(OFFSET('9. METAS'!$U$20,INT((ROW()-14)/2),0)),"",OFFSET('9. METAS'!$U$20,INT((ROW()-14)/2),0)))</f>
        <v>#REF!</v>
      </c>
      <c r="K35" s="150" t="e">
        <f ca="1">IF(MOD(ROW()-13,2)=0,IF(ISBLANK(OFFSET(#REF!,INT((ROW()-13)/2),0)),"",OFFSET(#REF!,INT((ROW()-13)/2),0)),IF(ISBLANK(OFFSET('9. METAS'!$V$20,INT((ROW()-14)/2),0)),"",OFFSET('9. METAS'!$V$20,INT((ROW()-14)/2),0)))</f>
        <v>#REF!</v>
      </c>
      <c r="L35" s="150" t="e">
        <f ca="1">IF(MOD(ROW()-13,2)=0,IF(ISBLANK(OFFSET(#REF!,INT((ROW()-13)/2),0)),"",OFFSET(#REF!,INT((ROW()-13)/2),0)),IF(ISBLANK(OFFSET('9. METAS'!$W$20,INT((ROW()-14)/2),0)),"",OFFSET('9. METAS'!$W$20,INT((ROW()-14)/2),0)))</f>
        <v>#REF!</v>
      </c>
      <c r="M35" s="151" t="e">
        <f ca="1">IF(MOD(ROW()-13,2)=0,IF(ISBLANK(OFFSET(#REF!,INT((ROW()-13)/2),0)),"",OFFSET(#REF!,INT((ROW()-13)/2),0)),IF(ISBLANK(OFFSET('9. METAS'!$X$20,INT((ROW()-14)/2),0)),"",OFFSET('9. METAS'!$X$20,INT((ROW()-14)/2),0)))</f>
        <v>#REF!</v>
      </c>
      <c r="N35" s="824" t="str">
        <f t="shared" ref="N35" ca="1" si="18">IFERROR(J35/J36,"ND")</f>
        <v>ND</v>
      </c>
      <c r="O35" s="826" t="str">
        <f t="shared" ref="O35" ca="1" si="19">IFERROR(((J35+K35)/H35),"ND")</f>
        <v>ND</v>
      </c>
      <c r="P35" s="913"/>
    </row>
    <row r="36" spans="3:16">
      <c r="C36" s="843"/>
      <c r="D36" s="926"/>
      <c r="E36" s="926"/>
      <c r="F36" s="928"/>
      <c r="G36" s="930"/>
      <c r="H36" s="949"/>
      <c r="I36" s="823"/>
      <c r="J36" s="149">
        <f ca="1">IF(MOD(ROW()-13,2)=0,IF(ISBLANK(OFFSET(#REF!,INT((ROW()-13)/2),0)),"",OFFSET(#REF!,INT((ROW()-13)/2),0)),IF(ISBLANK(OFFSET('9. METAS'!$U$20,INT((ROW()-14)/2),0)),"",OFFSET('9. METAS'!$U$20,INT((ROW()-14)/2),0)))</f>
        <v>0.95</v>
      </c>
      <c r="K36" s="150">
        <f ca="1">IF(MOD(ROW()-13,2)=0,IF(ISBLANK(OFFSET(#REF!,INT((ROW()-13)/2),0)),"",OFFSET(#REF!,INT((ROW()-13)/2),0)),IF(ISBLANK(OFFSET('9. METAS'!$V$20,INT((ROW()-14)/2),0)),"",OFFSET('9. METAS'!$V$20,INT((ROW()-14)/2),0)))</f>
        <v>0.95</v>
      </c>
      <c r="L36" s="150">
        <f ca="1">IF(MOD(ROW()-13,2)=0,IF(ISBLANK(OFFSET(#REF!,INT((ROW()-13)/2),0)),"",OFFSET(#REF!,INT((ROW()-13)/2),0)),IF(ISBLANK(OFFSET('9. METAS'!$W$20,INT((ROW()-14)/2),0)),"",OFFSET('9. METAS'!$W$20,INT((ROW()-14)/2),0)))</f>
        <v>0.95</v>
      </c>
      <c r="M36" s="151">
        <f ca="1">IF(MOD(ROW()-13,2)=0,IF(ISBLANK(OFFSET(#REF!,INT((ROW()-13)/2),0)),"",OFFSET(#REF!,INT((ROW()-13)/2),0)),IF(ISBLANK(OFFSET('9. METAS'!$X$20,INT((ROW()-14)/2),0)),"",OFFSET('9. METAS'!$X$20,INT((ROW()-14)/2),0)))</f>
        <v>0.95</v>
      </c>
      <c r="N36" s="825"/>
      <c r="O36" s="827"/>
      <c r="P36" s="914"/>
    </row>
    <row r="37" spans="3:16">
      <c r="C37" s="829" t="str">
        <f ca="1">IF(ISBLANK(OFFSET('5. Pp (3 años)'!$C$46,INT((ROW()-13)/2),0)),"",OFFSET('5. Pp (3 años)'!$C$46,INT((ROW()-13)/2),0))</f>
        <v>Actividad</v>
      </c>
      <c r="D37" s="926" t="str">
        <f ca="1">IF(ISBLANK(OFFSET('5. Pp (3 años)'!$D$46,INT((ROW()-13)/2),0)),"",OFFSET('5. Pp (3 años)'!$D$46,INT((ROW()-13)/2),0))</f>
        <v>1.4.1.1.3.1 Mantenimiento del área de trabajo y mercados a cargo de la Dirección General de Patrimonio Municipal.</v>
      </c>
      <c r="E37" s="926" t="str">
        <f ca="1">IF(ISBLANK(OFFSET('5. Pp (3 años)'!$E$46,INT((ROW()-13)/2),0)),"",OFFSET('5. Pp (3 años)'!$E$46,INT((ROW()-13)/2),0))</f>
        <v>PAMA= Porcentaje de acciones de Mantenimiento de las Áreas.</v>
      </c>
      <c r="F37" s="928" t="str">
        <f ca="1">IF(ISBLANK(OFFSET('5. Pp (3 años)'!$K$46,INT((ROW()-13)/2),0)),"",OFFSET('5. Pp (3 años)'!$K$46,INT((ROW()-13)/2),0))</f>
        <v>Ascendente</v>
      </c>
      <c r="G37" s="930" t="str">
        <f ca="1">IF(ISBLANK(OFFSET('5. Pp (3 años)'!$H$46,INT((ROW()-13)/2),0)),"",OFFSET('5. Pp (3 años)'!$H$46,INT((ROW()-13)/2),0))</f>
        <v>Trimestral</v>
      </c>
      <c r="H37" s="949">
        <f ca="1">IF(ISBLANK(OFFSET('9. METAS'!$L$20,INT((ROW()-13)/2),0)),"",OFFSET('9. METAS'!$L$20,INT((ROW()-13)/2),0))</f>
        <v>4</v>
      </c>
      <c r="I37" s="822"/>
      <c r="J37" s="149" t="e">
        <f ca="1">IF(MOD(ROW()-13,2)=0,IF(ISBLANK(OFFSET(#REF!,INT((ROW()-13)/2),0)),"",OFFSET(#REF!,INT((ROW()-13)/2),0)),IF(ISBLANK(OFFSET('9. METAS'!$U$20,INT((ROW()-14)/2),0)),"",OFFSET('9. METAS'!$U$20,INT((ROW()-14)/2),0)))</f>
        <v>#REF!</v>
      </c>
      <c r="K37" s="150" t="e">
        <f ca="1">IF(MOD(ROW()-13,2)=0,IF(ISBLANK(OFFSET(#REF!,INT((ROW()-13)/2),0)),"",OFFSET(#REF!,INT((ROW()-13)/2),0)),IF(ISBLANK(OFFSET('9. METAS'!$V$20,INT((ROW()-14)/2),0)),"",OFFSET('9. METAS'!$V$20,INT((ROW()-14)/2),0)))</f>
        <v>#REF!</v>
      </c>
      <c r="L37" s="150" t="e">
        <f ca="1">IF(MOD(ROW()-13,2)=0,IF(ISBLANK(OFFSET(#REF!,INT((ROW()-13)/2),0)),"",OFFSET(#REF!,INT((ROW()-13)/2),0)),IF(ISBLANK(OFFSET('9. METAS'!$W$20,INT((ROW()-14)/2),0)),"",OFFSET('9. METAS'!$W$20,INT((ROW()-14)/2),0)))</f>
        <v>#REF!</v>
      </c>
      <c r="M37" s="151" t="e">
        <f ca="1">IF(MOD(ROW()-13,2)=0,IF(ISBLANK(OFFSET(#REF!,INT((ROW()-13)/2),0)),"",OFFSET(#REF!,INT((ROW()-13)/2),0)),IF(ISBLANK(OFFSET('9. METAS'!$X$20,INT((ROW()-14)/2),0)),"",OFFSET('9. METAS'!$X$20,INT((ROW()-14)/2),0)))</f>
        <v>#REF!</v>
      </c>
      <c r="N37" s="824" t="str">
        <f t="shared" ref="N37" ca="1" si="20">IFERROR(J37/J38,"ND")</f>
        <v>ND</v>
      </c>
      <c r="O37" s="826" t="str">
        <f t="shared" ref="O37" ca="1" si="21">IFERROR(((J37+K37)/H37),"ND")</f>
        <v>ND</v>
      </c>
      <c r="P37" s="913"/>
    </row>
    <row r="38" spans="3:16">
      <c r="C38" s="843"/>
      <c r="D38" s="926"/>
      <c r="E38" s="926"/>
      <c r="F38" s="928"/>
      <c r="G38" s="930"/>
      <c r="H38" s="949"/>
      <c r="I38" s="823"/>
      <c r="J38" s="149">
        <f ca="1">IF(MOD(ROW()-13,2)=0,IF(ISBLANK(OFFSET(#REF!,INT((ROW()-13)/2),0)),"",OFFSET(#REF!,INT((ROW()-13)/2),0)),IF(ISBLANK(OFFSET('9. METAS'!$U$20,INT((ROW()-14)/2),0)),"",OFFSET('9. METAS'!$U$20,INT((ROW()-14)/2),0)))</f>
        <v>1</v>
      </c>
      <c r="K38" s="150">
        <f ca="1">IF(MOD(ROW()-13,2)=0,IF(ISBLANK(OFFSET(#REF!,INT((ROW()-13)/2),0)),"",OFFSET(#REF!,INT((ROW()-13)/2),0)),IF(ISBLANK(OFFSET('9. METAS'!$V$20,INT((ROW()-14)/2),0)),"",OFFSET('9. METAS'!$V$20,INT((ROW()-14)/2),0)))</f>
        <v>1</v>
      </c>
      <c r="L38" s="150">
        <f ca="1">IF(MOD(ROW()-13,2)=0,IF(ISBLANK(OFFSET(#REF!,INT((ROW()-13)/2),0)),"",OFFSET(#REF!,INT((ROW()-13)/2),0)),IF(ISBLANK(OFFSET('9. METAS'!$W$20,INT((ROW()-14)/2),0)),"",OFFSET('9. METAS'!$W$20,INT((ROW()-14)/2),0)))</f>
        <v>1</v>
      </c>
      <c r="M38" s="151">
        <f ca="1">IF(MOD(ROW()-13,2)=0,IF(ISBLANK(OFFSET(#REF!,INT((ROW()-13)/2),0)),"",OFFSET(#REF!,INT((ROW()-13)/2),0)),IF(ISBLANK(OFFSET('9. METAS'!$X$20,INT((ROW()-14)/2),0)),"",OFFSET('9. METAS'!$X$20,INT((ROW()-14)/2),0)))</f>
        <v>1</v>
      </c>
      <c r="N38" s="825"/>
      <c r="O38" s="827"/>
      <c r="P38" s="914"/>
    </row>
    <row r="39" spans="3:16">
      <c r="C39" s="829" t="str">
        <f ca="1">IF(ISBLANK(OFFSET('5. Pp (3 años)'!$C$46,INT((ROW()-13)/2),0)),"",OFFSET('5. Pp (3 años)'!$C$46,INT((ROW()-13)/2),0))</f>
        <v>Actividad</v>
      </c>
      <c r="D39" s="926" t="str">
        <f ca="1">IF(ISBLANK(OFFSET('5. Pp (3 años)'!$D$46,INT((ROW()-13)/2),0)),"",OFFSET('5. Pp (3 años)'!$D$46,INT((ROW()-13)/2),0))</f>
        <v>1.4.1.1.3.2 Actualización y regularización de expedientes de bienes inmuebles del patrimonio municipal.</v>
      </c>
      <c r="E39" s="926" t="str">
        <f ca="1">IF(ISBLANK(OFFSET('5. Pp (3 años)'!$E$46,INT((ROW()-13)/2),0)),"",OFFSET('5. Pp (3 años)'!$E$46,INT((ROW()-13)/2),0))</f>
        <v>PAER: Porcentaje de expedientes actualizados y regularizados.</v>
      </c>
      <c r="F39" s="928" t="str">
        <f ca="1">IF(ISBLANK(OFFSET('5. Pp (3 años)'!$K$46,INT((ROW()-13)/2),0)),"",OFFSET('5. Pp (3 años)'!$K$46,INT((ROW()-13)/2),0))</f>
        <v>Ascendente</v>
      </c>
      <c r="G39" s="930" t="str">
        <f ca="1">IF(ISBLANK(OFFSET('5. Pp (3 años)'!$H$46,INT((ROW()-13)/2),0)),"",OFFSET('5. Pp (3 años)'!$H$46,INT((ROW()-13)/2),0))</f>
        <v>Trimestral</v>
      </c>
      <c r="H39" s="949">
        <f ca="1">IF(ISBLANK(OFFSET('9. METAS'!$L$20,INT((ROW()-13)/2),0)),"",OFFSET('9. METAS'!$L$20,INT((ROW()-13)/2),0))</f>
        <v>2854</v>
      </c>
      <c r="I39" s="822"/>
      <c r="J39" s="149" t="e">
        <f ca="1">IF(MOD(ROW()-13,2)=0,IF(ISBLANK(OFFSET(#REF!,INT((ROW()-13)/2),0)),"",OFFSET(#REF!,INT((ROW()-13)/2),0)),IF(ISBLANK(OFFSET('9. METAS'!$U$20,INT((ROW()-14)/2),0)),"",OFFSET('9. METAS'!$U$20,INT((ROW()-14)/2),0)))</f>
        <v>#REF!</v>
      </c>
      <c r="K39" s="150" t="e">
        <f ca="1">IF(MOD(ROW()-13,2)=0,IF(ISBLANK(OFFSET(#REF!,INT((ROW()-13)/2),0)),"",OFFSET(#REF!,INT((ROW()-13)/2),0)),IF(ISBLANK(OFFSET('9. METAS'!$V$20,INT((ROW()-14)/2),0)),"",OFFSET('9. METAS'!$V$20,INT((ROW()-14)/2),0)))</f>
        <v>#REF!</v>
      </c>
      <c r="L39" s="150" t="e">
        <f ca="1">IF(MOD(ROW()-13,2)=0,IF(ISBLANK(OFFSET(#REF!,INT((ROW()-13)/2),0)),"",OFFSET(#REF!,INT((ROW()-13)/2),0)),IF(ISBLANK(OFFSET('9. METAS'!$W$20,INT((ROW()-14)/2),0)),"",OFFSET('9. METAS'!$W$20,INT((ROW()-14)/2),0)))</f>
        <v>#REF!</v>
      </c>
      <c r="M39" s="151" t="e">
        <f ca="1">IF(MOD(ROW()-13,2)=0,IF(ISBLANK(OFFSET(#REF!,INT((ROW()-13)/2),0)),"",OFFSET(#REF!,INT((ROW()-13)/2),0)),IF(ISBLANK(OFFSET('9. METAS'!$X$20,INT((ROW()-14)/2),0)),"",OFFSET('9. METAS'!$X$20,INT((ROW()-14)/2),0)))</f>
        <v>#REF!</v>
      </c>
      <c r="N39" s="824" t="str">
        <f t="shared" ref="N39" ca="1" si="22">IFERROR(J39/J40,"ND")</f>
        <v>ND</v>
      </c>
      <c r="O39" s="826" t="str">
        <f t="shared" ref="O39" ca="1" si="23">IFERROR(((J39+K39)/H39),"ND")</f>
        <v>ND</v>
      </c>
      <c r="P39" s="913"/>
    </row>
    <row r="40" spans="3:16">
      <c r="C40" s="843"/>
      <c r="D40" s="926"/>
      <c r="E40" s="926"/>
      <c r="F40" s="928"/>
      <c r="G40" s="930"/>
      <c r="H40" s="949"/>
      <c r="I40" s="823"/>
      <c r="J40" s="149">
        <f ca="1">IF(MOD(ROW()-13,2)=0,IF(ISBLANK(OFFSET(#REF!,INT((ROW()-13)/2),0)),"",OFFSET(#REF!,INT((ROW()-13)/2),0)),IF(ISBLANK(OFFSET('9. METAS'!$U$20,INT((ROW()-14)/2),0)),"",OFFSET('9. METAS'!$U$20,INT((ROW()-14)/2),0)))</f>
        <v>713.5</v>
      </c>
      <c r="K40" s="150">
        <f ca="1">IF(MOD(ROW()-13,2)=0,IF(ISBLANK(OFFSET(#REF!,INT((ROW()-13)/2),0)),"",OFFSET(#REF!,INT((ROW()-13)/2),0)),IF(ISBLANK(OFFSET('9. METAS'!$V$20,INT((ROW()-14)/2),0)),"",OFFSET('9. METAS'!$V$20,INT((ROW()-14)/2),0)))</f>
        <v>713.5</v>
      </c>
      <c r="L40" s="150">
        <f ca="1">IF(MOD(ROW()-13,2)=0,IF(ISBLANK(OFFSET(#REF!,INT((ROW()-13)/2),0)),"",OFFSET(#REF!,INT((ROW()-13)/2),0)),IF(ISBLANK(OFFSET('9. METAS'!$W$20,INT((ROW()-14)/2),0)),"",OFFSET('9. METAS'!$W$20,INT((ROW()-14)/2),0)))</f>
        <v>713.5</v>
      </c>
      <c r="M40" s="151">
        <f ca="1">IF(MOD(ROW()-13,2)=0,IF(ISBLANK(OFFSET(#REF!,INT((ROW()-13)/2),0)),"",OFFSET(#REF!,INT((ROW()-13)/2),0)),IF(ISBLANK(OFFSET('9. METAS'!$X$20,INT((ROW()-14)/2),0)),"",OFFSET('9. METAS'!$X$20,INT((ROW()-14)/2),0)))</f>
        <v>713.5</v>
      </c>
      <c r="N40" s="825"/>
      <c r="O40" s="827"/>
      <c r="P40" s="914"/>
    </row>
    <row r="41" spans="3:16">
      <c r="C41" s="829" t="str">
        <f ca="1">IF(ISBLANK(OFFSET('5. Pp (3 años)'!$C$46,INT((ROW()-13)/2),0)),"",OFFSET('5. Pp (3 años)'!$C$46,INT((ROW()-13)/2),0))</f>
        <v>Actividad</v>
      </c>
      <c r="D41" s="926" t="str">
        <f ca="1">IF(ISBLANK(OFFSET('5. Pp (3 años)'!$D$46,INT((ROW()-13)/2),0)),"",OFFSET('5. Pp (3 años)'!$D$46,INT((ROW()-13)/2),0))</f>
        <v>1.4.1.1.3.3 Generación de claves y elaboración de resguardos e inventarios de bienes muebles derivados de su adquisición.</v>
      </c>
      <c r="E41" s="926" t="str">
        <f ca="1">IF(ISBLANK(OFFSET('5. Pp (3 años)'!$E$46,INT((ROW()-13)/2),0)),"",OFFSET('5. Pp (3 años)'!$E$46,INT((ROW()-13)/2),0))</f>
        <v>PACRIM: Porcentaje de avance en la generación de claves y elaboración de resguardos e inventarios de bienes muebles</v>
      </c>
      <c r="F41" s="928" t="str">
        <f ca="1">IF(ISBLANK(OFFSET('5. Pp (3 años)'!$K$46,INT((ROW()-13)/2),0)),"",OFFSET('5. Pp (3 años)'!$K$46,INT((ROW()-13)/2),0))</f>
        <v>Ascendente</v>
      </c>
      <c r="G41" s="930" t="str">
        <f ca="1">IF(ISBLANK(OFFSET('5. Pp (3 años)'!$H$46,INT((ROW()-13)/2),0)),"",OFFSET('5. Pp (3 años)'!$H$46,INT((ROW()-13)/2),0))</f>
        <v>Trimestral</v>
      </c>
      <c r="H41" s="949">
        <f ca="1">IF(ISBLANK(OFFSET('9. METAS'!$L$20,INT((ROW()-13)/2),0)),"",OFFSET('9. METAS'!$L$20,INT((ROW()-13)/2),0))</f>
        <v>0.95</v>
      </c>
      <c r="I41" s="822"/>
      <c r="J41" s="149" t="e">
        <f ca="1">IF(MOD(ROW()-13,2)=0,IF(ISBLANK(OFFSET(#REF!,INT((ROW()-13)/2),0)),"",OFFSET(#REF!,INT((ROW()-13)/2),0)),IF(ISBLANK(OFFSET('9. METAS'!$U$20,INT((ROW()-14)/2),0)),"",OFFSET('9. METAS'!$U$20,INT((ROW()-14)/2),0)))</f>
        <v>#REF!</v>
      </c>
      <c r="K41" s="150" t="e">
        <f ca="1">IF(MOD(ROW()-13,2)=0,IF(ISBLANK(OFFSET(#REF!,INT((ROW()-13)/2),0)),"",OFFSET(#REF!,INT((ROW()-13)/2),0)),IF(ISBLANK(OFFSET('9. METAS'!$V$20,INT((ROW()-14)/2),0)),"",OFFSET('9. METAS'!$V$20,INT((ROW()-14)/2),0)))</f>
        <v>#REF!</v>
      </c>
      <c r="L41" s="150" t="e">
        <f ca="1">IF(MOD(ROW()-13,2)=0,IF(ISBLANK(OFFSET(#REF!,INT((ROW()-13)/2),0)),"",OFFSET(#REF!,INT((ROW()-13)/2),0)),IF(ISBLANK(OFFSET('9. METAS'!$W$20,INT((ROW()-14)/2),0)),"",OFFSET('9. METAS'!$W$20,INT((ROW()-14)/2),0)))</f>
        <v>#REF!</v>
      </c>
      <c r="M41" s="151" t="e">
        <f ca="1">IF(MOD(ROW()-13,2)=0,IF(ISBLANK(OFFSET(#REF!,INT((ROW()-13)/2),0)),"",OFFSET(#REF!,INT((ROW()-13)/2),0)),IF(ISBLANK(OFFSET('9. METAS'!$X$20,INT((ROW()-14)/2),0)),"",OFFSET('9. METAS'!$X$20,INT((ROW()-14)/2),0)))</f>
        <v>#REF!</v>
      </c>
      <c r="N41" s="824" t="str">
        <f t="shared" ref="N41" ca="1" si="24">IFERROR(J41/J42,"ND")</f>
        <v>ND</v>
      </c>
      <c r="O41" s="826" t="str">
        <f t="shared" ref="O41" ca="1" si="25">IFERROR(((J41+K41)/H41),"ND")</f>
        <v>ND</v>
      </c>
      <c r="P41" s="913"/>
    </row>
    <row r="42" spans="3:16">
      <c r="C42" s="843"/>
      <c r="D42" s="926"/>
      <c r="E42" s="926"/>
      <c r="F42" s="928"/>
      <c r="G42" s="930"/>
      <c r="H42" s="949"/>
      <c r="I42" s="823"/>
      <c r="J42" s="149">
        <f ca="1">IF(MOD(ROW()-13,2)=0,IF(ISBLANK(OFFSET(#REF!,INT((ROW()-13)/2),0)),"",OFFSET(#REF!,INT((ROW()-13)/2),0)),IF(ISBLANK(OFFSET('9. METAS'!$U$20,INT((ROW()-14)/2),0)),"",OFFSET('9. METAS'!$U$20,INT((ROW()-14)/2),0)))</f>
        <v>0.95</v>
      </c>
      <c r="K42" s="150">
        <f ca="1">IF(MOD(ROW()-13,2)=0,IF(ISBLANK(OFFSET(#REF!,INT((ROW()-13)/2),0)),"",OFFSET(#REF!,INT((ROW()-13)/2),0)),IF(ISBLANK(OFFSET('9. METAS'!$V$20,INT((ROW()-14)/2),0)),"",OFFSET('9. METAS'!$V$20,INT((ROW()-14)/2),0)))</f>
        <v>0.95</v>
      </c>
      <c r="L42" s="150">
        <f ca="1">IF(MOD(ROW()-13,2)=0,IF(ISBLANK(OFFSET(#REF!,INT((ROW()-13)/2),0)),"",OFFSET(#REF!,INT((ROW()-13)/2),0)),IF(ISBLANK(OFFSET('9. METAS'!$W$20,INT((ROW()-14)/2),0)),"",OFFSET('9. METAS'!$W$20,INT((ROW()-14)/2),0)))</f>
        <v>0.95</v>
      </c>
      <c r="M42" s="151">
        <f ca="1">IF(MOD(ROW()-13,2)=0,IF(ISBLANK(OFFSET(#REF!,INT((ROW()-13)/2),0)),"",OFFSET(#REF!,INT((ROW()-13)/2),0)),IF(ISBLANK(OFFSET('9. METAS'!$X$20,INT((ROW()-14)/2),0)),"",OFFSET('9. METAS'!$X$20,INT((ROW()-14)/2),0)))</f>
        <v>0.95</v>
      </c>
      <c r="N42" s="825"/>
      <c r="O42" s="827"/>
      <c r="P42" s="914"/>
    </row>
    <row r="43" spans="3:16">
      <c r="C43" s="829" t="str">
        <f ca="1">IF(ISBLANK(OFFSET('5. Pp (3 años)'!$C$46,INT((ROW()-13)/2),0)),"",OFFSET('5. Pp (3 años)'!$C$46,INT((ROW()-13)/2),0))</f>
        <v>Actividad</v>
      </c>
      <c r="D43" s="926" t="str">
        <f ca="1">IF(ISBLANK(OFFSET('5. Pp (3 años)'!$D$46,INT((ROW()-13)/2),0)),"",OFFSET('5. Pp (3 años)'!$D$46,INT((ROW()-13)/2),0))</f>
        <v>1.4.1.1.3.4  Revisión física de bienes muebles del patrimonio del H. Ayuntamiento de Benito Juárez.</v>
      </c>
      <c r="E43" s="926" t="str">
        <f ca="1">IF(ISBLANK(OFFSET('5. Pp (3 años)'!$E$46,INT((ROW()-13)/2),0)),"",OFFSET('5. Pp (3 años)'!$E$46,INT((ROW()-13)/2),0))</f>
        <v>PRFBM: Porcentaje de revisiones físicas de bienes muebles realizadas.</v>
      </c>
      <c r="F43" s="928" t="str">
        <f ca="1">IF(ISBLANK(OFFSET('5. Pp (3 años)'!$K$46,INT((ROW()-13)/2),0)),"",OFFSET('5. Pp (3 años)'!$K$46,INT((ROW()-13)/2),0))</f>
        <v>Ascendente</v>
      </c>
      <c r="G43" s="930" t="str">
        <f ca="1">IF(ISBLANK(OFFSET('5. Pp (3 años)'!$H$46,INT((ROW()-13)/2),0)),"",OFFSET('5. Pp (3 años)'!$H$46,INT((ROW()-13)/2),0))</f>
        <v>Trimestral</v>
      </c>
      <c r="H43" s="949">
        <f ca="1">IF(ISBLANK(OFFSET('9. METAS'!$L$20,INT((ROW()-13)/2),0)),"",OFFSET('9. METAS'!$L$20,INT((ROW()-13)/2),0))</f>
        <v>125</v>
      </c>
      <c r="I43" s="822"/>
      <c r="J43" s="149" t="e">
        <f ca="1">IF(MOD(ROW()-13,2)=0,IF(ISBLANK(OFFSET(#REF!,INT((ROW()-13)/2),0)),"",OFFSET(#REF!,INT((ROW()-13)/2),0)),IF(ISBLANK(OFFSET('9. METAS'!$U$20,INT((ROW()-14)/2),0)),"",OFFSET('9. METAS'!$U$20,INT((ROW()-14)/2),0)))</f>
        <v>#REF!</v>
      </c>
      <c r="K43" s="150" t="e">
        <f ca="1">IF(MOD(ROW()-13,2)=0,IF(ISBLANK(OFFSET(#REF!,INT((ROW()-13)/2),0)),"",OFFSET(#REF!,INT((ROW()-13)/2),0)),IF(ISBLANK(OFFSET('9. METAS'!$V$20,INT((ROW()-14)/2),0)),"",OFFSET('9. METAS'!$V$20,INT((ROW()-14)/2),0)))</f>
        <v>#REF!</v>
      </c>
      <c r="L43" s="150" t="e">
        <f ca="1">IF(MOD(ROW()-13,2)=0,IF(ISBLANK(OFFSET(#REF!,INT((ROW()-13)/2),0)),"",OFFSET(#REF!,INT((ROW()-13)/2),0)),IF(ISBLANK(OFFSET('9. METAS'!$W$20,INT((ROW()-14)/2),0)),"",OFFSET('9. METAS'!$W$20,INT((ROW()-14)/2),0)))</f>
        <v>#REF!</v>
      </c>
      <c r="M43" s="151" t="e">
        <f ca="1">IF(MOD(ROW()-13,2)=0,IF(ISBLANK(OFFSET(#REF!,INT((ROW()-13)/2),0)),"",OFFSET(#REF!,INT((ROW()-13)/2),0)),IF(ISBLANK(OFFSET('9. METAS'!$X$20,INT((ROW()-14)/2),0)),"",OFFSET('9. METAS'!$X$20,INT((ROW()-14)/2),0)))</f>
        <v>#REF!</v>
      </c>
      <c r="N43" s="824" t="str">
        <f t="shared" ref="N43" ca="1" si="26">IFERROR(J43/J44,"ND")</f>
        <v>ND</v>
      </c>
      <c r="O43" s="826" t="str">
        <f t="shared" ref="O43" ca="1" si="27">IFERROR(((J43+K43)/H43),"ND")</f>
        <v>ND</v>
      </c>
      <c r="P43" s="913"/>
    </row>
    <row r="44" spans="3:16">
      <c r="C44" s="843"/>
      <c r="D44" s="926"/>
      <c r="E44" s="926"/>
      <c r="F44" s="928"/>
      <c r="G44" s="930"/>
      <c r="H44" s="949"/>
      <c r="I44" s="823"/>
      <c r="J44" s="149">
        <f ca="1">IF(MOD(ROW()-13,2)=0,IF(ISBLANK(OFFSET(#REF!,INT((ROW()-13)/2),0)),"",OFFSET(#REF!,INT((ROW()-13)/2),0)),IF(ISBLANK(OFFSET('9. METAS'!$U$20,INT((ROW()-14)/2),0)),"",OFFSET('9. METAS'!$U$20,INT((ROW()-14)/2),0)))</f>
        <v>30</v>
      </c>
      <c r="K44" s="150">
        <f ca="1">IF(MOD(ROW()-13,2)=0,IF(ISBLANK(OFFSET(#REF!,INT((ROW()-13)/2),0)),"",OFFSET(#REF!,INT((ROW()-13)/2),0)),IF(ISBLANK(OFFSET('9. METAS'!$V$20,INT((ROW()-14)/2),0)),"",OFFSET('9. METAS'!$V$20,INT((ROW()-14)/2),0)))</f>
        <v>32</v>
      </c>
      <c r="L44" s="150">
        <f ca="1">IF(MOD(ROW()-13,2)=0,IF(ISBLANK(OFFSET(#REF!,INT((ROW()-13)/2),0)),"",OFFSET(#REF!,INT((ROW()-13)/2),0)),IF(ISBLANK(OFFSET('9. METAS'!$W$20,INT((ROW()-14)/2),0)),"",OFFSET('9. METAS'!$W$20,INT((ROW()-14)/2),0)))</f>
        <v>32</v>
      </c>
      <c r="M44" s="151">
        <f ca="1">IF(MOD(ROW()-13,2)=0,IF(ISBLANK(OFFSET(#REF!,INT((ROW()-13)/2),0)),"",OFFSET(#REF!,INT((ROW()-13)/2),0)),IF(ISBLANK(OFFSET('9. METAS'!$X$20,INT((ROW()-14)/2),0)),"",OFFSET('9. METAS'!$X$20,INT((ROW()-14)/2),0)))</f>
        <v>31</v>
      </c>
      <c r="N44" s="825"/>
      <c r="O44" s="827"/>
      <c r="P44" s="914"/>
    </row>
    <row r="45" spans="3:16">
      <c r="C45" s="829" t="str">
        <f ca="1">IF(ISBLANK(OFFSET('5. Pp (3 años)'!$C$46,INT((ROW()-13)/2),0)),"",OFFSET('5. Pp (3 años)'!$C$46,INT((ROW()-13)/2),0))</f>
        <v>Componente</v>
      </c>
      <c r="D45" s="926" t="str">
        <f ca="1">IF(ISBLANK(OFFSET('5. Pp (3 años)'!$D$46,INT((ROW()-13)/2),0)),"",OFFSET('5. Pp (3 años)'!$D$46,INT((ROW()-13)/2),0))</f>
        <v xml:space="preserve">1.4.1.1.4 Personal municipal con competencias fortalecidas a través de procesos de capacitación.
</v>
      </c>
      <c r="E45" s="926" t="str">
        <f ca="1">IF(ISBLANK(OFFSET('5. Pp (3 años)'!$E$46,INT((ROW()-13)/2),0)),"",OFFSET('5. Pp (3 años)'!$E$46,INT((ROW()-13)/2),0))</f>
        <v xml:space="preserve">PPMP: Porcentaje de integrantes del personal municipal profesionalizado. </v>
      </c>
      <c r="F45" s="928" t="str">
        <f ca="1">IF(ISBLANK(OFFSET('5. Pp (3 años)'!$K$46,INT((ROW()-13)/2),0)),"",OFFSET('5. Pp (3 años)'!$K$46,INT((ROW()-13)/2),0))</f>
        <v>Ascendente</v>
      </c>
      <c r="G45" s="930" t="str">
        <f ca="1">IF(ISBLANK(OFFSET('5. Pp (3 años)'!$H$46,INT((ROW()-13)/2),0)),"",OFFSET('5. Pp (3 años)'!$H$46,INT((ROW()-13)/2),0))</f>
        <v>Trimestral</v>
      </c>
      <c r="H45" s="949">
        <f ca="1">IF(ISBLANK(OFFSET('9. METAS'!$L$20,INT((ROW()-13)/2),0)),"",OFFSET('9. METAS'!$L$20,INT((ROW()-13)/2),0))</f>
        <v>2500</v>
      </c>
      <c r="I45" s="822"/>
      <c r="J45" s="149" t="e">
        <f ca="1">IF(MOD(ROW()-13,2)=0,IF(ISBLANK(OFFSET(#REF!,INT((ROW()-13)/2),0)),"",OFFSET(#REF!,INT((ROW()-13)/2),0)),IF(ISBLANK(OFFSET('9. METAS'!$U$20,INT((ROW()-14)/2),0)),"",OFFSET('9. METAS'!$U$20,INT((ROW()-14)/2),0)))</f>
        <v>#REF!</v>
      </c>
      <c r="K45" s="150" t="e">
        <f ca="1">IF(MOD(ROW()-13,2)=0,IF(ISBLANK(OFFSET(#REF!,INT((ROW()-13)/2),0)),"",OFFSET(#REF!,INT((ROW()-13)/2),0)),IF(ISBLANK(OFFSET('9. METAS'!$V$20,INT((ROW()-14)/2),0)),"",OFFSET('9. METAS'!$V$20,INT((ROW()-14)/2),0)))</f>
        <v>#REF!</v>
      </c>
      <c r="L45" s="150" t="e">
        <f ca="1">IF(MOD(ROW()-13,2)=0,IF(ISBLANK(OFFSET(#REF!,INT((ROW()-13)/2),0)),"",OFFSET(#REF!,INT((ROW()-13)/2),0)),IF(ISBLANK(OFFSET('9. METAS'!$W$20,INT((ROW()-14)/2),0)),"",OFFSET('9. METAS'!$W$20,INT((ROW()-14)/2),0)))</f>
        <v>#REF!</v>
      </c>
      <c r="M45" s="151" t="e">
        <f ca="1">IF(MOD(ROW()-13,2)=0,IF(ISBLANK(OFFSET(#REF!,INT((ROW()-13)/2),0)),"",OFFSET(#REF!,INT((ROW()-13)/2),0)),IF(ISBLANK(OFFSET('9. METAS'!$X$20,INT((ROW()-14)/2),0)),"",OFFSET('9. METAS'!$X$20,INT((ROW()-14)/2),0)))</f>
        <v>#REF!</v>
      </c>
      <c r="N45" s="824" t="str">
        <f t="shared" ref="N45" ca="1" si="28">IFERROR(J45/J46,"ND")</f>
        <v>ND</v>
      </c>
      <c r="O45" s="826" t="str">
        <f t="shared" ref="O45" ca="1" si="29">IFERROR(((J45+K45)/H45),"ND")</f>
        <v>ND</v>
      </c>
      <c r="P45" s="913"/>
    </row>
    <row r="46" spans="3:16">
      <c r="C46" s="843"/>
      <c r="D46" s="926"/>
      <c r="E46" s="926"/>
      <c r="F46" s="928"/>
      <c r="G46" s="930"/>
      <c r="H46" s="949"/>
      <c r="I46" s="823"/>
      <c r="J46" s="149">
        <f ca="1">IF(MOD(ROW()-13,2)=0,IF(ISBLANK(OFFSET(#REF!,INT((ROW()-13)/2),0)),"",OFFSET(#REF!,INT((ROW()-13)/2),0)),IF(ISBLANK(OFFSET('9. METAS'!$U$20,INT((ROW()-14)/2),0)),"",OFFSET('9. METAS'!$U$20,INT((ROW()-14)/2),0)))</f>
        <v>500</v>
      </c>
      <c r="K46" s="150">
        <f ca="1">IF(MOD(ROW()-13,2)=0,IF(ISBLANK(OFFSET(#REF!,INT((ROW()-13)/2),0)),"",OFFSET(#REF!,INT((ROW()-13)/2),0)),IF(ISBLANK(OFFSET('9. METAS'!$V$20,INT((ROW()-14)/2),0)),"",OFFSET('9. METAS'!$V$20,INT((ROW()-14)/2),0)))</f>
        <v>750</v>
      </c>
      <c r="L46" s="150">
        <f ca="1">IF(MOD(ROW()-13,2)=0,IF(ISBLANK(OFFSET(#REF!,INT((ROW()-13)/2),0)),"",OFFSET(#REF!,INT((ROW()-13)/2),0)),IF(ISBLANK(OFFSET('9. METAS'!$W$20,INT((ROW()-14)/2),0)),"",OFFSET('9. METAS'!$W$20,INT((ROW()-14)/2),0)))</f>
        <v>750</v>
      </c>
      <c r="M46" s="151">
        <f ca="1">IF(MOD(ROW()-13,2)=0,IF(ISBLANK(OFFSET(#REF!,INT((ROW()-13)/2),0)),"",OFFSET(#REF!,INT((ROW()-13)/2),0)),IF(ISBLANK(OFFSET('9. METAS'!$X$20,INT((ROW()-14)/2),0)),"",OFFSET('9. METAS'!$X$20,INT((ROW()-14)/2),0)))</f>
        <v>500</v>
      </c>
      <c r="N46" s="825"/>
      <c r="O46" s="827"/>
      <c r="P46" s="914"/>
    </row>
    <row r="47" spans="3:16">
      <c r="C47" s="829" t="str">
        <f ca="1">IF(ISBLANK(OFFSET('5. Pp (3 años)'!$C$46,INT((ROW()-13)/2),0)),"",OFFSET('5. Pp (3 años)'!$C$46,INT((ROW()-13)/2),0))</f>
        <v>Actividad</v>
      </c>
      <c r="D47" s="926" t="str">
        <f ca="1">IF(ISBLANK(OFFSET('5. Pp (3 años)'!$D$46,INT((ROW()-13)/2),0)),"",OFFSET('5. Pp (3 años)'!$D$46,INT((ROW()-13)/2),0))</f>
        <v>1.4.1.1.4.1. Impartición de  Cursos de Capacitación Integral Institucional</v>
      </c>
      <c r="E47" s="926" t="str">
        <f ca="1">IF(ISBLANK(OFFSET('5. Pp (3 años)'!$E$46,INT((ROW()-13)/2),0)),"",OFFSET('5. Pp (3 años)'!$E$46,INT((ROW()-13)/2),0))</f>
        <v>PPCI: Porcentaje de Cursos de Capacitación Integral Institucional impartidos</v>
      </c>
      <c r="F47" s="928" t="str">
        <f ca="1">IF(ISBLANK(OFFSET('5. Pp (3 años)'!$K$46,INT((ROW()-13)/2),0)),"",OFFSET('5. Pp (3 años)'!$K$46,INT((ROW()-13)/2),0))</f>
        <v>Ascendente</v>
      </c>
      <c r="G47" s="930" t="str">
        <f ca="1">IF(ISBLANK(OFFSET('5. Pp (3 años)'!$H$46,INT((ROW()-13)/2),0)),"",OFFSET('5. Pp (3 años)'!$H$46,INT((ROW()-13)/2),0))</f>
        <v>Trimestral</v>
      </c>
      <c r="H47" s="949">
        <f ca="1">IF(ISBLANK(OFFSET('9. METAS'!$L$20,INT((ROW()-13)/2),0)),"",OFFSET('9. METAS'!$L$20,INT((ROW()-13)/2),0))</f>
        <v>180</v>
      </c>
      <c r="I47" s="822"/>
      <c r="J47" s="149" t="e">
        <f ca="1">IF(MOD(ROW()-13,2)=0,IF(ISBLANK(OFFSET(#REF!,INT((ROW()-13)/2),0)),"",OFFSET(#REF!,INT((ROW()-13)/2),0)),IF(ISBLANK(OFFSET('9. METAS'!$U$20,INT((ROW()-14)/2),0)),"",OFFSET('9. METAS'!$U$20,INT((ROW()-14)/2),0)))</f>
        <v>#REF!</v>
      </c>
      <c r="K47" s="150" t="e">
        <f ca="1">IF(MOD(ROW()-13,2)=0,IF(ISBLANK(OFFSET(#REF!,INT((ROW()-13)/2),0)),"",OFFSET(#REF!,INT((ROW()-13)/2),0)),IF(ISBLANK(OFFSET('9. METAS'!$V$20,INT((ROW()-14)/2),0)),"",OFFSET('9. METAS'!$V$20,INT((ROW()-14)/2),0)))</f>
        <v>#REF!</v>
      </c>
      <c r="L47" s="150" t="e">
        <f ca="1">IF(MOD(ROW()-13,2)=0,IF(ISBLANK(OFFSET(#REF!,INT((ROW()-13)/2),0)),"",OFFSET(#REF!,INT((ROW()-13)/2),0)),IF(ISBLANK(OFFSET('9. METAS'!$W$20,INT((ROW()-14)/2),0)),"",OFFSET('9. METAS'!$W$20,INT((ROW()-14)/2),0)))</f>
        <v>#REF!</v>
      </c>
      <c r="M47" s="151" t="e">
        <f ca="1">IF(MOD(ROW()-13,2)=0,IF(ISBLANK(OFFSET(#REF!,INT((ROW()-13)/2),0)),"",OFFSET(#REF!,INT((ROW()-13)/2),0)),IF(ISBLANK(OFFSET('9. METAS'!$X$20,INT((ROW()-14)/2),0)),"",OFFSET('9. METAS'!$X$20,INT((ROW()-14)/2),0)))</f>
        <v>#REF!</v>
      </c>
      <c r="N47" s="824" t="str">
        <f t="shared" ref="N47" ca="1" si="30">IFERROR(J47/J48,"ND")</f>
        <v>ND</v>
      </c>
      <c r="O47" s="826" t="str">
        <f t="shared" ref="O47" ca="1" si="31">IFERROR(((J47+K47)/H47),"ND")</f>
        <v>ND</v>
      </c>
      <c r="P47" s="913"/>
    </row>
    <row r="48" spans="3:16">
      <c r="C48" s="843"/>
      <c r="D48" s="926"/>
      <c r="E48" s="926"/>
      <c r="F48" s="928"/>
      <c r="G48" s="930"/>
      <c r="H48" s="949"/>
      <c r="I48" s="823"/>
      <c r="J48" s="149">
        <f ca="1">IF(MOD(ROW()-13,2)=0,IF(ISBLANK(OFFSET(#REF!,INT((ROW()-13)/2),0)),"",OFFSET(#REF!,INT((ROW()-13)/2),0)),IF(ISBLANK(OFFSET('9. METAS'!$U$20,INT((ROW()-14)/2),0)),"",OFFSET('9. METAS'!$U$20,INT((ROW()-14)/2),0)))</f>
        <v>40</v>
      </c>
      <c r="K48" s="150">
        <f ca="1">IF(MOD(ROW()-13,2)=0,IF(ISBLANK(OFFSET(#REF!,INT((ROW()-13)/2),0)),"",OFFSET(#REF!,INT((ROW()-13)/2),0)),IF(ISBLANK(OFFSET('9. METAS'!$V$20,INT((ROW()-14)/2),0)),"",OFFSET('9. METAS'!$V$20,INT((ROW()-14)/2),0)))</f>
        <v>50</v>
      </c>
      <c r="L48" s="150">
        <f ca="1">IF(MOD(ROW()-13,2)=0,IF(ISBLANK(OFFSET(#REF!,INT((ROW()-13)/2),0)),"",OFFSET(#REF!,INT((ROW()-13)/2),0)),IF(ISBLANK(OFFSET('9. METAS'!$W$20,INT((ROW()-14)/2),0)),"",OFFSET('9. METAS'!$W$20,INT((ROW()-14)/2),0)))</f>
        <v>50</v>
      </c>
      <c r="M48" s="151">
        <f ca="1">IF(MOD(ROW()-13,2)=0,IF(ISBLANK(OFFSET(#REF!,INT((ROW()-13)/2),0)),"",OFFSET(#REF!,INT((ROW()-13)/2),0)),IF(ISBLANK(OFFSET('9. METAS'!$X$20,INT((ROW()-14)/2),0)),"",OFFSET('9. METAS'!$X$20,INT((ROW()-14)/2),0)))</f>
        <v>40</v>
      </c>
      <c r="N48" s="825"/>
      <c r="O48" s="827"/>
      <c r="P48" s="914"/>
    </row>
    <row r="49" spans="3:16">
      <c r="C49" s="829" t="str">
        <f ca="1">IF(ISBLANK(OFFSET('5. Pp (3 años)'!$C$46,INT((ROW()-13)/2),0)),"",OFFSET('5. Pp (3 años)'!$C$46,INT((ROW()-13)/2),0))</f>
        <v>Actividad</v>
      </c>
      <c r="D49" s="926" t="str">
        <f ca="1">IF(ISBLANK(OFFSET('5. Pp (3 años)'!$D$46,INT((ROW()-13)/2),0)),"",OFFSET('5. Pp (3 años)'!$D$46,INT((ROW()-13)/2),0))</f>
        <v>1.4.1.1.4.2 Formalización de convenios de colaboración para la capacitación.</v>
      </c>
      <c r="E49" s="926" t="str">
        <f ca="1">IF(ISBLANK(OFFSET('5. Pp (3 años)'!$E$46,INT((ROW()-13)/2),0)),"",OFFSET('5. Pp (3 años)'!$E$46,INT((ROW()-13)/2),0))</f>
        <v>PCC: Porcentaje de convenios de colaboración para la capacitación formalizados.</v>
      </c>
      <c r="F49" s="928" t="str">
        <f ca="1">IF(ISBLANK(OFFSET('5. Pp (3 años)'!$K$46,INT((ROW()-13)/2),0)),"",OFFSET('5. Pp (3 años)'!$K$46,INT((ROW()-13)/2),0))</f>
        <v>Ascendente</v>
      </c>
      <c r="G49" s="930" t="str">
        <f ca="1">IF(ISBLANK(OFFSET('5. Pp (3 años)'!$H$46,INT((ROW()-13)/2),0)),"",OFFSET('5. Pp (3 años)'!$H$46,INT((ROW()-13)/2),0))</f>
        <v>Trimestral</v>
      </c>
      <c r="H49" s="949">
        <f ca="1">IF(ISBLANK(OFFSET('9. METAS'!$L$20,INT((ROW()-13)/2),0)),"",OFFSET('9. METAS'!$L$20,INT((ROW()-13)/2),0))</f>
        <v>4</v>
      </c>
      <c r="I49" s="822"/>
      <c r="J49" s="149" t="e">
        <f ca="1">IF(MOD(ROW()-13,2)=0,IF(ISBLANK(OFFSET(#REF!,INT((ROW()-13)/2),0)),"",OFFSET(#REF!,INT((ROW()-13)/2),0)),IF(ISBLANK(OFFSET('9. METAS'!$U$20,INT((ROW()-14)/2),0)),"",OFFSET('9. METAS'!$U$20,INT((ROW()-14)/2),0)))</f>
        <v>#REF!</v>
      </c>
      <c r="K49" s="150" t="e">
        <f ca="1">IF(MOD(ROW()-13,2)=0,IF(ISBLANK(OFFSET(#REF!,INT((ROW()-13)/2),0)),"",OFFSET(#REF!,INT((ROW()-13)/2),0)),IF(ISBLANK(OFFSET('9. METAS'!$V$20,INT((ROW()-14)/2),0)),"",OFFSET('9. METAS'!$V$20,INT((ROW()-14)/2),0)))</f>
        <v>#REF!</v>
      </c>
      <c r="L49" s="150" t="e">
        <f ca="1">IF(MOD(ROW()-13,2)=0,IF(ISBLANK(OFFSET(#REF!,INT((ROW()-13)/2),0)),"",OFFSET(#REF!,INT((ROW()-13)/2),0)),IF(ISBLANK(OFFSET('9. METAS'!$W$20,INT((ROW()-14)/2),0)),"",OFFSET('9. METAS'!$W$20,INT((ROW()-14)/2),0)))</f>
        <v>#REF!</v>
      </c>
      <c r="M49" s="151" t="e">
        <f ca="1">IF(MOD(ROW()-13,2)=0,IF(ISBLANK(OFFSET(#REF!,INT((ROW()-13)/2),0)),"",OFFSET(#REF!,INT((ROW()-13)/2),0)),IF(ISBLANK(OFFSET('9. METAS'!$X$20,INT((ROW()-14)/2),0)),"",OFFSET('9. METAS'!$X$20,INT((ROW()-14)/2),0)))</f>
        <v>#REF!</v>
      </c>
      <c r="N49" s="824" t="str">
        <f t="shared" ref="N49" ca="1" si="32">IFERROR(J49/J50,"ND")</f>
        <v>ND</v>
      </c>
      <c r="O49" s="826" t="str">
        <f t="shared" ref="O49" ca="1" si="33">IFERROR(((J49+K49)/H49),"ND")</f>
        <v>ND</v>
      </c>
      <c r="P49" s="913"/>
    </row>
    <row r="50" spans="3:16">
      <c r="C50" s="843"/>
      <c r="D50" s="926"/>
      <c r="E50" s="926"/>
      <c r="F50" s="928"/>
      <c r="G50" s="930"/>
      <c r="H50" s="949"/>
      <c r="I50" s="823"/>
      <c r="J50" s="149">
        <f ca="1">IF(MOD(ROW()-13,2)=0,IF(ISBLANK(OFFSET(#REF!,INT((ROW()-13)/2),0)),"",OFFSET(#REF!,INT((ROW()-13)/2),0)),IF(ISBLANK(OFFSET('9. METAS'!$U$20,INT((ROW()-14)/2),0)),"",OFFSET('9. METAS'!$U$20,INT((ROW()-14)/2),0)))</f>
        <v>1</v>
      </c>
      <c r="K50" s="150">
        <f ca="1">IF(MOD(ROW()-13,2)=0,IF(ISBLANK(OFFSET(#REF!,INT((ROW()-13)/2),0)),"",OFFSET(#REF!,INT((ROW()-13)/2),0)),IF(ISBLANK(OFFSET('9. METAS'!$V$20,INT((ROW()-14)/2),0)),"",OFFSET('9. METAS'!$V$20,INT((ROW()-14)/2),0)))</f>
        <v>1</v>
      </c>
      <c r="L50" s="150">
        <f ca="1">IF(MOD(ROW()-13,2)=0,IF(ISBLANK(OFFSET(#REF!,INT((ROW()-13)/2),0)),"",OFFSET(#REF!,INT((ROW()-13)/2),0)),IF(ISBLANK(OFFSET('9. METAS'!$W$20,INT((ROW()-14)/2),0)),"",OFFSET('9. METAS'!$W$20,INT((ROW()-14)/2),0)))</f>
        <v>1</v>
      </c>
      <c r="M50" s="151">
        <f ca="1">IF(MOD(ROW()-13,2)=0,IF(ISBLANK(OFFSET(#REF!,INT((ROW()-13)/2),0)),"",OFFSET(#REF!,INT((ROW()-13)/2),0)),IF(ISBLANK(OFFSET('9. METAS'!$X$20,INT((ROW()-14)/2),0)),"",OFFSET('9. METAS'!$X$20,INT((ROW()-14)/2),0)))</f>
        <v>1</v>
      </c>
      <c r="N50" s="825"/>
      <c r="O50" s="827"/>
      <c r="P50" s="914"/>
    </row>
    <row r="51" spans="3:16">
      <c r="C51" s="829" t="str">
        <f ca="1">IF(ISBLANK(OFFSET('5. Pp (3 años)'!$C$46,INT((ROW()-13)/2),0)),"",OFFSET('5. Pp (3 años)'!$C$46,INT((ROW()-13)/2),0))</f>
        <v>Actividad</v>
      </c>
      <c r="D51" s="926" t="str">
        <f ca="1">IF(ISBLANK(OFFSET('5. Pp (3 años)'!$D$46,INT((ROW()-13)/2),0)),"",OFFSET('5. Pp (3 años)'!$D$46,INT((ROW()-13)/2),0))</f>
        <v>1.4.1.1.4.3 Evaluación al desempeño laboral hacia servidores(as) públicos(as).</v>
      </c>
      <c r="E51" s="926" t="str">
        <f ca="1">IF(ISBLANK(OFFSET('5. Pp (3 años)'!$E$46,INT((ROW()-13)/2),0)),"",OFFSET('5. Pp (3 años)'!$E$46,INT((ROW()-13)/2),0))</f>
        <v>PSPE: Porcentaje de servidores(as) públicos(as) evaluados(as)</v>
      </c>
      <c r="F51" s="928" t="str">
        <f ca="1">IF(ISBLANK(OFFSET('5. Pp (3 años)'!$K$46,INT((ROW()-13)/2),0)),"",OFFSET('5. Pp (3 años)'!$K$46,INT((ROW()-13)/2),0))</f>
        <v>Ascendente</v>
      </c>
      <c r="G51" s="930" t="str">
        <f ca="1">IF(ISBLANK(OFFSET('5. Pp (3 años)'!$H$46,INT((ROW()-13)/2),0)),"",OFFSET('5. Pp (3 años)'!$H$46,INT((ROW()-13)/2),0))</f>
        <v>Trimestral</v>
      </c>
      <c r="H51" s="949">
        <f ca="1">IF(ISBLANK(OFFSET('9. METAS'!$L$20,INT((ROW()-13)/2),0)),"",OFFSET('9. METAS'!$L$20,INT((ROW()-13)/2),0))</f>
        <v>1000</v>
      </c>
      <c r="I51" s="822"/>
      <c r="J51" s="149" t="e">
        <f ca="1">IF(MOD(ROW()-13,2)=0,IF(ISBLANK(OFFSET(#REF!,INT((ROW()-13)/2),0)),"",OFFSET(#REF!,INT((ROW()-13)/2),0)),IF(ISBLANK(OFFSET('9. METAS'!$U$20,INT((ROW()-14)/2),0)),"",OFFSET('9. METAS'!$U$20,INT((ROW()-14)/2),0)))</f>
        <v>#REF!</v>
      </c>
      <c r="K51" s="150" t="e">
        <f ca="1">IF(MOD(ROW()-13,2)=0,IF(ISBLANK(OFFSET(#REF!,INT((ROW()-13)/2),0)),"",OFFSET(#REF!,INT((ROW()-13)/2),0)),IF(ISBLANK(OFFSET('9. METAS'!$V$20,INT((ROW()-14)/2),0)),"",OFFSET('9. METAS'!$V$20,INT((ROW()-14)/2),0)))</f>
        <v>#REF!</v>
      </c>
      <c r="L51" s="150" t="e">
        <f ca="1">IF(MOD(ROW()-13,2)=0,IF(ISBLANK(OFFSET(#REF!,INT((ROW()-13)/2),0)),"",OFFSET(#REF!,INT((ROW()-13)/2),0)),IF(ISBLANK(OFFSET('9. METAS'!$W$20,INT((ROW()-14)/2),0)),"",OFFSET('9. METAS'!$W$20,INT((ROW()-14)/2),0)))</f>
        <v>#REF!</v>
      </c>
      <c r="M51" s="151" t="e">
        <f ca="1">IF(MOD(ROW()-13,2)=0,IF(ISBLANK(OFFSET(#REF!,INT((ROW()-13)/2),0)),"",OFFSET(#REF!,INT((ROW()-13)/2),0)),IF(ISBLANK(OFFSET('9. METAS'!$X$20,INT((ROW()-14)/2),0)),"",OFFSET('9. METAS'!$X$20,INT((ROW()-14)/2),0)))</f>
        <v>#REF!</v>
      </c>
      <c r="N51" s="824" t="str">
        <f t="shared" ref="N51" ca="1" si="34">IFERROR(J51/J52,"ND")</f>
        <v>ND</v>
      </c>
      <c r="O51" s="826" t="str">
        <f t="shared" ref="O51" ca="1" si="35">IFERROR(((J51+K51)/H51),"ND")</f>
        <v>ND</v>
      </c>
      <c r="P51" s="913"/>
    </row>
    <row r="52" spans="3:16">
      <c r="C52" s="843"/>
      <c r="D52" s="926"/>
      <c r="E52" s="926"/>
      <c r="F52" s="928"/>
      <c r="G52" s="930"/>
      <c r="H52" s="949"/>
      <c r="I52" s="823"/>
      <c r="J52" s="149">
        <f ca="1">IF(MOD(ROW()-13,2)=0,IF(ISBLANK(OFFSET(#REF!,INT((ROW()-13)/2),0)),"",OFFSET(#REF!,INT((ROW()-13)/2),0)),IF(ISBLANK(OFFSET('9. METAS'!$U$20,INT((ROW()-14)/2),0)),"",OFFSET('9. METAS'!$U$20,INT((ROW()-14)/2),0)))</f>
        <v>250</v>
      </c>
      <c r="K52" s="150">
        <f ca="1">IF(MOD(ROW()-13,2)=0,IF(ISBLANK(OFFSET(#REF!,INT((ROW()-13)/2),0)),"",OFFSET(#REF!,INT((ROW()-13)/2),0)),IF(ISBLANK(OFFSET('9. METAS'!$V$20,INT((ROW()-14)/2),0)),"",OFFSET('9. METAS'!$V$20,INT((ROW()-14)/2),0)))</f>
        <v>250</v>
      </c>
      <c r="L52" s="150">
        <f ca="1">IF(MOD(ROW()-13,2)=0,IF(ISBLANK(OFFSET(#REF!,INT((ROW()-13)/2),0)),"",OFFSET(#REF!,INT((ROW()-13)/2),0)),IF(ISBLANK(OFFSET('9. METAS'!$W$20,INT((ROW()-14)/2),0)),"",OFFSET('9. METAS'!$W$20,INT((ROW()-14)/2),0)))</f>
        <v>200</v>
      </c>
      <c r="M52" s="151">
        <f ca="1">IF(MOD(ROW()-13,2)=0,IF(ISBLANK(OFFSET(#REF!,INT((ROW()-13)/2),0)),"",OFFSET(#REF!,INT((ROW()-13)/2),0)),IF(ISBLANK(OFFSET('9. METAS'!$X$20,INT((ROW()-14)/2),0)),"",OFFSET('9. METAS'!$X$20,INT((ROW()-14)/2),0)))</f>
        <v>300</v>
      </c>
      <c r="N52" s="825"/>
      <c r="O52" s="827"/>
      <c r="P52" s="914"/>
    </row>
    <row r="53" spans="3:16">
      <c r="C53" s="829" t="str">
        <f ca="1">IF(ISBLANK(OFFSET('5. Pp (3 años)'!$C$46,INT((ROW()-13)/2),0)),"",OFFSET('5. Pp (3 años)'!$C$46,INT((ROW()-13)/2),0))</f>
        <v>Componente</v>
      </c>
      <c r="D53" s="926" t="str">
        <f ca="1">IF(ISBLANK(OFFSET('5. Pp (3 años)'!$D$46,INT((ROW()-13)/2),0)),"",OFFSET('5. Pp (3 años)'!$D$46,INT((ROW()-13)/2),0))</f>
        <v>1.4.1.1.5 Servicios de tecnologías de la información y telecomunicaciones gestionados y proporcionados oportunamente a las dependencias municipales conforme a la normatividad aplicable.</v>
      </c>
      <c r="E53" s="926" t="str">
        <f ca="1">IF(ISBLANK(OFFSET('5. Pp (3 años)'!$E$46,INT((ROW()-13)/2),0)),"",OFFSET('5. Pp (3 años)'!$E$46,INT((ROW()-13)/2),0))</f>
        <v>PSTIC: Porcentaje de servicios de tecnologías de la información y comunicación proporcionados.</v>
      </c>
      <c r="F53" s="928" t="str">
        <f ca="1">IF(ISBLANK(OFFSET('5. Pp (3 años)'!$K$46,INT((ROW()-13)/2),0)),"",OFFSET('5. Pp (3 años)'!$K$46,INT((ROW()-13)/2),0))</f>
        <v>Ascendente</v>
      </c>
      <c r="G53" s="930" t="str">
        <f ca="1">IF(ISBLANK(OFFSET('5. Pp (3 años)'!$H$46,INT((ROW()-13)/2),0)),"",OFFSET('5. Pp (3 años)'!$H$46,INT((ROW()-13)/2),0))</f>
        <v>Trimestral</v>
      </c>
      <c r="H53" s="949">
        <f ca="1">IF(ISBLANK(OFFSET('9. METAS'!$L$20,INT((ROW()-13)/2),0)),"",OFFSET('9. METAS'!$L$20,INT((ROW()-13)/2),0))</f>
        <v>0.95</v>
      </c>
      <c r="I53" s="822"/>
      <c r="J53" s="149" t="e">
        <f ca="1">IF(MOD(ROW()-13,2)=0,IF(ISBLANK(OFFSET(#REF!,INT((ROW()-13)/2),0)),"",OFFSET(#REF!,INT((ROW()-13)/2),0)),IF(ISBLANK(OFFSET('9. METAS'!$U$20,INT((ROW()-14)/2),0)),"",OFFSET('9. METAS'!$U$20,INT((ROW()-14)/2),0)))</f>
        <v>#REF!</v>
      </c>
      <c r="K53" s="150" t="e">
        <f ca="1">IF(MOD(ROW()-13,2)=0,IF(ISBLANK(OFFSET(#REF!,INT((ROW()-13)/2),0)),"",OFFSET(#REF!,INT((ROW()-13)/2),0)),IF(ISBLANK(OFFSET('9. METAS'!$V$20,INT((ROW()-14)/2),0)),"",OFFSET('9. METAS'!$V$20,INT((ROW()-14)/2),0)))</f>
        <v>#REF!</v>
      </c>
      <c r="L53" s="150" t="e">
        <f ca="1">IF(MOD(ROW()-13,2)=0,IF(ISBLANK(OFFSET(#REF!,INT((ROW()-13)/2),0)),"",OFFSET(#REF!,INT((ROW()-13)/2),0)),IF(ISBLANK(OFFSET('9. METAS'!$W$20,INT((ROW()-14)/2),0)),"",OFFSET('9. METAS'!$W$20,INT((ROW()-14)/2),0)))</f>
        <v>#REF!</v>
      </c>
      <c r="M53" s="151" t="e">
        <f ca="1">IF(MOD(ROW()-13,2)=0,IF(ISBLANK(OFFSET(#REF!,INT((ROW()-13)/2),0)),"",OFFSET(#REF!,INT((ROW()-13)/2),0)),IF(ISBLANK(OFFSET('9. METAS'!$X$20,INT((ROW()-14)/2),0)),"",OFFSET('9. METAS'!$X$20,INT((ROW()-14)/2),0)))</f>
        <v>#REF!</v>
      </c>
      <c r="N53" s="824" t="str">
        <f t="shared" ref="N53" ca="1" si="36">IFERROR(J53/J54,"ND")</f>
        <v>ND</v>
      </c>
      <c r="O53" s="826" t="str">
        <f t="shared" ref="O53" ca="1" si="37">IFERROR(((J53+K53)/H53),"ND")</f>
        <v>ND</v>
      </c>
      <c r="P53" s="913"/>
    </row>
    <row r="54" spans="3:16">
      <c r="C54" s="843"/>
      <c r="D54" s="926"/>
      <c r="E54" s="926"/>
      <c r="F54" s="928"/>
      <c r="G54" s="930"/>
      <c r="H54" s="949"/>
      <c r="I54" s="823"/>
      <c r="J54" s="149">
        <f ca="1">IF(MOD(ROW()-13,2)=0,IF(ISBLANK(OFFSET(#REF!,INT((ROW()-13)/2),0)),"",OFFSET(#REF!,INT((ROW()-13)/2),0)),IF(ISBLANK(OFFSET('9. METAS'!$U$20,INT((ROW()-14)/2),0)),"",OFFSET('9. METAS'!$U$20,INT((ROW()-14)/2),0)))</f>
        <v>0.95</v>
      </c>
      <c r="K54" s="150">
        <f ca="1">IF(MOD(ROW()-13,2)=0,IF(ISBLANK(OFFSET(#REF!,INT((ROW()-13)/2),0)),"",OFFSET(#REF!,INT((ROW()-13)/2),0)),IF(ISBLANK(OFFSET('9. METAS'!$V$20,INT((ROW()-14)/2),0)),"",OFFSET('9. METAS'!$V$20,INT((ROW()-14)/2),0)))</f>
        <v>0.95</v>
      </c>
      <c r="L54" s="150">
        <f ca="1">IF(MOD(ROW()-13,2)=0,IF(ISBLANK(OFFSET(#REF!,INT((ROW()-13)/2),0)),"",OFFSET(#REF!,INT((ROW()-13)/2),0)),IF(ISBLANK(OFFSET('9. METAS'!$W$20,INT((ROW()-14)/2),0)),"",OFFSET('9. METAS'!$W$20,INT((ROW()-14)/2),0)))</f>
        <v>0.95</v>
      </c>
      <c r="M54" s="151">
        <f ca="1">IF(MOD(ROW()-13,2)=0,IF(ISBLANK(OFFSET(#REF!,INT((ROW()-13)/2),0)),"",OFFSET(#REF!,INT((ROW()-13)/2),0)),IF(ISBLANK(OFFSET('9. METAS'!$X$20,INT((ROW()-14)/2),0)),"",OFFSET('9. METAS'!$X$20,INT((ROW()-14)/2),0)))</f>
        <v>0.95</v>
      </c>
      <c r="N54" s="825"/>
      <c r="O54" s="827"/>
      <c r="P54" s="914"/>
    </row>
    <row r="55" spans="3:16">
      <c r="C55" s="829" t="str">
        <f ca="1">IF(ISBLANK(OFFSET('5. Pp (3 años)'!$C$46,INT((ROW()-13)/2),0)),"",OFFSET('5. Pp (3 años)'!$C$46,INT((ROW()-13)/2),0))</f>
        <v>Actividad</v>
      </c>
      <c r="D55" s="926" t="str">
        <f ca="1">IF(ISBLANK(OFFSET('5. Pp (3 años)'!$D$46,INT((ROW()-13)/2),0)),"",OFFSET('5. Pp (3 años)'!$D$46,INT((ROW()-13)/2),0))</f>
        <v xml:space="preserve">1.4.1.1.5.1 Desarrollo y mantenimiento de sistemas informáticos para las dependencias municipales. </v>
      </c>
      <c r="E55" s="926" t="str">
        <f ca="1">IF(ISBLANK(OFFSET('5. Pp (3 años)'!$E$46,INT((ROW()-13)/2),0)),"",OFFSET('5. Pp (3 años)'!$E$46,INT((ROW()-13)/2),0))</f>
        <v>PSDMA= Porcentaje de servicios de desarrollo y mantenimiento de sistemas informáticos atendidos</v>
      </c>
      <c r="F55" s="928" t="str">
        <f ca="1">IF(ISBLANK(OFFSET('5. Pp (3 años)'!$K$46,INT((ROW()-13)/2),0)),"",OFFSET('5. Pp (3 años)'!$K$46,INT((ROW()-13)/2),0))</f>
        <v>Ascendente</v>
      </c>
      <c r="G55" s="930" t="str">
        <f ca="1">IF(ISBLANK(OFFSET('5. Pp (3 años)'!$H$46,INT((ROW()-13)/2),0)),"",OFFSET('5. Pp (3 años)'!$H$46,INT((ROW()-13)/2),0))</f>
        <v>Trimestral</v>
      </c>
      <c r="H55" s="949">
        <f ca="1">IF(ISBLANK(OFFSET('9. METAS'!$L$20,INT((ROW()-13)/2),0)),"",OFFSET('9. METAS'!$L$20,INT((ROW()-13)/2),0))</f>
        <v>800</v>
      </c>
      <c r="I55" s="822"/>
      <c r="J55" s="149" t="e">
        <f ca="1">IF(MOD(ROW()-13,2)=0,IF(ISBLANK(OFFSET(#REF!,INT((ROW()-13)/2),0)),"",OFFSET(#REF!,INT((ROW()-13)/2),0)),IF(ISBLANK(OFFSET('9. METAS'!$U$20,INT((ROW()-14)/2),0)),"",OFFSET('9. METAS'!$U$20,INT((ROW()-14)/2),0)))</f>
        <v>#REF!</v>
      </c>
      <c r="K55" s="150" t="e">
        <f ca="1">IF(MOD(ROW()-13,2)=0,IF(ISBLANK(OFFSET(#REF!,INT((ROW()-13)/2),0)),"",OFFSET(#REF!,INT((ROW()-13)/2),0)),IF(ISBLANK(OFFSET('9. METAS'!$V$20,INT((ROW()-14)/2),0)),"",OFFSET('9. METAS'!$V$20,INT((ROW()-14)/2),0)))</f>
        <v>#REF!</v>
      </c>
      <c r="L55" s="150" t="e">
        <f ca="1">IF(MOD(ROW()-13,2)=0,IF(ISBLANK(OFFSET(#REF!,INT((ROW()-13)/2),0)),"",OFFSET(#REF!,INT((ROW()-13)/2),0)),IF(ISBLANK(OFFSET('9. METAS'!$W$20,INT((ROW()-14)/2),0)),"",OFFSET('9. METAS'!$W$20,INT((ROW()-14)/2),0)))</f>
        <v>#REF!</v>
      </c>
      <c r="M55" s="151" t="e">
        <f ca="1">IF(MOD(ROW()-13,2)=0,IF(ISBLANK(OFFSET(#REF!,INT((ROW()-13)/2),0)),"",OFFSET(#REF!,INT((ROW()-13)/2),0)),IF(ISBLANK(OFFSET('9. METAS'!$X$20,INT((ROW()-14)/2),0)),"",OFFSET('9. METAS'!$X$20,INT((ROW()-14)/2),0)))</f>
        <v>#REF!</v>
      </c>
      <c r="N55" s="824" t="str">
        <f t="shared" ref="N55" ca="1" si="38">IFERROR(J55/J56,"ND")</f>
        <v>ND</v>
      </c>
      <c r="O55" s="826" t="str">
        <f t="shared" ref="O55" ca="1" si="39">IFERROR(((J55+K55)/H55),"ND")</f>
        <v>ND</v>
      </c>
      <c r="P55" s="913"/>
    </row>
    <row r="56" spans="3:16">
      <c r="C56" s="843"/>
      <c r="D56" s="926"/>
      <c r="E56" s="926"/>
      <c r="F56" s="928"/>
      <c r="G56" s="930"/>
      <c r="H56" s="949"/>
      <c r="I56" s="823"/>
      <c r="J56" s="149">
        <f ca="1">IF(MOD(ROW()-13,2)=0,IF(ISBLANK(OFFSET(#REF!,INT((ROW()-13)/2),0)),"",OFFSET(#REF!,INT((ROW()-13)/2),0)),IF(ISBLANK(OFFSET('9. METAS'!$U$20,INT((ROW()-14)/2),0)),"",OFFSET('9. METAS'!$U$20,INT((ROW()-14)/2),0)))</f>
        <v>200</v>
      </c>
      <c r="K56" s="150">
        <f ca="1">IF(MOD(ROW()-13,2)=0,IF(ISBLANK(OFFSET(#REF!,INT((ROW()-13)/2),0)),"",OFFSET(#REF!,INT((ROW()-13)/2),0)),IF(ISBLANK(OFFSET('9. METAS'!$V$20,INT((ROW()-14)/2),0)),"",OFFSET('9. METAS'!$V$20,INT((ROW()-14)/2),0)))</f>
        <v>200</v>
      </c>
      <c r="L56" s="150">
        <f ca="1">IF(MOD(ROW()-13,2)=0,IF(ISBLANK(OFFSET(#REF!,INT((ROW()-13)/2),0)),"",OFFSET(#REF!,INT((ROW()-13)/2),0)),IF(ISBLANK(OFFSET('9. METAS'!$W$20,INT((ROW()-14)/2),0)),"",OFFSET('9. METAS'!$W$20,INT((ROW()-14)/2),0)))</f>
        <v>200</v>
      </c>
      <c r="M56" s="151">
        <f ca="1">IF(MOD(ROW()-13,2)=0,IF(ISBLANK(OFFSET(#REF!,INT((ROW()-13)/2),0)),"",OFFSET(#REF!,INT((ROW()-13)/2),0)),IF(ISBLANK(OFFSET('9. METAS'!$X$20,INT((ROW()-14)/2),0)),"",OFFSET('9. METAS'!$X$20,INT((ROW()-14)/2),0)))</f>
        <v>200</v>
      </c>
      <c r="N56" s="825"/>
      <c r="O56" s="827"/>
      <c r="P56" s="914"/>
    </row>
    <row r="57" spans="3:16">
      <c r="C57" s="829" t="str">
        <f ca="1">IF(ISBLANK(OFFSET('5. Pp (3 años)'!$C$46,INT((ROW()-13)/2),0)),"",OFFSET('5. Pp (3 años)'!$C$46,INT((ROW()-13)/2),0))</f>
        <v>Actividad</v>
      </c>
      <c r="D57" s="926" t="str">
        <f ca="1">IF(ISBLANK(OFFSET('5. Pp (3 años)'!$D$46,INT((ROW()-13)/2),0)),"",OFFSET('5. Pp (3 años)'!$D$46,INT((ROW()-13)/2),0))</f>
        <v>1.4.1.1.5.2 Atención de  servicios de telecomunicaciones para las dependencias municipales.</v>
      </c>
      <c r="E57" s="926" t="str">
        <f ca="1">IF(ISBLANK(OFFSET('5. Pp (3 años)'!$E$46,INT((ROW()-13)/2),0)),"",OFFSET('5. Pp (3 años)'!$E$46,INT((ROW()-13)/2),0))</f>
        <v>PSTA: Porcentaje de servicios de telecomunicaciones atendidos.</v>
      </c>
      <c r="F57" s="928" t="str">
        <f ca="1">IF(ISBLANK(OFFSET('5. Pp (3 años)'!$K$46,INT((ROW()-13)/2),0)),"",OFFSET('5. Pp (3 años)'!$K$46,INT((ROW()-13)/2),0))</f>
        <v>Ascendente</v>
      </c>
      <c r="G57" s="930" t="str">
        <f ca="1">IF(ISBLANK(OFFSET('5. Pp (3 años)'!$H$46,INT((ROW()-13)/2),0)),"",OFFSET('5. Pp (3 años)'!$H$46,INT((ROW()-13)/2),0))</f>
        <v>Trimestral</v>
      </c>
      <c r="H57" s="949">
        <f ca="1">IF(ISBLANK(OFFSET('9. METAS'!$L$20,INT((ROW()-13)/2),0)),"",OFFSET('9. METAS'!$L$20,INT((ROW()-13)/2),0))</f>
        <v>600</v>
      </c>
      <c r="I57" s="822"/>
      <c r="J57" s="149" t="e">
        <f ca="1">IF(MOD(ROW()-13,2)=0,IF(ISBLANK(OFFSET(#REF!,INT((ROW()-13)/2),0)),"",OFFSET(#REF!,INT((ROW()-13)/2),0)),IF(ISBLANK(OFFSET('9. METAS'!$U$20,INT((ROW()-14)/2),0)),"",OFFSET('9. METAS'!$U$20,INT((ROW()-14)/2),0)))</f>
        <v>#REF!</v>
      </c>
      <c r="K57" s="150" t="e">
        <f ca="1">IF(MOD(ROW()-13,2)=0,IF(ISBLANK(OFFSET(#REF!,INT((ROW()-13)/2),0)),"",OFFSET(#REF!,INT((ROW()-13)/2),0)),IF(ISBLANK(OFFSET('9. METAS'!$V$20,INT((ROW()-14)/2),0)),"",OFFSET('9. METAS'!$V$20,INT((ROW()-14)/2),0)))</f>
        <v>#REF!</v>
      </c>
      <c r="L57" s="150" t="e">
        <f ca="1">IF(MOD(ROW()-13,2)=0,IF(ISBLANK(OFFSET(#REF!,INT((ROW()-13)/2),0)),"",OFFSET(#REF!,INT((ROW()-13)/2),0)),IF(ISBLANK(OFFSET('9. METAS'!$W$20,INT((ROW()-14)/2),0)),"",OFFSET('9. METAS'!$W$20,INT((ROW()-14)/2),0)))</f>
        <v>#REF!</v>
      </c>
      <c r="M57" s="151" t="e">
        <f ca="1">IF(MOD(ROW()-13,2)=0,IF(ISBLANK(OFFSET(#REF!,INT((ROW()-13)/2),0)),"",OFFSET(#REF!,INT((ROW()-13)/2),0)),IF(ISBLANK(OFFSET('9. METAS'!$X$20,INT((ROW()-14)/2),0)),"",OFFSET('9. METAS'!$X$20,INT((ROW()-14)/2),0)))</f>
        <v>#REF!</v>
      </c>
      <c r="N57" s="824" t="str">
        <f t="shared" ref="N57" ca="1" si="40">IFERROR(J57/J58,"ND")</f>
        <v>ND</v>
      </c>
      <c r="O57" s="826" t="str">
        <f t="shared" ref="O57" ca="1" si="41">IFERROR(((J57+K57)/H57),"ND")</f>
        <v>ND</v>
      </c>
      <c r="P57" s="913"/>
    </row>
    <row r="58" spans="3:16">
      <c r="C58" s="843"/>
      <c r="D58" s="926"/>
      <c r="E58" s="926"/>
      <c r="F58" s="928"/>
      <c r="G58" s="930"/>
      <c r="H58" s="949"/>
      <c r="I58" s="823"/>
      <c r="J58" s="149">
        <f ca="1">IF(MOD(ROW()-13,2)=0,IF(ISBLANK(OFFSET(#REF!,INT((ROW()-13)/2),0)),"",OFFSET(#REF!,INT((ROW()-13)/2),0)),IF(ISBLANK(OFFSET('9. METAS'!$U$20,INT((ROW()-14)/2),0)),"",OFFSET('9. METAS'!$U$20,INT((ROW()-14)/2),0)))</f>
        <v>150</v>
      </c>
      <c r="K58" s="150">
        <f ca="1">IF(MOD(ROW()-13,2)=0,IF(ISBLANK(OFFSET(#REF!,INT((ROW()-13)/2),0)),"",OFFSET(#REF!,INT((ROW()-13)/2),0)),IF(ISBLANK(OFFSET('9. METAS'!$V$20,INT((ROW()-14)/2),0)),"",OFFSET('9. METAS'!$V$20,INT((ROW()-14)/2),0)))</f>
        <v>150</v>
      </c>
      <c r="L58" s="150">
        <f ca="1">IF(MOD(ROW()-13,2)=0,IF(ISBLANK(OFFSET(#REF!,INT((ROW()-13)/2),0)),"",OFFSET(#REF!,INT((ROW()-13)/2),0)),IF(ISBLANK(OFFSET('9. METAS'!$W$20,INT((ROW()-14)/2),0)),"",OFFSET('9. METAS'!$W$20,INT((ROW()-14)/2),0)))</f>
        <v>150</v>
      </c>
      <c r="M58" s="151">
        <f ca="1">IF(MOD(ROW()-13,2)=0,IF(ISBLANK(OFFSET(#REF!,INT((ROW()-13)/2),0)),"",OFFSET(#REF!,INT((ROW()-13)/2),0)),IF(ISBLANK(OFFSET('9. METAS'!$X$20,INT((ROW()-14)/2),0)),"",OFFSET('9. METAS'!$X$20,INT((ROW()-14)/2),0)))</f>
        <v>150</v>
      </c>
      <c r="N58" s="825"/>
      <c r="O58" s="827"/>
      <c r="P58" s="914"/>
    </row>
    <row r="59" spans="3:16">
      <c r="C59" s="829" t="str">
        <f ca="1">IF(ISBLANK(OFFSET('5. Pp (3 años)'!$C$46,INT((ROW()-13)/2),0)),"",OFFSET('5. Pp (3 años)'!$C$46,INT((ROW()-13)/2),0))</f>
        <v>Actividad</v>
      </c>
      <c r="D59" s="926" t="str">
        <f ca="1">IF(ISBLANK(OFFSET('5. Pp (3 años)'!$D$46,INT((ROW()-13)/2),0)),"",OFFSET('5. Pp (3 años)'!$D$46,INT((ROW()-13)/2),0))</f>
        <v>1.4.1.1.5.3 Atención de servicios de soporte técnico para las dependencias municipales.</v>
      </c>
      <c r="E59" s="926" t="str">
        <f ca="1">IF(ISBLANK(OFFSET('5. Pp (3 años)'!$E$46,INT((ROW()-13)/2),0)),"",OFFSET('5. Pp (3 años)'!$E$46,INT((ROW()-13)/2),0))</f>
        <v>PSSTA= Porcentaje de servicios de soporte técnico atendidos.</v>
      </c>
      <c r="F59" s="928" t="str">
        <f ca="1">IF(ISBLANK(OFFSET('5. Pp (3 años)'!$K$46,INT((ROW()-13)/2),0)),"",OFFSET('5. Pp (3 años)'!$K$46,INT((ROW()-13)/2),0))</f>
        <v>Ascendente</v>
      </c>
      <c r="G59" s="930" t="str">
        <f ca="1">IF(ISBLANK(OFFSET('5. Pp (3 años)'!$H$46,INT((ROW()-13)/2),0)),"",OFFSET('5. Pp (3 años)'!$H$46,INT((ROW()-13)/2),0))</f>
        <v>Trimestral</v>
      </c>
      <c r="H59" s="949">
        <f ca="1">IF(ISBLANK(OFFSET('9. METAS'!$L$20,INT((ROW()-13)/2),0)),"",OFFSET('9. METAS'!$L$20,INT((ROW()-13)/2),0))</f>
        <v>3200</v>
      </c>
      <c r="I59" s="822"/>
      <c r="J59" s="149" t="e">
        <f ca="1">IF(MOD(ROW()-13,2)=0,IF(ISBLANK(OFFSET(#REF!,INT((ROW()-13)/2),0)),"",OFFSET(#REF!,INT((ROW()-13)/2),0)),IF(ISBLANK(OFFSET('9. METAS'!$U$20,INT((ROW()-14)/2),0)),"",OFFSET('9. METAS'!$U$20,INT((ROW()-14)/2),0)))</f>
        <v>#REF!</v>
      </c>
      <c r="K59" s="150" t="e">
        <f ca="1">IF(MOD(ROW()-13,2)=0,IF(ISBLANK(OFFSET(#REF!,INT((ROW()-13)/2),0)),"",OFFSET(#REF!,INT((ROW()-13)/2),0)),IF(ISBLANK(OFFSET('9. METAS'!$V$20,INT((ROW()-14)/2),0)),"",OFFSET('9. METAS'!$V$20,INT((ROW()-14)/2),0)))</f>
        <v>#REF!</v>
      </c>
      <c r="L59" s="150" t="e">
        <f ca="1">IF(MOD(ROW()-13,2)=0,IF(ISBLANK(OFFSET(#REF!,INT((ROW()-13)/2),0)),"",OFFSET(#REF!,INT((ROW()-13)/2),0)),IF(ISBLANK(OFFSET('9. METAS'!$W$20,INT((ROW()-14)/2),0)),"",OFFSET('9. METAS'!$W$20,INT((ROW()-14)/2),0)))</f>
        <v>#REF!</v>
      </c>
      <c r="M59" s="151" t="e">
        <f ca="1">IF(MOD(ROW()-13,2)=0,IF(ISBLANK(OFFSET(#REF!,INT((ROW()-13)/2),0)),"",OFFSET(#REF!,INT((ROW()-13)/2),0)),IF(ISBLANK(OFFSET('9. METAS'!$X$20,INT((ROW()-14)/2),0)),"",OFFSET('9. METAS'!$X$20,INT((ROW()-14)/2),0)))</f>
        <v>#REF!</v>
      </c>
      <c r="N59" s="824" t="str">
        <f t="shared" ref="N59" ca="1" si="42">IFERROR(J59/J60,"ND")</f>
        <v>ND</v>
      </c>
      <c r="O59" s="826" t="str">
        <f t="shared" ref="O59" ca="1" si="43">IFERROR(((J59+K59)/H59),"ND")</f>
        <v>ND</v>
      </c>
      <c r="P59" s="913"/>
    </row>
    <row r="60" spans="3:16">
      <c r="C60" s="843"/>
      <c r="D60" s="926"/>
      <c r="E60" s="926"/>
      <c r="F60" s="928"/>
      <c r="G60" s="930"/>
      <c r="H60" s="949"/>
      <c r="I60" s="823"/>
      <c r="J60" s="149">
        <f ca="1">IF(MOD(ROW()-13,2)=0,IF(ISBLANK(OFFSET(#REF!,INT((ROW()-13)/2),0)),"",OFFSET(#REF!,INT((ROW()-13)/2),0)),IF(ISBLANK(OFFSET('9. METAS'!$U$20,INT((ROW()-14)/2),0)),"",OFFSET('9. METAS'!$U$20,INT((ROW()-14)/2),0)))</f>
        <v>800</v>
      </c>
      <c r="K60" s="150">
        <f ca="1">IF(MOD(ROW()-13,2)=0,IF(ISBLANK(OFFSET(#REF!,INT((ROW()-13)/2),0)),"",OFFSET(#REF!,INT((ROW()-13)/2),0)),IF(ISBLANK(OFFSET('9. METAS'!$V$20,INT((ROW()-14)/2),0)),"",OFFSET('9. METAS'!$V$20,INT((ROW()-14)/2),0)))</f>
        <v>800</v>
      </c>
      <c r="L60" s="150">
        <f ca="1">IF(MOD(ROW()-13,2)=0,IF(ISBLANK(OFFSET(#REF!,INT((ROW()-13)/2),0)),"",OFFSET(#REF!,INT((ROW()-13)/2),0)),IF(ISBLANK(OFFSET('9. METAS'!$W$20,INT((ROW()-14)/2),0)),"",OFFSET('9. METAS'!$W$20,INT((ROW()-14)/2),0)))</f>
        <v>800</v>
      </c>
      <c r="M60" s="151">
        <f ca="1">IF(MOD(ROW()-13,2)=0,IF(ISBLANK(OFFSET(#REF!,INT((ROW()-13)/2),0)),"",OFFSET(#REF!,INT((ROW()-13)/2),0)),IF(ISBLANK(OFFSET('9. METAS'!$X$20,INT((ROW()-14)/2),0)),"",OFFSET('9. METAS'!$X$20,INT((ROW()-14)/2),0)))</f>
        <v>800</v>
      </c>
      <c r="N60" s="825"/>
      <c r="O60" s="827"/>
      <c r="P60" s="914"/>
    </row>
    <row r="61" spans="3:16">
      <c r="C61" s="829" t="str">
        <f ca="1">IF(ISBLANK(OFFSET('5. Pp (3 años)'!$C$46,INT((ROW()-13)/2),0)),"",OFFSET('5. Pp (3 años)'!$C$46,INT((ROW()-13)/2),0))</f>
        <v>Componente</v>
      </c>
      <c r="D61" s="926" t="str">
        <f ca="1">IF(ISBLANK(OFFSET('5. Pp (3 años)'!$D$46,INT((ROW()-13)/2),0)),"",OFFSET('5. Pp (3 años)'!$D$46,INT((ROW()-13)/2),0))</f>
        <v>1.4.1.1.6 Servicios de mantenimiento y logística brindados a las dependencias municipales conforme a la normatividad aplicable</v>
      </c>
      <c r="E61" s="926" t="str">
        <f ca="1">IF(ISBLANK(OFFSET('5. Pp (3 años)'!$E$46,INT((ROW()-13)/2),0)),"",OFFSET('5. Pp (3 años)'!$E$46,INT((ROW()-13)/2),0))</f>
        <v xml:space="preserve">PSML=Porcentaje de Servicios de mantenimiento y logística proporcionados. </v>
      </c>
      <c r="F61" s="928" t="str">
        <f ca="1">IF(ISBLANK(OFFSET('5. Pp (3 años)'!$K$46,INT((ROW()-13)/2),0)),"",OFFSET('5. Pp (3 años)'!$K$46,INT((ROW()-13)/2),0))</f>
        <v>Ascendente</v>
      </c>
      <c r="G61" s="930" t="str">
        <f ca="1">IF(ISBLANK(OFFSET('5. Pp (3 años)'!$H$46,INT((ROW()-13)/2),0)),"",OFFSET('5. Pp (3 años)'!$H$46,INT((ROW()-13)/2),0))</f>
        <v>Trimestral</v>
      </c>
      <c r="H61" s="949">
        <f ca="1">IF(ISBLANK(OFFSET('9. METAS'!$L$20,INT((ROW()-13)/2),0)),"",OFFSET('9. METAS'!$L$20,INT((ROW()-13)/2),0))</f>
        <v>0.95</v>
      </c>
      <c r="I61" s="822"/>
      <c r="J61" s="149" t="e">
        <f ca="1">IF(MOD(ROW()-13,2)=0,IF(ISBLANK(OFFSET(#REF!,INT((ROW()-13)/2),0)),"",OFFSET(#REF!,INT((ROW()-13)/2),0)),IF(ISBLANK(OFFSET('9. METAS'!$U$20,INT((ROW()-14)/2),0)),"",OFFSET('9. METAS'!$U$20,INT((ROW()-14)/2),0)))</f>
        <v>#REF!</v>
      </c>
      <c r="K61" s="150" t="e">
        <f ca="1">IF(MOD(ROW()-13,2)=0,IF(ISBLANK(OFFSET(#REF!,INT((ROW()-13)/2),0)),"",OFFSET(#REF!,INT((ROW()-13)/2),0)),IF(ISBLANK(OFFSET('9. METAS'!$V$20,INT((ROW()-14)/2),0)),"",OFFSET('9. METAS'!$V$20,INT((ROW()-14)/2),0)))</f>
        <v>#REF!</v>
      </c>
      <c r="L61" s="150" t="e">
        <f ca="1">IF(MOD(ROW()-13,2)=0,IF(ISBLANK(OFFSET(#REF!,INT((ROW()-13)/2),0)),"",OFFSET(#REF!,INT((ROW()-13)/2),0)),IF(ISBLANK(OFFSET('9. METAS'!$W$20,INT((ROW()-14)/2),0)),"",OFFSET('9. METAS'!$W$20,INT((ROW()-14)/2),0)))</f>
        <v>#REF!</v>
      </c>
      <c r="M61" s="151" t="e">
        <f ca="1">IF(MOD(ROW()-13,2)=0,IF(ISBLANK(OFFSET(#REF!,INT((ROW()-13)/2),0)),"",OFFSET(#REF!,INT((ROW()-13)/2),0)),IF(ISBLANK(OFFSET('9. METAS'!$X$20,INT((ROW()-14)/2),0)),"",OFFSET('9. METAS'!$X$20,INT((ROW()-14)/2),0)))</f>
        <v>#REF!</v>
      </c>
      <c r="N61" s="824" t="str">
        <f t="shared" ref="N61" ca="1" si="44">IFERROR(J61/J62,"ND")</f>
        <v>ND</v>
      </c>
      <c r="O61" s="826" t="str">
        <f t="shared" ref="O61" ca="1" si="45">IFERROR(((J61+K61)/H61),"ND")</f>
        <v>ND</v>
      </c>
      <c r="P61" s="913"/>
    </row>
    <row r="62" spans="3:16">
      <c r="C62" s="843"/>
      <c r="D62" s="926"/>
      <c r="E62" s="926"/>
      <c r="F62" s="928"/>
      <c r="G62" s="930"/>
      <c r="H62" s="949"/>
      <c r="I62" s="823"/>
      <c r="J62" s="149">
        <f ca="1">IF(MOD(ROW()-13,2)=0,IF(ISBLANK(OFFSET(#REF!,INT((ROW()-13)/2),0)),"",OFFSET(#REF!,INT((ROW()-13)/2),0)),IF(ISBLANK(OFFSET('9. METAS'!$U$20,INT((ROW()-14)/2),0)),"",OFFSET('9. METAS'!$U$20,INT((ROW()-14)/2),0)))</f>
        <v>0.95</v>
      </c>
      <c r="K62" s="150">
        <f ca="1">IF(MOD(ROW()-13,2)=0,IF(ISBLANK(OFFSET(#REF!,INT((ROW()-13)/2),0)),"",OFFSET(#REF!,INT((ROW()-13)/2),0)),IF(ISBLANK(OFFSET('9. METAS'!$V$20,INT((ROW()-14)/2),0)),"",OFFSET('9. METAS'!$V$20,INT((ROW()-14)/2),0)))</f>
        <v>0.95</v>
      </c>
      <c r="L62" s="150">
        <f ca="1">IF(MOD(ROW()-13,2)=0,IF(ISBLANK(OFFSET(#REF!,INT((ROW()-13)/2),0)),"",OFFSET(#REF!,INT((ROW()-13)/2),0)),IF(ISBLANK(OFFSET('9. METAS'!$W$20,INT((ROW()-14)/2),0)),"",OFFSET('9. METAS'!$W$20,INT((ROW()-14)/2),0)))</f>
        <v>0.95</v>
      </c>
      <c r="M62" s="151">
        <f ca="1">IF(MOD(ROW()-13,2)=0,IF(ISBLANK(OFFSET(#REF!,INT((ROW()-13)/2),0)),"",OFFSET(#REF!,INT((ROW()-13)/2),0)),IF(ISBLANK(OFFSET('9. METAS'!$X$20,INT((ROW()-14)/2),0)),"",OFFSET('9. METAS'!$X$20,INT((ROW()-14)/2),0)))</f>
        <v>0.95</v>
      </c>
      <c r="N62" s="825"/>
      <c r="O62" s="827"/>
      <c r="P62" s="914"/>
    </row>
    <row r="63" spans="3:16">
      <c r="C63" s="829" t="str">
        <f ca="1">IF(ISBLANK(OFFSET('5. Pp (3 años)'!$C$46,INT((ROW()-13)/2),0)),"",OFFSET('5. Pp (3 años)'!$C$46,INT((ROW()-13)/2),0))</f>
        <v>Actividad</v>
      </c>
      <c r="D63" s="926" t="str">
        <f ca="1">IF(ISBLANK(OFFSET('5. Pp (3 años)'!$D$46,INT((ROW()-13)/2),0)),"",OFFSET('5. Pp (3 años)'!$D$46,INT((ROW()-13)/2),0))</f>
        <v>1.4.1.1.6.1 Realización del mantenimiento del Edificio del Palacio Municipal y áreas comúnes.</v>
      </c>
      <c r="E63" s="926" t="str">
        <f ca="1">IF(ISBLANK(OFFSET('5. Pp (3 años)'!$E$46,INT((ROW()-13)/2),0)),"",OFFSET('5. Pp (3 años)'!$E$46,INT((ROW()-13)/2),0))</f>
        <v xml:space="preserve">PSMR=Porcentaje de servicios de mantenimiento municipal realizados. </v>
      </c>
      <c r="F63" s="928" t="str">
        <f ca="1">IF(ISBLANK(OFFSET('5. Pp (3 años)'!$K$46,INT((ROW()-13)/2),0)),"",OFFSET('5. Pp (3 años)'!$K$46,INT((ROW()-13)/2),0))</f>
        <v>Ascendente</v>
      </c>
      <c r="G63" s="930" t="str">
        <f ca="1">IF(ISBLANK(OFFSET('5. Pp (3 años)'!$H$46,INT((ROW()-13)/2),0)),"",OFFSET('5. Pp (3 años)'!$H$46,INT((ROW()-13)/2),0))</f>
        <v>Trimestral</v>
      </c>
      <c r="H63" s="949">
        <f ca="1">IF(ISBLANK(OFFSET('9. METAS'!$L$20,INT((ROW()-13)/2),0)),"",OFFSET('9. METAS'!$L$20,INT((ROW()-13)/2),0))</f>
        <v>2400</v>
      </c>
      <c r="I63" s="822"/>
      <c r="J63" s="149" t="e">
        <f ca="1">IF(MOD(ROW()-13,2)=0,IF(ISBLANK(OFFSET(#REF!,INT((ROW()-13)/2),0)),"",OFFSET(#REF!,INT((ROW()-13)/2),0)),IF(ISBLANK(OFFSET('9. METAS'!$U$20,INT((ROW()-14)/2),0)),"",OFFSET('9. METAS'!$U$20,INT((ROW()-14)/2),0)))</f>
        <v>#REF!</v>
      </c>
      <c r="K63" s="150" t="e">
        <f ca="1">IF(MOD(ROW()-13,2)=0,IF(ISBLANK(OFFSET(#REF!,INT((ROW()-13)/2),0)),"",OFFSET(#REF!,INT((ROW()-13)/2),0)),IF(ISBLANK(OFFSET('9. METAS'!$V$20,INT((ROW()-14)/2),0)),"",OFFSET('9. METAS'!$V$20,INT((ROW()-14)/2),0)))</f>
        <v>#REF!</v>
      </c>
      <c r="L63" s="150" t="e">
        <f ca="1">IF(MOD(ROW()-13,2)=0,IF(ISBLANK(OFFSET(#REF!,INT((ROW()-13)/2),0)),"",OFFSET(#REF!,INT((ROW()-13)/2),0)),IF(ISBLANK(OFFSET('9. METAS'!$W$20,INT((ROW()-14)/2),0)),"",OFFSET('9. METAS'!$W$20,INT((ROW()-14)/2),0)))</f>
        <v>#REF!</v>
      </c>
      <c r="M63" s="151" t="e">
        <f ca="1">IF(MOD(ROW()-13,2)=0,IF(ISBLANK(OFFSET(#REF!,INT((ROW()-13)/2),0)),"",OFFSET(#REF!,INT((ROW()-13)/2),0)),IF(ISBLANK(OFFSET('9. METAS'!$X$20,INT((ROW()-14)/2),0)),"",OFFSET('9. METAS'!$X$20,INT((ROW()-14)/2),0)))</f>
        <v>#REF!</v>
      </c>
      <c r="N63" s="824" t="str">
        <f t="shared" ref="N63" ca="1" si="46">IFERROR(J63/J64,"ND")</f>
        <v>ND</v>
      </c>
      <c r="O63" s="826" t="str">
        <f t="shared" ref="O63" ca="1" si="47">IFERROR(((J63+K63)/H63),"ND")</f>
        <v>ND</v>
      </c>
      <c r="P63" s="913"/>
    </row>
    <row r="64" spans="3:16">
      <c r="C64" s="843"/>
      <c r="D64" s="926"/>
      <c r="E64" s="926"/>
      <c r="F64" s="928"/>
      <c r="G64" s="930"/>
      <c r="H64" s="949"/>
      <c r="I64" s="823"/>
      <c r="J64" s="149">
        <f ca="1">IF(MOD(ROW()-13,2)=0,IF(ISBLANK(OFFSET(#REF!,INT((ROW()-13)/2),0)),"",OFFSET(#REF!,INT((ROW()-13)/2),0)),IF(ISBLANK(OFFSET('9. METAS'!$U$20,INT((ROW()-14)/2),0)),"",OFFSET('9. METAS'!$U$20,INT((ROW()-14)/2),0)))</f>
        <v>600</v>
      </c>
      <c r="K64" s="150">
        <f ca="1">IF(MOD(ROW()-13,2)=0,IF(ISBLANK(OFFSET(#REF!,INT((ROW()-13)/2),0)),"",OFFSET(#REF!,INT((ROW()-13)/2),0)),IF(ISBLANK(OFFSET('9. METAS'!$V$20,INT((ROW()-14)/2),0)),"",OFFSET('9. METAS'!$V$20,INT((ROW()-14)/2),0)))</f>
        <v>600</v>
      </c>
      <c r="L64" s="150">
        <f ca="1">IF(MOD(ROW()-13,2)=0,IF(ISBLANK(OFFSET(#REF!,INT((ROW()-13)/2),0)),"",OFFSET(#REF!,INT((ROW()-13)/2),0)),IF(ISBLANK(OFFSET('9. METAS'!$W$20,INT((ROW()-14)/2),0)),"",OFFSET('9. METAS'!$W$20,INT((ROW()-14)/2),0)))</f>
        <v>600</v>
      </c>
      <c r="M64" s="151">
        <f ca="1">IF(MOD(ROW()-13,2)=0,IF(ISBLANK(OFFSET(#REF!,INT((ROW()-13)/2),0)),"",OFFSET(#REF!,INT((ROW()-13)/2),0)),IF(ISBLANK(OFFSET('9. METAS'!$X$20,INT((ROW()-14)/2),0)),"",OFFSET('9. METAS'!$X$20,INT((ROW()-14)/2),0)))</f>
        <v>600</v>
      </c>
      <c r="N64" s="825"/>
      <c r="O64" s="827"/>
      <c r="P64" s="914"/>
    </row>
    <row r="65" spans="3:16">
      <c r="C65" s="829" t="str">
        <f ca="1">IF(ISBLANK(OFFSET('5. Pp (3 años)'!$C$46,INT((ROW()-13)/2),0)),"",OFFSET('5. Pp (3 años)'!$C$46,INT((ROW()-13)/2),0))</f>
        <v>Actividad</v>
      </c>
      <c r="D65" s="926" t="str">
        <f ca="1">IF(ISBLANK(OFFSET('5. Pp (3 años)'!$D$46,INT((ROW()-13)/2),0)),"",OFFSET('5. Pp (3 años)'!$D$46,INT((ROW()-13)/2),0))</f>
        <v>1.4.1.1.6.2 Brindar servicios de logística para la realización de eventos oficiales especiales.</v>
      </c>
      <c r="E65" s="926" t="str">
        <f ca="1">IF(ISBLANK(OFFSET('5. Pp (3 años)'!$E$46,INT((ROW()-13)/2),0)),"",OFFSET('5. Pp (3 años)'!$E$46,INT((ROW()-13)/2),0))</f>
        <v>PLEO= Porcentaje de servicios de logística de los eventos oficiales especiales brindados</v>
      </c>
      <c r="F65" s="928" t="str">
        <f ca="1">IF(ISBLANK(OFFSET('5. Pp (3 años)'!$K$46,INT((ROW()-13)/2),0)),"",OFFSET('5. Pp (3 años)'!$K$46,INT((ROW()-13)/2),0))</f>
        <v>Ascendente</v>
      </c>
      <c r="G65" s="930" t="str">
        <f ca="1">IF(ISBLANK(OFFSET('5. Pp (3 años)'!$H$46,INT((ROW()-13)/2),0)),"",OFFSET('5. Pp (3 años)'!$H$46,INT((ROW()-13)/2),0))</f>
        <v>Trimestral</v>
      </c>
      <c r="H65" s="949">
        <f ca="1">IF(ISBLANK(OFFSET('9. METAS'!$L$20,INT((ROW()-13)/2),0)),"",OFFSET('9. METAS'!$L$20,INT((ROW()-13)/2),0))</f>
        <v>6</v>
      </c>
      <c r="I65" s="822"/>
      <c r="J65" s="149" t="e">
        <f ca="1">IF(MOD(ROW()-13,2)=0,IF(ISBLANK(OFFSET(#REF!,INT((ROW()-13)/2),0)),"",OFFSET(#REF!,INT((ROW()-13)/2),0)),IF(ISBLANK(OFFSET('9. METAS'!$U$20,INT((ROW()-14)/2),0)),"",OFFSET('9. METAS'!$U$20,INT((ROW()-14)/2),0)))</f>
        <v>#REF!</v>
      </c>
      <c r="K65" s="150" t="e">
        <f ca="1">IF(MOD(ROW()-13,2)=0,IF(ISBLANK(OFFSET(#REF!,INT((ROW()-13)/2),0)),"",OFFSET(#REF!,INT((ROW()-13)/2),0)),IF(ISBLANK(OFFSET('9. METAS'!$V$20,INT((ROW()-14)/2),0)),"",OFFSET('9. METAS'!$V$20,INT((ROW()-14)/2),0)))</f>
        <v>#REF!</v>
      </c>
      <c r="L65" s="150" t="e">
        <f ca="1">IF(MOD(ROW()-13,2)=0,IF(ISBLANK(OFFSET(#REF!,INT((ROW()-13)/2),0)),"",OFFSET(#REF!,INT((ROW()-13)/2),0)),IF(ISBLANK(OFFSET('9. METAS'!$W$20,INT((ROW()-14)/2),0)),"",OFFSET('9. METAS'!$W$20,INT((ROW()-14)/2),0)))</f>
        <v>#REF!</v>
      </c>
      <c r="M65" s="151" t="e">
        <f ca="1">IF(MOD(ROW()-13,2)=0,IF(ISBLANK(OFFSET(#REF!,INT((ROW()-13)/2),0)),"",OFFSET(#REF!,INT((ROW()-13)/2),0)),IF(ISBLANK(OFFSET('9. METAS'!$X$20,INT((ROW()-14)/2),0)),"",OFFSET('9. METAS'!$X$20,INT((ROW()-14)/2),0)))</f>
        <v>#REF!</v>
      </c>
      <c r="N65" s="824" t="str">
        <f t="shared" ref="N65" ca="1" si="48">IFERROR(J65/J66,"ND")</f>
        <v>ND</v>
      </c>
      <c r="O65" s="826" t="str">
        <f t="shared" ref="O65" ca="1" si="49">IFERROR(((J65+K65)/H65),"ND")</f>
        <v>ND</v>
      </c>
      <c r="P65" s="913"/>
    </row>
    <row r="66" spans="3:16">
      <c r="C66" s="843"/>
      <c r="D66" s="926"/>
      <c r="E66" s="926"/>
      <c r="F66" s="928"/>
      <c r="G66" s="930"/>
      <c r="H66" s="949"/>
      <c r="I66" s="823"/>
      <c r="J66" s="149">
        <f ca="1">IF(MOD(ROW()-13,2)=0,IF(ISBLANK(OFFSET(#REF!,INT((ROW()-13)/2),0)),"",OFFSET(#REF!,INT((ROW()-13)/2),0)),IF(ISBLANK(OFFSET('9. METAS'!$U$20,INT((ROW()-14)/2),0)),"",OFFSET('9. METAS'!$U$20,INT((ROW()-14)/2),0)))</f>
        <v>1</v>
      </c>
      <c r="K66" s="150">
        <f ca="1">IF(MOD(ROW()-13,2)=0,IF(ISBLANK(OFFSET(#REF!,INT((ROW()-13)/2),0)),"",OFFSET(#REF!,INT((ROW()-13)/2),0)),IF(ISBLANK(OFFSET('9. METAS'!$V$20,INT((ROW()-14)/2),0)),"",OFFSET('9. METAS'!$V$20,INT((ROW()-14)/2),0)))</f>
        <v>1</v>
      </c>
      <c r="L66" s="150">
        <f ca="1">IF(MOD(ROW()-13,2)=0,IF(ISBLANK(OFFSET(#REF!,INT((ROW()-13)/2),0)),"",OFFSET(#REF!,INT((ROW()-13)/2),0)),IF(ISBLANK(OFFSET('9. METAS'!$W$20,INT((ROW()-14)/2),0)),"",OFFSET('9. METAS'!$W$20,INT((ROW()-14)/2),0)))</f>
        <v>2</v>
      </c>
      <c r="M66" s="151">
        <f ca="1">IF(MOD(ROW()-13,2)=0,IF(ISBLANK(OFFSET(#REF!,INT((ROW()-13)/2),0)),"",OFFSET(#REF!,INT((ROW()-13)/2),0)),IF(ISBLANK(OFFSET('9. METAS'!$X$20,INT((ROW()-14)/2),0)),"",OFFSET('9. METAS'!$X$20,INT((ROW()-14)/2),0)))</f>
        <v>2</v>
      </c>
      <c r="N66" s="825"/>
      <c r="O66" s="827"/>
      <c r="P66" s="914"/>
    </row>
    <row r="67" spans="3:16">
      <c r="C67" s="829" t="str">
        <f ca="1">IF(ISBLANK(OFFSET('5. Pp (3 años)'!$C$46,INT((ROW()-13)/2),0)),"",OFFSET('5. Pp (3 años)'!$C$46,INT((ROW()-13)/2),0))</f>
        <v>Actividad</v>
      </c>
      <c r="D67" s="926" t="str">
        <f ca="1">IF(ISBLANK(OFFSET('5. Pp (3 años)'!$D$46,INT((ROW()-13)/2),0)),"",OFFSET('5. Pp (3 años)'!$D$46,INT((ROW()-13)/2),0))</f>
        <v>1.4.1.1.6.3 Atención de solicitudes de servicios de logística para eventos institucionales ordinarios solicitados por las dependencias municipales.</v>
      </c>
      <c r="E67" s="926" t="str">
        <f ca="1">IF(ISBLANK(OFFSET('5. Pp (3 años)'!$E$46,INT((ROW()-13)/2),0)),"",OFFSET('5. Pp (3 años)'!$E$46,INT((ROW()-13)/2),0))</f>
        <v>PSLA= Porcentaje de solicitudes de servicios de logística para eventos ordinarios atendidos.</v>
      </c>
      <c r="F67" s="928" t="str">
        <f ca="1">IF(ISBLANK(OFFSET('5. Pp (3 años)'!$K$46,INT((ROW()-13)/2),0)),"",OFFSET('5. Pp (3 años)'!$K$46,INT((ROW()-13)/2),0))</f>
        <v>Ascendente</v>
      </c>
      <c r="G67" s="930" t="str">
        <f ca="1">IF(ISBLANK(OFFSET('5. Pp (3 años)'!$H$46,INT((ROW()-13)/2),0)),"",OFFSET('5. Pp (3 años)'!$H$46,INT((ROW()-13)/2),0))</f>
        <v>Trimestral</v>
      </c>
      <c r="H67" s="949">
        <f ca="1">IF(ISBLANK(OFFSET('9. METAS'!$L$20,INT((ROW()-13)/2),0)),"",OFFSET('9. METAS'!$L$20,INT((ROW()-13)/2),0))</f>
        <v>2000</v>
      </c>
      <c r="I67" s="822"/>
      <c r="J67" s="149" t="e">
        <f ca="1">IF(MOD(ROW()-13,2)=0,IF(ISBLANK(OFFSET(#REF!,INT((ROW()-13)/2),0)),"",OFFSET(#REF!,INT((ROW()-13)/2),0)),IF(ISBLANK(OFFSET('9. METAS'!$U$20,INT((ROW()-14)/2),0)),"",OFFSET('9. METAS'!$U$20,INT((ROW()-14)/2),0)))</f>
        <v>#REF!</v>
      </c>
      <c r="K67" s="150" t="e">
        <f ca="1">IF(MOD(ROW()-13,2)=0,IF(ISBLANK(OFFSET(#REF!,INT((ROW()-13)/2),0)),"",OFFSET(#REF!,INT((ROW()-13)/2),0)),IF(ISBLANK(OFFSET('9. METAS'!$V$20,INT((ROW()-14)/2),0)),"",OFFSET('9. METAS'!$V$20,INT((ROW()-14)/2),0)))</f>
        <v>#REF!</v>
      </c>
      <c r="L67" s="150" t="e">
        <f ca="1">IF(MOD(ROW()-13,2)=0,IF(ISBLANK(OFFSET(#REF!,INT((ROW()-13)/2),0)),"",OFFSET(#REF!,INT((ROW()-13)/2),0)),IF(ISBLANK(OFFSET('9. METAS'!$W$20,INT((ROW()-14)/2),0)),"",OFFSET('9. METAS'!$W$20,INT((ROW()-14)/2),0)))</f>
        <v>#REF!</v>
      </c>
      <c r="M67" s="151" t="e">
        <f ca="1">IF(MOD(ROW()-13,2)=0,IF(ISBLANK(OFFSET(#REF!,INT((ROW()-13)/2),0)),"",OFFSET(#REF!,INT((ROW()-13)/2),0)),IF(ISBLANK(OFFSET('9. METAS'!$X$20,INT((ROW()-14)/2),0)),"",OFFSET('9. METAS'!$X$20,INT((ROW()-14)/2),0)))</f>
        <v>#REF!</v>
      </c>
      <c r="N67" s="824" t="str">
        <f t="shared" ref="N67" ca="1" si="50">IFERROR(J67/J68,"ND")</f>
        <v>ND</v>
      </c>
      <c r="O67" s="826" t="str">
        <f t="shared" ref="O67" ca="1" si="51">IFERROR(((J67+K67)/H67),"ND")</f>
        <v>ND</v>
      </c>
      <c r="P67" s="913"/>
    </row>
    <row r="68" spans="3:16">
      <c r="C68" s="843"/>
      <c r="D68" s="926"/>
      <c r="E68" s="926"/>
      <c r="F68" s="928"/>
      <c r="G68" s="930"/>
      <c r="H68" s="949"/>
      <c r="I68" s="823"/>
      <c r="J68" s="149">
        <f ca="1">IF(MOD(ROW()-13,2)=0,IF(ISBLANK(OFFSET(#REF!,INT((ROW()-13)/2),0)),"",OFFSET(#REF!,INT((ROW()-13)/2),0)),IF(ISBLANK(OFFSET('9. METAS'!$U$20,INT((ROW()-14)/2),0)),"",OFFSET('9. METAS'!$U$20,INT((ROW()-14)/2),0)))</f>
        <v>500</v>
      </c>
      <c r="K68" s="150">
        <f ca="1">IF(MOD(ROW()-13,2)=0,IF(ISBLANK(OFFSET(#REF!,INT((ROW()-13)/2),0)),"",OFFSET(#REF!,INT((ROW()-13)/2),0)),IF(ISBLANK(OFFSET('9. METAS'!$V$20,INT((ROW()-14)/2),0)),"",OFFSET('9. METAS'!$V$20,INT((ROW()-14)/2),0)))</f>
        <v>500</v>
      </c>
      <c r="L68" s="150">
        <f ca="1">IF(MOD(ROW()-13,2)=0,IF(ISBLANK(OFFSET(#REF!,INT((ROW()-13)/2),0)),"",OFFSET(#REF!,INT((ROW()-13)/2),0)),IF(ISBLANK(OFFSET('9. METAS'!$W$20,INT((ROW()-14)/2),0)),"",OFFSET('9. METAS'!$W$20,INT((ROW()-14)/2),0)))</f>
        <v>500</v>
      </c>
      <c r="M68" s="151">
        <f ca="1">IF(MOD(ROW()-13,2)=0,IF(ISBLANK(OFFSET(#REF!,INT((ROW()-13)/2),0)),"",OFFSET(#REF!,INT((ROW()-13)/2),0)),IF(ISBLANK(OFFSET('9. METAS'!$X$20,INT((ROW()-14)/2),0)),"",OFFSET('9. METAS'!$X$20,INT((ROW()-14)/2),0)))</f>
        <v>500</v>
      </c>
      <c r="N68" s="825"/>
      <c r="O68" s="827"/>
      <c r="P68" s="914"/>
    </row>
    <row r="69" spans="3:16">
      <c r="C69" s="829" t="str">
        <f ca="1">IF(ISBLANK(OFFSET('5. Pp (3 años)'!$C$46,INT((ROW()-13)/2),0)),"",OFFSET('5. Pp (3 años)'!$C$46,INT((ROW()-13)/2),0))</f>
        <v>Componente</v>
      </c>
      <c r="D69" s="926" t="str">
        <f ca="1">IF(ISBLANK(OFFSET('5. Pp (3 años)'!$D$46,INT((ROW()-13)/2),0)),"",OFFSET('5. Pp (3 años)'!$D$46,INT((ROW()-13)/2),0))</f>
        <v xml:space="preserve">1.4.1.1.7 Eventos cívicos y culturales realizados y apoyos proporcionados a instituciones externas.
</v>
      </c>
      <c r="E69" s="926" t="str">
        <f ca="1">IF(ISBLANK(OFFSET('5. Pp (3 años)'!$E$46,INT((ROW()-13)/2),0)),"",OFFSET('5. Pp (3 años)'!$E$46,INT((ROW()-13)/2),0))</f>
        <v xml:space="preserve">PECR= Porcentaje de Eventos Cívicos y Culturales realizados   </v>
      </c>
      <c r="F69" s="928" t="str">
        <f ca="1">IF(ISBLANK(OFFSET('5. Pp (3 años)'!$K$46,INT((ROW()-13)/2),0)),"",OFFSET('5. Pp (3 años)'!$K$46,INT((ROW()-13)/2),0))</f>
        <v>Ascendente</v>
      </c>
      <c r="G69" s="930" t="str">
        <f ca="1">IF(ISBLANK(OFFSET('5. Pp (3 años)'!$H$46,INT((ROW()-13)/2),0)),"",OFFSET('5. Pp (3 años)'!$H$46,INT((ROW()-13)/2),0))</f>
        <v>Trimestral</v>
      </c>
      <c r="H69" s="949">
        <f ca="1">IF(ISBLANK(OFFSET('9. METAS'!$L$20,INT((ROW()-13)/2),0)),"",OFFSET('9. METAS'!$L$20,INT((ROW()-13)/2),0))</f>
        <v>0.95</v>
      </c>
      <c r="I69" s="822"/>
      <c r="J69" s="149" t="e">
        <f ca="1">IF(MOD(ROW()-13,2)=0,IF(ISBLANK(OFFSET(#REF!,INT((ROW()-13)/2),0)),"",OFFSET(#REF!,INT((ROW()-13)/2),0)),IF(ISBLANK(OFFSET('9. METAS'!$U$20,INT((ROW()-14)/2),0)),"",OFFSET('9. METAS'!$U$20,INT((ROW()-14)/2),0)))</f>
        <v>#REF!</v>
      </c>
      <c r="K69" s="150" t="e">
        <f ca="1">IF(MOD(ROW()-13,2)=0,IF(ISBLANK(OFFSET(#REF!,INT((ROW()-13)/2),0)),"",OFFSET(#REF!,INT((ROW()-13)/2),0)),IF(ISBLANK(OFFSET('9. METAS'!$V$20,INT((ROW()-14)/2),0)),"",OFFSET('9. METAS'!$V$20,INT((ROW()-14)/2),0)))</f>
        <v>#REF!</v>
      </c>
      <c r="L69" s="150" t="e">
        <f ca="1">IF(MOD(ROW()-13,2)=0,IF(ISBLANK(OFFSET(#REF!,INT((ROW()-13)/2),0)),"",OFFSET(#REF!,INT((ROW()-13)/2),0)),IF(ISBLANK(OFFSET('9. METAS'!$W$20,INT((ROW()-14)/2),0)),"",OFFSET('9. METAS'!$W$20,INT((ROW()-14)/2),0)))</f>
        <v>#REF!</v>
      </c>
      <c r="M69" s="151" t="e">
        <f ca="1">IF(MOD(ROW()-13,2)=0,IF(ISBLANK(OFFSET(#REF!,INT((ROW()-13)/2),0)),"",OFFSET(#REF!,INT((ROW()-13)/2),0)),IF(ISBLANK(OFFSET('9. METAS'!$X$20,INT((ROW()-14)/2),0)),"",OFFSET('9. METAS'!$X$20,INT((ROW()-14)/2),0)))</f>
        <v>#REF!</v>
      </c>
      <c r="N69" s="824" t="str">
        <f t="shared" ref="N69" ca="1" si="52">IFERROR(J69/J70,"ND")</f>
        <v>ND</v>
      </c>
      <c r="O69" s="826" t="str">
        <f t="shared" ref="O69" ca="1" si="53">IFERROR(((J69+K69)/H69),"ND")</f>
        <v>ND</v>
      </c>
      <c r="P69" s="913"/>
    </row>
    <row r="70" spans="3:16">
      <c r="C70" s="843"/>
      <c r="D70" s="926"/>
      <c r="E70" s="926"/>
      <c r="F70" s="928"/>
      <c r="G70" s="930"/>
      <c r="H70" s="949"/>
      <c r="I70" s="823"/>
      <c r="J70" s="149">
        <f ca="1">IF(MOD(ROW()-13,2)=0,IF(ISBLANK(OFFSET(#REF!,INT((ROW()-13)/2),0)),"",OFFSET(#REF!,INT((ROW()-13)/2),0)),IF(ISBLANK(OFFSET('9. METAS'!$U$20,INT((ROW()-14)/2),0)),"",OFFSET('9. METAS'!$U$20,INT((ROW()-14)/2),0)))</f>
        <v>0.95</v>
      </c>
      <c r="K70" s="150">
        <f ca="1">IF(MOD(ROW()-13,2)=0,IF(ISBLANK(OFFSET(#REF!,INT((ROW()-13)/2),0)),"",OFFSET(#REF!,INT((ROW()-13)/2),0)),IF(ISBLANK(OFFSET('9. METAS'!$V$20,INT((ROW()-14)/2),0)),"",OFFSET('9. METAS'!$V$20,INT((ROW()-14)/2),0)))</f>
        <v>0.95</v>
      </c>
      <c r="L70" s="150">
        <f ca="1">IF(MOD(ROW()-13,2)=0,IF(ISBLANK(OFFSET(#REF!,INT((ROW()-13)/2),0)),"",OFFSET(#REF!,INT((ROW()-13)/2),0)),IF(ISBLANK(OFFSET('9. METAS'!$W$20,INT((ROW()-14)/2),0)),"",OFFSET('9. METAS'!$W$20,INT((ROW()-14)/2),0)))</f>
        <v>0.95</v>
      </c>
      <c r="M70" s="151">
        <f ca="1">IF(MOD(ROW()-13,2)=0,IF(ISBLANK(OFFSET(#REF!,INT((ROW()-13)/2),0)),"",OFFSET(#REF!,INT((ROW()-13)/2),0)),IF(ISBLANK(OFFSET('9. METAS'!$X$20,INT((ROW()-14)/2),0)),"",OFFSET('9. METAS'!$X$20,INT((ROW()-14)/2),0)))</f>
        <v>0.95</v>
      </c>
      <c r="N70" s="825"/>
      <c r="O70" s="827"/>
      <c r="P70" s="914"/>
    </row>
    <row r="71" spans="3:16">
      <c r="C71" s="829" t="str">
        <f ca="1">IF(ISBLANK(OFFSET('5. Pp (3 años)'!$C$46,INT((ROW()-13)/2),0)),"",OFFSET('5. Pp (3 años)'!$C$46,INT((ROW()-13)/2),0))</f>
        <v>Actividad</v>
      </c>
      <c r="D71" s="926" t="str">
        <f ca="1">IF(ISBLANK(OFFSET('5. Pp (3 años)'!$D$46,INT((ROW()-13)/2),0)),"",OFFSET('5. Pp (3 años)'!$D$46,INT((ROW()-13)/2),0))</f>
        <v>1.4.1.1.7.1 Realización de conmemoraciones y celebraciones cívicas.</v>
      </c>
      <c r="E71" s="926" t="str">
        <f ca="1">IF(ISBLANK(OFFSET('5. Pp (3 años)'!$E$46,INT((ROW()-13)/2),0)),"",OFFSET('5. Pp (3 años)'!$E$46,INT((ROW()-13)/2),0))</f>
        <v xml:space="preserve">PCCR=   Porcentaje de Conmemoraciones y Celebraciones Cívicas realizadas    </v>
      </c>
      <c r="F71" s="928" t="str">
        <f ca="1">IF(ISBLANK(OFFSET('5. Pp (3 años)'!$K$46,INT((ROW()-13)/2),0)),"",OFFSET('5. Pp (3 años)'!$K$46,INT((ROW()-13)/2),0))</f>
        <v>Ascendente</v>
      </c>
      <c r="G71" s="930" t="str">
        <f ca="1">IF(ISBLANK(OFFSET('5. Pp (3 años)'!$H$46,INT((ROW()-13)/2),0)),"",OFFSET('5. Pp (3 años)'!$H$46,INT((ROW()-13)/2),0))</f>
        <v>Trimestral</v>
      </c>
      <c r="H71" s="949">
        <f ca="1">IF(ISBLANK(OFFSET('9. METAS'!$L$20,INT((ROW()-13)/2),0)),"",OFFSET('9. METAS'!$L$20,INT((ROW()-13)/2),0))</f>
        <v>80</v>
      </c>
      <c r="I71" s="822"/>
      <c r="J71" s="149" t="e">
        <f ca="1">IF(MOD(ROW()-13,2)=0,IF(ISBLANK(OFFSET(#REF!,INT((ROW()-13)/2),0)),"",OFFSET(#REF!,INT((ROW()-13)/2),0)),IF(ISBLANK(OFFSET('9. METAS'!$U$20,INT((ROW()-14)/2),0)),"",OFFSET('9. METAS'!$U$20,INT((ROW()-14)/2),0)))</f>
        <v>#REF!</v>
      </c>
      <c r="K71" s="150" t="e">
        <f ca="1">IF(MOD(ROW()-13,2)=0,IF(ISBLANK(OFFSET(#REF!,INT((ROW()-13)/2),0)),"",OFFSET(#REF!,INT((ROW()-13)/2),0)),IF(ISBLANK(OFFSET('9. METAS'!$V$20,INT((ROW()-14)/2),0)),"",OFFSET('9. METAS'!$V$20,INT((ROW()-14)/2),0)))</f>
        <v>#REF!</v>
      </c>
      <c r="L71" s="150" t="e">
        <f ca="1">IF(MOD(ROW()-13,2)=0,IF(ISBLANK(OFFSET(#REF!,INT((ROW()-13)/2),0)),"",OFFSET(#REF!,INT((ROW()-13)/2),0)),IF(ISBLANK(OFFSET('9. METAS'!$W$20,INT((ROW()-14)/2),0)),"",OFFSET('9. METAS'!$W$20,INT((ROW()-14)/2),0)))</f>
        <v>#REF!</v>
      </c>
      <c r="M71" s="151" t="e">
        <f ca="1">IF(MOD(ROW()-13,2)=0,IF(ISBLANK(OFFSET(#REF!,INT((ROW()-13)/2),0)),"",OFFSET(#REF!,INT((ROW()-13)/2),0)),IF(ISBLANK(OFFSET('9. METAS'!$X$20,INT((ROW()-14)/2),0)),"",OFFSET('9. METAS'!$X$20,INT((ROW()-14)/2),0)))</f>
        <v>#REF!</v>
      </c>
      <c r="N71" s="824" t="str">
        <f t="shared" ref="N71" ca="1" si="54">IFERROR(J71/J72,"ND")</f>
        <v>ND</v>
      </c>
      <c r="O71" s="826" t="str">
        <f t="shared" ref="O71" ca="1" si="55">IFERROR(((J71+K71)/H71),"ND")</f>
        <v>ND</v>
      </c>
      <c r="P71" s="913"/>
    </row>
    <row r="72" spans="3:16">
      <c r="C72" s="843"/>
      <c r="D72" s="926"/>
      <c r="E72" s="926"/>
      <c r="F72" s="928"/>
      <c r="G72" s="930"/>
      <c r="H72" s="949"/>
      <c r="I72" s="823"/>
      <c r="J72" s="149">
        <f ca="1">IF(MOD(ROW()-13,2)=0,IF(ISBLANK(OFFSET(#REF!,INT((ROW()-13)/2),0)),"",OFFSET(#REF!,INT((ROW()-13)/2),0)),IF(ISBLANK(OFFSET('9. METAS'!$U$20,INT((ROW()-14)/2),0)),"",OFFSET('9. METAS'!$U$20,INT((ROW()-14)/2),0)))</f>
        <v>18</v>
      </c>
      <c r="K72" s="150">
        <f ca="1">IF(MOD(ROW()-13,2)=0,IF(ISBLANK(OFFSET(#REF!,INT((ROW()-13)/2),0)),"",OFFSET(#REF!,INT((ROW()-13)/2),0)),IF(ISBLANK(OFFSET('9. METAS'!$V$20,INT((ROW()-14)/2),0)),"",OFFSET('9. METAS'!$V$20,INT((ROW()-14)/2),0)))</f>
        <v>21</v>
      </c>
      <c r="L72" s="150">
        <f ca="1">IF(MOD(ROW()-13,2)=0,IF(ISBLANK(OFFSET(#REF!,INT((ROW()-13)/2),0)),"",OFFSET(#REF!,INT((ROW()-13)/2),0)),IF(ISBLANK(OFFSET('9. METAS'!$W$20,INT((ROW()-14)/2),0)),"",OFFSET('9. METAS'!$W$20,INT((ROW()-14)/2),0)))</f>
        <v>21</v>
      </c>
      <c r="M72" s="151">
        <f ca="1">IF(MOD(ROW()-13,2)=0,IF(ISBLANK(OFFSET(#REF!,INT((ROW()-13)/2),0)),"",OFFSET(#REF!,INT((ROW()-13)/2),0)),IF(ISBLANK(OFFSET('9. METAS'!$X$20,INT((ROW()-14)/2),0)),"",OFFSET('9. METAS'!$X$20,INT((ROW()-14)/2),0)))</f>
        <v>20</v>
      </c>
      <c r="N72" s="825"/>
      <c r="O72" s="827"/>
      <c r="P72" s="914"/>
    </row>
    <row r="73" spans="3:16">
      <c r="C73" s="829" t="str">
        <f ca="1">IF(ISBLANK(OFFSET('5. Pp (3 años)'!$C$46,INT((ROW()-13)/2),0)),"",OFFSET('5. Pp (3 años)'!$C$46,INT((ROW()-13)/2),0))</f>
        <v>Actividad</v>
      </c>
      <c r="D73" s="926" t="str">
        <f ca="1">IF(ISBLANK(OFFSET('5. Pp (3 años)'!$D$46,INT((ROW()-13)/2),0)),"",OFFSET('5. Pp (3 años)'!$D$46,INT((ROW()-13)/2),0))</f>
        <v>1.4.1.1.7.2   Participaciones musicales en eventos cívicos y culturales.</v>
      </c>
      <c r="E73" s="926" t="str">
        <f ca="1">IF(ISBLANK(OFFSET('5. Pp (3 años)'!$E$46,INT((ROW()-13)/2),0)),"",OFFSET('5. Pp (3 años)'!$E$46,INT((ROW()-13)/2),0))</f>
        <v>PMR = Porcentaje de participaciones musicales en eventos realizadas.</v>
      </c>
      <c r="F73" s="928" t="str">
        <f ca="1">IF(ISBLANK(OFFSET('5. Pp (3 años)'!$K$46,INT((ROW()-13)/2),0)),"",OFFSET('5. Pp (3 años)'!$K$46,INT((ROW()-13)/2),0))</f>
        <v>Ascendente</v>
      </c>
      <c r="G73" s="930" t="str">
        <f ca="1">IF(ISBLANK(OFFSET('5. Pp (3 años)'!$H$46,INT((ROW()-13)/2),0)),"",OFFSET('5. Pp (3 años)'!$H$46,INT((ROW()-13)/2),0))</f>
        <v>Trimestral</v>
      </c>
      <c r="H73" s="949">
        <f ca="1">IF(ISBLANK(OFFSET('9. METAS'!$L$20,INT((ROW()-13)/2),0)),"",OFFSET('9. METAS'!$L$20,INT((ROW()-13)/2),0))</f>
        <v>114</v>
      </c>
      <c r="I73" s="822"/>
      <c r="J73" s="149" t="e">
        <f ca="1">IF(MOD(ROW()-13,2)=0,IF(ISBLANK(OFFSET(#REF!,INT((ROW()-13)/2),0)),"",OFFSET(#REF!,INT((ROW()-13)/2),0)),IF(ISBLANK(OFFSET('9. METAS'!$U$20,INT((ROW()-14)/2),0)),"",OFFSET('9. METAS'!$U$20,INT((ROW()-14)/2),0)))</f>
        <v>#REF!</v>
      </c>
      <c r="K73" s="150" t="e">
        <f ca="1">IF(MOD(ROW()-13,2)=0,IF(ISBLANK(OFFSET(#REF!,INT((ROW()-13)/2),0)),"",OFFSET(#REF!,INT((ROW()-13)/2),0)),IF(ISBLANK(OFFSET('9. METAS'!$V$20,INT((ROW()-14)/2),0)),"",OFFSET('9. METAS'!$V$20,INT((ROW()-14)/2),0)))</f>
        <v>#REF!</v>
      </c>
      <c r="L73" s="150" t="e">
        <f ca="1">IF(MOD(ROW()-13,2)=0,IF(ISBLANK(OFFSET(#REF!,INT((ROW()-13)/2),0)),"",OFFSET(#REF!,INT((ROW()-13)/2),0)),IF(ISBLANK(OFFSET('9. METAS'!$W$20,INT((ROW()-14)/2),0)),"",OFFSET('9. METAS'!$W$20,INT((ROW()-14)/2),0)))</f>
        <v>#REF!</v>
      </c>
      <c r="M73" s="151" t="e">
        <f ca="1">IF(MOD(ROW()-13,2)=0,IF(ISBLANK(OFFSET(#REF!,INT((ROW()-13)/2),0)),"",OFFSET(#REF!,INT((ROW()-13)/2),0)),IF(ISBLANK(OFFSET('9. METAS'!$X$20,INT((ROW()-14)/2),0)),"",OFFSET('9. METAS'!$X$20,INT((ROW()-14)/2),0)))</f>
        <v>#REF!</v>
      </c>
      <c r="N73" s="824" t="str">
        <f t="shared" ref="N73" ca="1" si="56">IFERROR(J73/J74,"ND")</f>
        <v>ND</v>
      </c>
      <c r="O73" s="826" t="str">
        <f t="shared" ref="O73" ca="1" si="57">IFERROR(((J73+K73)/H73),"ND")</f>
        <v>ND</v>
      </c>
      <c r="P73" s="913"/>
    </row>
    <row r="74" spans="3:16">
      <c r="C74" s="843"/>
      <c r="D74" s="926"/>
      <c r="E74" s="926"/>
      <c r="F74" s="928"/>
      <c r="G74" s="930"/>
      <c r="H74" s="949"/>
      <c r="I74" s="823"/>
      <c r="J74" s="149">
        <f ca="1">IF(MOD(ROW()-13,2)=0,IF(ISBLANK(OFFSET(#REF!,INT((ROW()-13)/2),0)),"",OFFSET(#REF!,INT((ROW()-13)/2),0)),IF(ISBLANK(OFFSET('9. METAS'!$U$20,INT((ROW()-14)/2),0)),"",OFFSET('9. METAS'!$U$20,INT((ROW()-14)/2),0)))</f>
        <v>27</v>
      </c>
      <c r="K74" s="150">
        <f ca="1">IF(MOD(ROW()-13,2)=0,IF(ISBLANK(OFFSET(#REF!,INT((ROW()-13)/2),0)),"",OFFSET(#REF!,INT((ROW()-13)/2),0)),IF(ISBLANK(OFFSET('9. METAS'!$V$20,INT((ROW()-14)/2),0)),"",OFFSET('9. METAS'!$V$20,INT((ROW()-14)/2),0)))</f>
        <v>31</v>
      </c>
      <c r="L74" s="150">
        <f ca="1">IF(MOD(ROW()-13,2)=0,IF(ISBLANK(OFFSET(#REF!,INT((ROW()-13)/2),0)),"",OFFSET(#REF!,INT((ROW()-13)/2),0)),IF(ISBLANK(OFFSET('9. METAS'!$W$20,INT((ROW()-14)/2),0)),"",OFFSET('9. METAS'!$W$20,INT((ROW()-14)/2),0)))</f>
        <v>29</v>
      </c>
      <c r="M74" s="151">
        <f ca="1">IF(MOD(ROW()-13,2)=0,IF(ISBLANK(OFFSET(#REF!,INT((ROW()-13)/2),0)),"",OFFSET(#REF!,INT((ROW()-13)/2),0)),IF(ISBLANK(OFFSET('9. METAS'!$X$20,INT((ROW()-14)/2),0)),"",OFFSET('9. METAS'!$X$20,INT((ROW()-14)/2),0)))</f>
        <v>27</v>
      </c>
      <c r="N74" s="825"/>
      <c r="O74" s="827"/>
      <c r="P74" s="914"/>
    </row>
    <row r="75" spans="3:16">
      <c r="C75" s="829" t="str">
        <f ca="1">IF(ISBLANK(OFFSET('5. Pp (3 años)'!$C$46,INT((ROW()-13)/2),0)),"",OFFSET('5. Pp (3 años)'!$C$46,INT((ROW()-13)/2),0))</f>
        <v>Actividad</v>
      </c>
      <c r="D75" s="926" t="str">
        <f ca="1">IF(ISBLANK(OFFSET('5. Pp (3 años)'!$D$46,INT((ROW()-13)/2),0)),"",OFFSET('5. Pp (3 años)'!$D$46,INT((ROW()-13)/2),0))</f>
        <v xml:space="preserve">1.4.1.1.7.3  Atención a Solicitudes de apoyo para eventos oficiales de Instituciones Externas.
</v>
      </c>
      <c r="E75" s="926" t="str">
        <f ca="1">IF(ISBLANK(OFFSET('5. Pp (3 años)'!$E$46,INT((ROW()-13)/2),0)),"",OFFSET('5. Pp (3 años)'!$E$46,INT((ROW()-13)/2),0))</f>
        <v xml:space="preserve">PSEA= Porcentaje de solicitudes de apoyo para eventos oficiales atendidos. </v>
      </c>
      <c r="F75" s="928" t="str">
        <f ca="1">IF(ISBLANK(OFFSET('5. Pp (3 años)'!$K$46,INT((ROW()-13)/2),0)),"",OFFSET('5. Pp (3 años)'!$K$46,INT((ROW()-13)/2),0))</f>
        <v>Ascendente</v>
      </c>
      <c r="G75" s="930" t="str">
        <f ca="1">IF(ISBLANK(OFFSET('5. Pp (3 años)'!$H$46,INT((ROW()-13)/2),0)),"",OFFSET('5. Pp (3 años)'!$H$46,INT((ROW()-13)/2),0))</f>
        <v>Trimestral</v>
      </c>
      <c r="H75" s="949">
        <f ca="1">IF(ISBLANK(OFFSET('9. METAS'!$L$20,INT((ROW()-13)/2),0)),"",OFFSET('9. METAS'!$L$20,INT((ROW()-13)/2),0))</f>
        <v>22</v>
      </c>
      <c r="I75" s="822"/>
      <c r="J75" s="149" t="e">
        <f ca="1">IF(MOD(ROW()-13,2)=0,IF(ISBLANK(OFFSET(#REF!,INT((ROW()-13)/2),0)),"",OFFSET(#REF!,INT((ROW()-13)/2),0)),IF(ISBLANK(OFFSET('9. METAS'!$U$20,INT((ROW()-14)/2),0)),"",OFFSET('9. METAS'!$U$20,INT((ROW()-14)/2),0)))</f>
        <v>#REF!</v>
      </c>
      <c r="K75" s="150" t="e">
        <f ca="1">IF(MOD(ROW()-13,2)=0,IF(ISBLANK(OFFSET(#REF!,INT((ROW()-13)/2),0)),"",OFFSET(#REF!,INT((ROW()-13)/2),0)),IF(ISBLANK(OFFSET('9. METAS'!$V$20,INT((ROW()-14)/2),0)),"",OFFSET('9. METAS'!$V$20,INT((ROW()-14)/2),0)))</f>
        <v>#REF!</v>
      </c>
      <c r="L75" s="150" t="e">
        <f ca="1">IF(MOD(ROW()-13,2)=0,IF(ISBLANK(OFFSET(#REF!,INT((ROW()-13)/2),0)),"",OFFSET(#REF!,INT((ROW()-13)/2),0)),IF(ISBLANK(OFFSET('9. METAS'!$W$20,INT((ROW()-14)/2),0)),"",OFFSET('9. METAS'!$W$20,INT((ROW()-14)/2),0)))</f>
        <v>#REF!</v>
      </c>
      <c r="M75" s="151" t="e">
        <f ca="1">IF(MOD(ROW()-13,2)=0,IF(ISBLANK(OFFSET(#REF!,INT((ROW()-13)/2),0)),"",OFFSET(#REF!,INT((ROW()-13)/2),0)),IF(ISBLANK(OFFSET('9. METAS'!$X$20,INT((ROW()-14)/2),0)),"",OFFSET('9. METAS'!$X$20,INT((ROW()-14)/2),0)))</f>
        <v>#REF!</v>
      </c>
      <c r="N75" s="824" t="str">
        <f t="shared" ref="N75" ca="1" si="58">IFERROR(J75/J76,"ND")</f>
        <v>ND</v>
      </c>
      <c r="O75" s="826" t="str">
        <f t="shared" ref="O75" ca="1" si="59">IFERROR(((J75+K75)/H75),"ND")</f>
        <v>ND</v>
      </c>
      <c r="P75" s="913"/>
    </row>
    <row r="76" spans="3:16">
      <c r="C76" s="843"/>
      <c r="D76" s="926"/>
      <c r="E76" s="926"/>
      <c r="F76" s="928"/>
      <c r="G76" s="930"/>
      <c r="H76" s="949"/>
      <c r="I76" s="823"/>
      <c r="J76" s="149">
        <f ca="1">IF(MOD(ROW()-13,2)=0,IF(ISBLANK(OFFSET(#REF!,INT((ROW()-13)/2),0)),"",OFFSET(#REF!,INT((ROW()-13)/2),0)),IF(ISBLANK(OFFSET('9. METAS'!$U$20,INT((ROW()-14)/2),0)),"",OFFSET('9. METAS'!$U$20,INT((ROW()-14)/2),0)))</f>
        <v>5</v>
      </c>
      <c r="K76" s="150">
        <f ca="1">IF(MOD(ROW()-13,2)=0,IF(ISBLANK(OFFSET(#REF!,INT((ROW()-13)/2),0)),"",OFFSET(#REF!,INT((ROW()-13)/2),0)),IF(ISBLANK(OFFSET('9. METAS'!$V$20,INT((ROW()-14)/2),0)),"",OFFSET('9. METAS'!$V$20,INT((ROW()-14)/2),0)))</f>
        <v>6</v>
      </c>
      <c r="L76" s="150">
        <f ca="1">IF(MOD(ROW()-13,2)=0,IF(ISBLANK(OFFSET(#REF!,INT((ROW()-13)/2),0)),"",OFFSET(#REF!,INT((ROW()-13)/2),0)),IF(ISBLANK(OFFSET('9. METAS'!$W$20,INT((ROW()-14)/2),0)),"",OFFSET('9. METAS'!$W$20,INT((ROW()-14)/2),0)))</f>
        <v>6</v>
      </c>
      <c r="M76" s="151">
        <f ca="1">IF(MOD(ROW()-13,2)=0,IF(ISBLANK(OFFSET(#REF!,INT((ROW()-13)/2),0)),"",OFFSET(#REF!,INT((ROW()-13)/2),0)),IF(ISBLANK(OFFSET('9. METAS'!$X$20,INT((ROW()-14)/2),0)),"",OFFSET('9. METAS'!$X$20,INT((ROW()-14)/2),0)))</f>
        <v>5</v>
      </c>
      <c r="N76" s="825"/>
      <c r="O76" s="827"/>
      <c r="P76" s="914"/>
    </row>
    <row r="77" spans="3:16">
      <c r="C77" s="829" t="str">
        <f ca="1">IF(ISBLANK(OFFSET('5. Pp (3 años)'!$C$46,INT((ROW()-13)/2),0)),"",OFFSET('5. Pp (3 años)'!$C$46,INT((ROW()-13)/2),0))</f>
        <v>Componente</v>
      </c>
      <c r="D77" s="926" t="str">
        <f ca="1">IF(ISBLANK(OFFSET('5. Pp (3 años)'!$D$46,INT((ROW()-13)/2),0)),"",OFFSET('5. Pp (3 años)'!$D$46,INT((ROW()-13)/2),0))</f>
        <v>1.4.1.1.8 Reportes de plantilla de personal municipal actualizados y emitidos, derivados de la gestión de incidencias, finiquitos y actualización de expedientes del personal.</v>
      </c>
      <c r="E77" s="926" t="str">
        <f ca="1">IF(ISBLANK(OFFSET('5. Pp (3 años)'!$E$46,INT((ROW()-13)/2),0)),"",OFFSET('5. Pp (3 años)'!$E$46,INT((ROW()-13)/2),0))</f>
        <v>PPPME= Porcentaje de plantillas de personal municipal entregadas.</v>
      </c>
      <c r="F77" s="928" t="str">
        <f ca="1">IF(ISBLANK(OFFSET('5. Pp (3 años)'!$K$46,INT((ROW()-13)/2),0)),"",OFFSET('5. Pp (3 años)'!$K$46,INT((ROW()-13)/2),0))</f>
        <v>Ascendente</v>
      </c>
      <c r="G77" s="930" t="str">
        <f ca="1">IF(ISBLANK(OFFSET('5. Pp (3 años)'!$H$46,INT((ROW()-13)/2),0)),"",OFFSET('5. Pp (3 años)'!$H$46,INT((ROW()-13)/2),0))</f>
        <v>Trimestral</v>
      </c>
      <c r="H77" s="949">
        <f ca="1">IF(ISBLANK(OFFSET('9. METAS'!$L$20,INT((ROW()-13)/2),0)),"",OFFSET('9. METAS'!$L$20,INT((ROW()-13)/2),0))</f>
        <v>1272</v>
      </c>
      <c r="I77" s="822"/>
      <c r="J77" s="149" t="e">
        <f ca="1">IF(MOD(ROW()-13,2)=0,IF(ISBLANK(OFFSET(#REF!,INT((ROW()-13)/2),0)),"",OFFSET(#REF!,INT((ROW()-13)/2),0)),IF(ISBLANK(OFFSET('9. METAS'!$U$20,INT((ROW()-14)/2),0)),"",OFFSET('9. METAS'!$U$20,INT((ROW()-14)/2),0)))</f>
        <v>#REF!</v>
      </c>
      <c r="K77" s="150" t="e">
        <f ca="1">IF(MOD(ROW()-13,2)=0,IF(ISBLANK(OFFSET(#REF!,INT((ROW()-13)/2),0)),"",OFFSET(#REF!,INT((ROW()-13)/2),0)),IF(ISBLANK(OFFSET('9. METAS'!$V$20,INT((ROW()-14)/2),0)),"",OFFSET('9. METAS'!$V$20,INT((ROW()-14)/2),0)))</f>
        <v>#REF!</v>
      </c>
      <c r="L77" s="150" t="e">
        <f ca="1">IF(MOD(ROW()-13,2)=0,IF(ISBLANK(OFFSET(#REF!,INT((ROW()-13)/2),0)),"",OFFSET(#REF!,INT((ROW()-13)/2),0)),IF(ISBLANK(OFFSET('9. METAS'!$W$20,INT((ROW()-14)/2),0)),"",OFFSET('9. METAS'!$W$20,INT((ROW()-14)/2),0)))</f>
        <v>#REF!</v>
      </c>
      <c r="M77" s="151" t="e">
        <f ca="1">IF(MOD(ROW()-13,2)=0,IF(ISBLANK(OFFSET(#REF!,INT((ROW()-13)/2),0)),"",OFFSET(#REF!,INT((ROW()-13)/2),0)),IF(ISBLANK(OFFSET('9. METAS'!$X$20,INT((ROW()-14)/2),0)),"",OFFSET('9. METAS'!$X$20,INT((ROW()-14)/2),0)))</f>
        <v>#REF!</v>
      </c>
      <c r="N77" s="824" t="str">
        <f t="shared" ref="N77" ca="1" si="60">IFERROR(J77/J78,"ND")</f>
        <v>ND</v>
      </c>
      <c r="O77" s="826" t="str">
        <f t="shared" ref="O77" ca="1" si="61">IFERROR(((J77+K77)/H77),"ND")</f>
        <v>ND</v>
      </c>
      <c r="P77" s="913"/>
    </row>
    <row r="78" spans="3:16">
      <c r="C78" s="843"/>
      <c r="D78" s="926"/>
      <c r="E78" s="926"/>
      <c r="F78" s="928"/>
      <c r="G78" s="930"/>
      <c r="H78" s="949"/>
      <c r="I78" s="823"/>
      <c r="J78" s="149">
        <f ca="1">IF(MOD(ROW()-13,2)=0,IF(ISBLANK(OFFSET(#REF!,INT((ROW()-13)/2),0)),"",OFFSET(#REF!,INT((ROW()-13)/2),0)),IF(ISBLANK(OFFSET('9. METAS'!$U$20,INT((ROW()-14)/2),0)),"",OFFSET('9. METAS'!$U$20,INT((ROW()-14)/2),0)))</f>
        <v>318</v>
      </c>
      <c r="K78" s="150">
        <f ca="1">IF(MOD(ROW()-13,2)=0,IF(ISBLANK(OFFSET(#REF!,INT((ROW()-13)/2),0)),"",OFFSET(#REF!,INT((ROW()-13)/2),0)),IF(ISBLANK(OFFSET('9. METAS'!$V$20,INT((ROW()-14)/2),0)),"",OFFSET('9. METAS'!$V$20,INT((ROW()-14)/2),0)))</f>
        <v>318</v>
      </c>
      <c r="L78" s="150">
        <f ca="1">IF(MOD(ROW()-13,2)=0,IF(ISBLANK(OFFSET(#REF!,INT((ROW()-13)/2),0)),"",OFFSET(#REF!,INT((ROW()-13)/2),0)),IF(ISBLANK(OFFSET('9. METAS'!$W$20,INT((ROW()-14)/2),0)),"",OFFSET('9. METAS'!$W$20,INT((ROW()-14)/2),0)))</f>
        <v>318</v>
      </c>
      <c r="M78" s="151">
        <f ca="1">IF(MOD(ROW()-13,2)=0,IF(ISBLANK(OFFSET(#REF!,INT((ROW()-13)/2),0)),"",OFFSET(#REF!,INT((ROW()-13)/2),0)),IF(ISBLANK(OFFSET('9. METAS'!$X$20,INT((ROW()-14)/2),0)),"",OFFSET('9. METAS'!$X$20,INT((ROW()-14)/2),0)))</f>
        <v>318</v>
      </c>
      <c r="N78" s="825"/>
      <c r="O78" s="827"/>
      <c r="P78" s="914"/>
    </row>
    <row r="79" spans="3:16">
      <c r="C79" s="829" t="str">
        <f ca="1">IF(ISBLANK(OFFSET('5. Pp (3 años)'!$C$46,INT((ROW()-13)/2),0)),"",OFFSET('5. Pp (3 años)'!$C$46,INT((ROW()-13)/2),0))</f>
        <v>Actividad</v>
      </c>
      <c r="D79" s="926" t="str">
        <f ca="1">IF(ISBLANK(OFFSET('5. Pp (3 años)'!$D$46,INT((ROW()-13)/2),0)),"",OFFSET('5. Pp (3 años)'!$D$46,INT((ROW()-13)/2),0))</f>
        <v>1.4.1.1.8.1. Atención de incidencias del personal (altas, bajas, modificaciones y movimientos) enviadas por las Unidades Administrativas.</v>
      </c>
      <c r="E79" s="926" t="str">
        <f ca="1">IF(ISBLANK(OFFSET('5. Pp (3 años)'!$E$46,INT((ROW()-13)/2),0)),"",OFFSET('5. Pp (3 años)'!$E$46,INT((ROW()-13)/2),0))</f>
        <v>PIA=  Porcentaje de incidencias (altas, bajas, modificaciones, cambios de puestos o salarios) atendidas.</v>
      </c>
      <c r="F79" s="928" t="str">
        <f ca="1">IF(ISBLANK(OFFSET('5. Pp (3 años)'!$K$46,INT((ROW()-13)/2),0)),"",OFFSET('5. Pp (3 años)'!$K$46,INT((ROW()-13)/2),0))</f>
        <v>Ascendente</v>
      </c>
      <c r="G79" s="930" t="str">
        <f ca="1">IF(ISBLANK(OFFSET('5. Pp (3 años)'!$H$46,INT((ROW()-13)/2),0)),"",OFFSET('5. Pp (3 años)'!$H$46,INT((ROW()-13)/2),0))</f>
        <v>Trimestral</v>
      </c>
      <c r="H79" s="949">
        <f ca="1">IF(ISBLANK(OFFSET('9. METAS'!$L$20,INT((ROW()-13)/2),0)),"",OFFSET('9. METAS'!$L$20,INT((ROW()-13)/2),0))</f>
        <v>3576</v>
      </c>
      <c r="I79" s="822"/>
      <c r="J79" s="149" t="e">
        <f ca="1">IF(MOD(ROW()-13,2)=0,IF(ISBLANK(OFFSET(#REF!,INT((ROW()-13)/2),0)),"",OFFSET(#REF!,INT((ROW()-13)/2),0)),IF(ISBLANK(OFFSET('9. METAS'!$U$20,INT((ROW()-14)/2),0)),"",OFFSET('9. METAS'!$U$20,INT((ROW()-14)/2),0)))</f>
        <v>#REF!</v>
      </c>
      <c r="K79" s="150" t="e">
        <f ca="1">IF(MOD(ROW()-13,2)=0,IF(ISBLANK(OFFSET(#REF!,INT((ROW()-13)/2),0)),"",OFFSET(#REF!,INT((ROW()-13)/2),0)),IF(ISBLANK(OFFSET('9. METAS'!$V$20,INT((ROW()-14)/2),0)),"",OFFSET('9. METAS'!$V$20,INT((ROW()-14)/2),0)))</f>
        <v>#REF!</v>
      </c>
      <c r="L79" s="150" t="e">
        <f ca="1">IF(MOD(ROW()-13,2)=0,IF(ISBLANK(OFFSET(#REF!,INT((ROW()-13)/2),0)),"",OFFSET(#REF!,INT((ROW()-13)/2),0)),IF(ISBLANK(OFFSET('9. METAS'!$W$20,INT((ROW()-14)/2),0)),"",OFFSET('9. METAS'!$W$20,INT((ROW()-14)/2),0)))</f>
        <v>#REF!</v>
      </c>
      <c r="M79" s="151" t="e">
        <f ca="1">IF(MOD(ROW()-13,2)=0,IF(ISBLANK(OFFSET(#REF!,INT((ROW()-13)/2),0)),"",OFFSET(#REF!,INT((ROW()-13)/2),0)),IF(ISBLANK(OFFSET('9. METAS'!$X$20,INT((ROW()-14)/2),0)),"",OFFSET('9. METAS'!$X$20,INT((ROW()-14)/2),0)))</f>
        <v>#REF!</v>
      </c>
      <c r="N79" s="824" t="str">
        <f t="shared" ref="N79" ca="1" si="62">IFERROR(J79/J80,"ND")</f>
        <v>ND</v>
      </c>
      <c r="O79" s="826" t="str">
        <f t="shared" ref="O79" ca="1" si="63">IFERROR(((J79+K79)/H79),"ND")</f>
        <v>ND</v>
      </c>
      <c r="P79" s="913"/>
    </row>
    <row r="80" spans="3:16">
      <c r="C80" s="843"/>
      <c r="D80" s="926"/>
      <c r="E80" s="926"/>
      <c r="F80" s="928"/>
      <c r="G80" s="930"/>
      <c r="H80" s="949"/>
      <c r="I80" s="823"/>
      <c r="J80" s="149">
        <f ca="1">IF(MOD(ROW()-13,2)=0,IF(ISBLANK(OFFSET(#REF!,INT((ROW()-13)/2),0)),"",OFFSET(#REF!,INT((ROW()-13)/2),0)),IF(ISBLANK(OFFSET('9. METAS'!$U$20,INT((ROW()-14)/2),0)),"",OFFSET('9. METAS'!$U$20,INT((ROW()-14)/2),0)))</f>
        <v>750</v>
      </c>
      <c r="K80" s="150">
        <f ca="1">IF(MOD(ROW()-13,2)=0,IF(ISBLANK(OFFSET(#REF!,INT((ROW()-13)/2),0)),"",OFFSET(#REF!,INT((ROW()-13)/2),0)),IF(ISBLANK(OFFSET('9. METAS'!$V$20,INT((ROW()-14)/2),0)),"",OFFSET('9. METAS'!$V$20,INT((ROW()-14)/2),0)))</f>
        <v>1207</v>
      </c>
      <c r="L80" s="150">
        <f ca="1">IF(MOD(ROW()-13,2)=0,IF(ISBLANK(OFFSET(#REF!,INT((ROW()-13)/2),0)),"",OFFSET(#REF!,INT((ROW()-13)/2),0)),IF(ISBLANK(OFFSET('9. METAS'!$W$20,INT((ROW()-14)/2),0)),"",OFFSET('9. METAS'!$W$20,INT((ROW()-14)/2),0)))</f>
        <v>1100</v>
      </c>
      <c r="M80" s="151">
        <f ca="1">IF(MOD(ROW()-13,2)=0,IF(ISBLANK(OFFSET(#REF!,INT((ROW()-13)/2),0)),"",OFFSET(#REF!,INT((ROW()-13)/2),0)),IF(ISBLANK(OFFSET('9. METAS'!$X$20,INT((ROW()-14)/2),0)),"",OFFSET('9. METAS'!$X$20,INT((ROW()-14)/2),0)))</f>
        <v>519</v>
      </c>
      <c r="N80" s="825"/>
      <c r="O80" s="827"/>
      <c r="P80" s="914"/>
    </row>
    <row r="81" spans="3:16">
      <c r="C81" s="829" t="str">
        <f ca="1">IF(ISBLANK(OFFSET('5. Pp (3 años)'!$C$46,INT((ROW()-13)/2),0)),"",OFFSET('5. Pp (3 años)'!$C$46,INT((ROW()-13)/2),0))</f>
        <v>Actividad</v>
      </c>
      <c r="D81" s="926" t="str">
        <f ca="1">IF(ISBLANK(OFFSET('5. Pp (3 años)'!$D$46,INT((ROW()-13)/2),0)),"",OFFSET('5. Pp (3 años)'!$D$46,INT((ROW()-13)/2),0))</f>
        <v>1.4.1.1.8.2. Elaboración y gestión de reportes de finiquitos y/o liquidación, solicitados por las Unidades Administrativas.</v>
      </c>
      <c r="E81" s="926" t="str">
        <f ca="1">IF(ISBLANK(OFFSET('5. Pp (3 años)'!$E$46,INT((ROW()-13)/2),0)),"",OFFSET('5. Pp (3 años)'!$E$46,INT((ROW()-13)/2),0))</f>
        <v>PRFLE= Porcentaje de reportes de finiquito y/o liquidación entregados.</v>
      </c>
      <c r="F81" s="928" t="str">
        <f ca="1">IF(ISBLANK(OFFSET('5. Pp (3 años)'!$K$46,INT((ROW()-13)/2),0)),"",OFFSET('5. Pp (3 años)'!$K$46,INT((ROW()-13)/2),0))</f>
        <v>Ascendente</v>
      </c>
      <c r="G81" s="930" t="str">
        <f ca="1">IF(ISBLANK(OFFSET('5. Pp (3 años)'!$H$46,INT((ROW()-13)/2),0)),"",OFFSET('5. Pp (3 años)'!$H$46,INT((ROW()-13)/2),0))</f>
        <v>Trimestral</v>
      </c>
      <c r="H81" s="949">
        <f ca="1">IF(ISBLANK(OFFSET('9. METAS'!$L$20,INT((ROW()-13)/2),0)),"",OFFSET('9. METAS'!$L$20,INT((ROW()-13)/2),0))</f>
        <v>600</v>
      </c>
      <c r="I81" s="822"/>
      <c r="J81" s="149" t="e">
        <f ca="1">IF(MOD(ROW()-13,2)=0,IF(ISBLANK(OFFSET(#REF!,INT((ROW()-13)/2),0)),"",OFFSET(#REF!,INT((ROW()-13)/2),0)),IF(ISBLANK(OFFSET('9. METAS'!$U$20,INT((ROW()-14)/2),0)),"",OFFSET('9. METAS'!$U$20,INT((ROW()-14)/2),0)))</f>
        <v>#REF!</v>
      </c>
      <c r="K81" s="150" t="e">
        <f ca="1">IF(MOD(ROW()-13,2)=0,IF(ISBLANK(OFFSET(#REF!,INT((ROW()-13)/2),0)),"",OFFSET(#REF!,INT((ROW()-13)/2),0)),IF(ISBLANK(OFFSET('9. METAS'!$V$20,INT((ROW()-14)/2),0)),"",OFFSET('9. METAS'!$V$20,INT((ROW()-14)/2),0)))</f>
        <v>#REF!</v>
      </c>
      <c r="L81" s="150" t="e">
        <f ca="1">IF(MOD(ROW()-13,2)=0,IF(ISBLANK(OFFSET(#REF!,INT((ROW()-13)/2),0)),"",OFFSET(#REF!,INT((ROW()-13)/2),0)),IF(ISBLANK(OFFSET('9. METAS'!$W$20,INT((ROW()-14)/2),0)),"",OFFSET('9. METAS'!$W$20,INT((ROW()-14)/2),0)))</f>
        <v>#REF!</v>
      </c>
      <c r="M81" s="151" t="e">
        <f ca="1">IF(MOD(ROW()-13,2)=0,IF(ISBLANK(OFFSET(#REF!,INT((ROW()-13)/2),0)),"",OFFSET(#REF!,INT((ROW()-13)/2),0)),IF(ISBLANK(OFFSET('9. METAS'!$X$20,INT((ROW()-14)/2),0)),"",OFFSET('9. METAS'!$X$20,INT((ROW()-14)/2),0)))</f>
        <v>#REF!</v>
      </c>
      <c r="N81" s="824" t="str">
        <f t="shared" ref="N81" ca="1" si="64">IFERROR(J81/J82,"ND")</f>
        <v>ND</v>
      </c>
      <c r="O81" s="826" t="str">
        <f t="shared" ref="O81" ca="1" si="65">IFERROR(((J81+K81)/H81),"ND")</f>
        <v>ND</v>
      </c>
      <c r="P81" s="913"/>
    </row>
    <row r="82" spans="3:16">
      <c r="C82" s="843"/>
      <c r="D82" s="926"/>
      <c r="E82" s="926"/>
      <c r="F82" s="928"/>
      <c r="G82" s="930"/>
      <c r="H82" s="949"/>
      <c r="I82" s="823"/>
      <c r="J82" s="149">
        <f ca="1">IF(MOD(ROW()-13,2)=0,IF(ISBLANK(OFFSET(#REF!,INT((ROW()-13)/2),0)),"",OFFSET(#REF!,INT((ROW()-13)/2),0)),IF(ISBLANK(OFFSET('9. METAS'!$U$20,INT((ROW()-14)/2),0)),"",OFFSET('9. METAS'!$U$20,INT((ROW()-14)/2),0)))</f>
        <v>80</v>
      </c>
      <c r="K82" s="150">
        <f ca="1">IF(MOD(ROW()-13,2)=0,IF(ISBLANK(OFFSET(#REF!,INT((ROW()-13)/2),0)),"",OFFSET(#REF!,INT((ROW()-13)/2),0)),IF(ISBLANK(OFFSET('9. METAS'!$V$20,INT((ROW()-14)/2),0)),"",OFFSET('9. METAS'!$V$20,INT((ROW()-14)/2),0)))</f>
        <v>200</v>
      </c>
      <c r="L82" s="150">
        <f ca="1">IF(MOD(ROW()-13,2)=0,IF(ISBLANK(OFFSET(#REF!,INT((ROW()-13)/2),0)),"",OFFSET(#REF!,INT((ROW()-13)/2),0)),IF(ISBLANK(OFFSET('9. METAS'!$W$20,INT((ROW()-14)/2),0)),"",OFFSET('9. METAS'!$W$20,INT((ROW()-14)/2),0)))</f>
        <v>200</v>
      </c>
      <c r="M82" s="151">
        <f ca="1">IF(MOD(ROW()-13,2)=0,IF(ISBLANK(OFFSET(#REF!,INT((ROW()-13)/2),0)),"",OFFSET(#REF!,INT((ROW()-13)/2),0)),IF(ISBLANK(OFFSET('9. METAS'!$X$20,INT((ROW()-14)/2),0)),"",OFFSET('9. METAS'!$X$20,INT((ROW()-14)/2),0)))</f>
        <v>120</v>
      </c>
      <c r="N82" s="825"/>
      <c r="O82" s="827"/>
      <c r="P82" s="914"/>
    </row>
    <row r="83" spans="3:16">
      <c r="C83" s="829" t="str">
        <f ca="1">IF(ISBLANK(OFFSET('5. Pp (3 años)'!$C$46,INT((ROW()-13)/2),0)),"",OFFSET('5. Pp (3 años)'!$C$46,INT((ROW()-13)/2),0))</f>
        <v>Actividad</v>
      </c>
      <c r="D83" s="926" t="str">
        <f ca="1">IF(ISBLANK(OFFSET('5. Pp (3 años)'!$D$46,INT((ROW()-13)/2),0)),"",OFFSET('5. Pp (3 años)'!$D$46,INT((ROW()-13)/2),0))</f>
        <v>1.4.1.1.8.3.  Actualización de expedientes de personal activo y de baja por incidencias enviadas por las diferentes Unidades Administrativas.</v>
      </c>
      <c r="E83" s="926" t="str">
        <f ca="1">IF(ISBLANK(OFFSET('5. Pp (3 años)'!$E$46,INT((ROW()-13)/2),0)),"",OFFSET('5. Pp (3 años)'!$E$46,INT((ROW()-13)/2),0))</f>
        <v>PEPIA= Porcentaje de expedientes de personal por incidencias actualizados</v>
      </c>
      <c r="F83" s="928" t="str">
        <f ca="1">IF(ISBLANK(OFFSET('5. Pp (3 años)'!$K$46,INT((ROW()-13)/2),0)),"",OFFSET('5. Pp (3 años)'!$K$46,INT((ROW()-13)/2),0))</f>
        <v>Ascendente</v>
      </c>
      <c r="G83" s="930" t="str">
        <f ca="1">IF(ISBLANK(OFFSET('5. Pp (3 años)'!$H$46,INT((ROW()-13)/2),0)),"",OFFSET('5. Pp (3 años)'!$H$46,INT((ROW()-13)/2),0))</f>
        <v>Trimestral</v>
      </c>
      <c r="H83" s="949">
        <f ca="1">IF(ISBLANK(OFFSET('9. METAS'!$L$20,INT((ROW()-13)/2),0)),"",OFFSET('9. METAS'!$L$20,INT((ROW()-13)/2),0))</f>
        <v>3600</v>
      </c>
      <c r="I83" s="822"/>
      <c r="J83" s="149" t="e">
        <f ca="1">IF(MOD(ROW()-13,2)=0,IF(ISBLANK(OFFSET(#REF!,INT((ROW()-13)/2),0)),"",OFFSET(#REF!,INT((ROW()-13)/2),0)),IF(ISBLANK(OFFSET('9. METAS'!$U$20,INT((ROW()-14)/2),0)),"",OFFSET('9. METAS'!$U$20,INT((ROW()-14)/2),0)))</f>
        <v>#REF!</v>
      </c>
      <c r="K83" s="150" t="e">
        <f ca="1">IF(MOD(ROW()-13,2)=0,IF(ISBLANK(OFFSET(#REF!,INT((ROW()-13)/2),0)),"",OFFSET(#REF!,INT((ROW()-13)/2),0)),IF(ISBLANK(OFFSET('9. METAS'!$V$20,INT((ROW()-14)/2),0)),"",OFFSET('9. METAS'!$V$20,INT((ROW()-14)/2),0)))</f>
        <v>#REF!</v>
      </c>
      <c r="L83" s="150" t="e">
        <f ca="1">IF(MOD(ROW()-13,2)=0,IF(ISBLANK(OFFSET(#REF!,INT((ROW()-13)/2),0)),"",OFFSET(#REF!,INT((ROW()-13)/2),0)),IF(ISBLANK(OFFSET('9. METAS'!$W$20,INT((ROW()-14)/2),0)),"",OFFSET('9. METAS'!$W$20,INT((ROW()-14)/2),0)))</f>
        <v>#REF!</v>
      </c>
      <c r="M83" s="151" t="e">
        <f ca="1">IF(MOD(ROW()-13,2)=0,IF(ISBLANK(OFFSET(#REF!,INT((ROW()-13)/2),0)),"",OFFSET(#REF!,INT((ROW()-13)/2),0)),IF(ISBLANK(OFFSET('9. METAS'!$X$20,INT((ROW()-14)/2),0)),"",OFFSET('9. METAS'!$X$20,INT((ROW()-14)/2),0)))</f>
        <v>#REF!</v>
      </c>
      <c r="N83" s="824" t="str">
        <f t="shared" ref="N83" ca="1" si="66">IFERROR(J83/J84,"ND")</f>
        <v>ND</v>
      </c>
      <c r="O83" s="826" t="str">
        <f t="shared" ref="O83" ca="1" si="67">IFERROR(((J83+K83)/H83),"ND")</f>
        <v>ND</v>
      </c>
      <c r="P83" s="913"/>
    </row>
    <row r="84" spans="3:16">
      <c r="C84" s="843"/>
      <c r="D84" s="926"/>
      <c r="E84" s="926"/>
      <c r="F84" s="928"/>
      <c r="G84" s="930"/>
      <c r="H84" s="949"/>
      <c r="I84" s="823"/>
      <c r="J84" s="149">
        <f ca="1">IF(MOD(ROW()-13,2)=0,IF(ISBLANK(OFFSET(#REF!,INT((ROW()-13)/2),0)),"",OFFSET(#REF!,INT((ROW()-13)/2),0)),IF(ISBLANK(OFFSET('9. METAS'!$U$20,INT((ROW()-14)/2),0)),"",OFFSET('9. METAS'!$U$20,INT((ROW()-14)/2),0)))</f>
        <v>750</v>
      </c>
      <c r="K84" s="150">
        <f ca="1">IF(MOD(ROW()-13,2)=0,IF(ISBLANK(OFFSET(#REF!,INT((ROW()-13)/2),0)),"",OFFSET(#REF!,INT((ROW()-13)/2),0)),IF(ISBLANK(OFFSET('9. METAS'!$V$20,INT((ROW()-14)/2),0)),"",OFFSET('9. METAS'!$V$20,INT((ROW()-14)/2),0)))</f>
        <v>1207</v>
      </c>
      <c r="L84" s="150">
        <f ca="1">IF(MOD(ROW()-13,2)=0,IF(ISBLANK(OFFSET(#REF!,INT((ROW()-13)/2),0)),"",OFFSET(#REF!,INT((ROW()-13)/2),0)),IF(ISBLANK(OFFSET('9. METAS'!$W$20,INT((ROW()-14)/2),0)),"",OFFSET('9. METAS'!$W$20,INT((ROW()-14)/2),0)))</f>
        <v>1124</v>
      </c>
      <c r="M84" s="151">
        <f ca="1">IF(MOD(ROW()-13,2)=0,IF(ISBLANK(OFFSET(#REF!,INT((ROW()-13)/2),0)),"",OFFSET(#REF!,INT((ROW()-13)/2),0)),IF(ISBLANK(OFFSET('9. METAS'!$X$20,INT((ROW()-14)/2),0)),"",OFFSET('9. METAS'!$X$20,INT((ROW()-14)/2),0)))</f>
        <v>519</v>
      </c>
      <c r="N84" s="825"/>
      <c r="O84" s="827"/>
      <c r="P84" s="914"/>
    </row>
    <row r="85" spans="3:16">
      <c r="C85" s="829" t="str">
        <f ca="1">IF(ISBLANK(OFFSET('5. Pp (3 años)'!$C$46,INT((ROW()-13)/2),0)),"",OFFSET('5. Pp (3 años)'!$C$46,INT((ROW()-13)/2),0))</f>
        <v/>
      </c>
      <c r="D85" s="926" t="str">
        <f ca="1">IF(ISBLANK(OFFSET('5. Pp (3 años)'!$D$46,INT((ROW()-13)/2),0)),"",OFFSET('5. Pp (3 años)'!$D$46,INT((ROW()-13)/2),0))</f>
        <v/>
      </c>
      <c r="E85" s="926" t="str">
        <f ca="1">IF(ISBLANK(OFFSET('5. Pp (3 años)'!$E$46,INT((ROW()-13)/2),0)),"",OFFSET('5. Pp (3 años)'!$E$46,INT((ROW()-13)/2),0))</f>
        <v/>
      </c>
      <c r="F85" s="928" t="str">
        <f ca="1">IF(ISBLANK(OFFSET('5. Pp (3 años)'!$K$46,INT((ROW()-13)/2),0)),"",OFFSET('5. Pp (3 años)'!$K$46,INT((ROW()-13)/2),0))</f>
        <v/>
      </c>
      <c r="G85" s="930" t="str">
        <f ca="1">IF(ISBLANK(OFFSET('5. Pp (3 años)'!$H$46,INT((ROW()-13)/2),0)),"",OFFSET('5. Pp (3 años)'!$H$46,INT((ROW()-13)/2),0))</f>
        <v/>
      </c>
      <c r="H85" s="949" t="str">
        <f ca="1">IF(ISBLANK(OFFSET('9. METAS'!$L$20,INT((ROW()-13)/2),0)),"",OFFSET('9. METAS'!$L$20,INT((ROW()-13)/2),0))</f>
        <v/>
      </c>
      <c r="I85" s="822"/>
      <c r="J85" s="149" t="e">
        <f ca="1">IF(MOD(ROW()-13,2)=0,IF(ISBLANK(OFFSET(#REF!,INT((ROW()-13)/2),0)),"",OFFSET(#REF!,INT((ROW()-13)/2),0)),IF(ISBLANK(OFFSET('9. METAS'!$U$20,INT((ROW()-14)/2),0)),"",OFFSET('9. METAS'!$U$20,INT((ROW()-14)/2),0)))</f>
        <v>#REF!</v>
      </c>
      <c r="K85" s="150" t="e">
        <f ca="1">IF(MOD(ROW()-13,2)=0,IF(ISBLANK(OFFSET(#REF!,INT((ROW()-13)/2),0)),"",OFFSET(#REF!,INT((ROW()-13)/2),0)),IF(ISBLANK(OFFSET('9. METAS'!$V$20,INT((ROW()-14)/2),0)),"",OFFSET('9. METAS'!$V$20,INT((ROW()-14)/2),0)))</f>
        <v>#REF!</v>
      </c>
      <c r="L85" s="150" t="e">
        <f ca="1">IF(MOD(ROW()-13,2)=0,IF(ISBLANK(OFFSET(#REF!,INT((ROW()-13)/2),0)),"",OFFSET(#REF!,INT((ROW()-13)/2),0)),IF(ISBLANK(OFFSET('9. METAS'!$W$20,INT((ROW()-14)/2),0)),"",OFFSET('9. METAS'!$W$20,INT((ROW()-14)/2),0)))</f>
        <v>#REF!</v>
      </c>
      <c r="M85" s="151" t="e">
        <f ca="1">IF(MOD(ROW()-13,2)=0,IF(ISBLANK(OFFSET(#REF!,INT((ROW()-13)/2),0)),"",OFFSET(#REF!,INT((ROW()-13)/2),0)),IF(ISBLANK(OFFSET('9. METAS'!$X$20,INT((ROW()-14)/2),0)),"",OFFSET('9. METAS'!$X$20,INT((ROW()-14)/2),0)))</f>
        <v>#REF!</v>
      </c>
      <c r="N85" s="824" t="str">
        <f t="shared" ref="N85" ca="1" si="68">IFERROR(J85/J86,"ND")</f>
        <v>ND</v>
      </c>
      <c r="O85" s="826" t="str">
        <f t="shared" ref="O85" ca="1" si="69">IFERROR(((J85+K85)/H85),"ND")</f>
        <v>ND</v>
      </c>
      <c r="P85" s="913"/>
    </row>
    <row r="86" spans="3:16">
      <c r="C86" s="843"/>
      <c r="D86" s="926"/>
      <c r="E86" s="926"/>
      <c r="F86" s="928"/>
      <c r="G86" s="930"/>
      <c r="H86" s="949"/>
      <c r="I86" s="823"/>
      <c r="J86" s="149" t="str">
        <f ca="1">IF(MOD(ROW()-13,2)=0,IF(ISBLANK(OFFSET(#REF!,INT((ROW()-13)/2),0)),"",OFFSET(#REF!,INT((ROW()-13)/2),0)),IF(ISBLANK(OFFSET('9. METAS'!$U$20,INT((ROW()-14)/2),0)),"",OFFSET('9. METAS'!$U$20,INT((ROW()-14)/2),0)))</f>
        <v/>
      </c>
      <c r="K86" s="150" t="str">
        <f ca="1">IF(MOD(ROW()-13,2)=0,IF(ISBLANK(OFFSET(#REF!,INT((ROW()-13)/2),0)),"",OFFSET(#REF!,INT((ROW()-13)/2),0)),IF(ISBLANK(OFFSET('9. METAS'!$V$20,INT((ROW()-14)/2),0)),"",OFFSET('9. METAS'!$V$20,INT((ROW()-14)/2),0)))</f>
        <v/>
      </c>
      <c r="L86" s="150" t="str">
        <f ca="1">IF(MOD(ROW()-13,2)=0,IF(ISBLANK(OFFSET(#REF!,INT((ROW()-13)/2),0)),"",OFFSET(#REF!,INT((ROW()-13)/2),0)),IF(ISBLANK(OFFSET('9. METAS'!$W$20,INT((ROW()-14)/2),0)),"",OFFSET('9. METAS'!$W$20,INT((ROW()-14)/2),0)))</f>
        <v/>
      </c>
      <c r="M86" s="151" t="str">
        <f ca="1">IF(MOD(ROW()-13,2)=0,IF(ISBLANK(OFFSET(#REF!,INT((ROW()-13)/2),0)),"",OFFSET(#REF!,INT((ROW()-13)/2),0)),IF(ISBLANK(OFFSET('9. METAS'!$X$20,INT((ROW()-14)/2),0)),"",OFFSET('9. METAS'!$X$20,INT((ROW()-14)/2),0)))</f>
        <v/>
      </c>
      <c r="N86" s="825"/>
      <c r="O86" s="827"/>
      <c r="P86" s="914"/>
    </row>
    <row r="87" spans="3:16">
      <c r="C87" s="829" t="str">
        <f ca="1">IF(ISBLANK(OFFSET('5. Pp (3 años)'!$C$46,INT((ROW()-13)/2),0)),"",OFFSET('5. Pp (3 años)'!$C$46,INT((ROW()-13)/2),0))</f>
        <v/>
      </c>
      <c r="D87" s="926" t="str">
        <f ca="1">IF(ISBLANK(OFFSET('5. Pp (3 años)'!$D$46,INT((ROW()-13)/2),0)),"",OFFSET('5. Pp (3 años)'!$D$46,INT((ROW()-13)/2),0))</f>
        <v/>
      </c>
      <c r="E87" s="926" t="str">
        <f ca="1">IF(ISBLANK(OFFSET('5. Pp (3 años)'!$E$46,INT((ROW()-13)/2),0)),"",OFFSET('5. Pp (3 años)'!$E$46,INT((ROW()-13)/2),0))</f>
        <v/>
      </c>
      <c r="F87" s="928" t="str">
        <f ca="1">IF(ISBLANK(OFFSET('5. Pp (3 años)'!$K$46,INT((ROW()-13)/2),0)),"",OFFSET('5. Pp (3 años)'!$K$46,INT((ROW()-13)/2),0))</f>
        <v/>
      </c>
      <c r="G87" s="930" t="str">
        <f ca="1">IF(ISBLANK(OFFSET('5. Pp (3 años)'!$H$46,INT((ROW()-13)/2),0)),"",OFFSET('5. Pp (3 años)'!$H$46,INT((ROW()-13)/2),0))</f>
        <v/>
      </c>
      <c r="H87" s="949" t="str">
        <f ca="1">IF(ISBLANK(OFFSET('9. METAS'!$L$20,INT((ROW()-13)/2),0)),"",OFFSET('9. METAS'!$L$20,INT((ROW()-13)/2),0))</f>
        <v/>
      </c>
      <c r="I87" s="822"/>
      <c r="J87" s="149" t="e">
        <f ca="1">IF(MOD(ROW()-13,2)=0,IF(ISBLANK(OFFSET(#REF!,INT((ROW()-13)/2),0)),"",OFFSET(#REF!,INT((ROW()-13)/2),0)),IF(ISBLANK(OFFSET('9. METAS'!$U$20,INT((ROW()-14)/2),0)),"",OFFSET('9. METAS'!$U$20,INT((ROW()-14)/2),0)))</f>
        <v>#REF!</v>
      </c>
      <c r="K87" s="150" t="e">
        <f ca="1">IF(MOD(ROW()-13,2)=0,IF(ISBLANK(OFFSET(#REF!,INT((ROW()-13)/2),0)),"",OFFSET(#REF!,INT((ROW()-13)/2),0)),IF(ISBLANK(OFFSET('9. METAS'!$V$20,INT((ROW()-14)/2),0)),"",OFFSET('9. METAS'!$V$20,INT((ROW()-14)/2),0)))</f>
        <v>#REF!</v>
      </c>
      <c r="L87" s="150" t="e">
        <f ca="1">IF(MOD(ROW()-13,2)=0,IF(ISBLANK(OFFSET(#REF!,INT((ROW()-13)/2),0)),"",OFFSET(#REF!,INT((ROW()-13)/2),0)),IF(ISBLANK(OFFSET('9. METAS'!$W$20,INT((ROW()-14)/2),0)),"",OFFSET('9. METAS'!$W$20,INT((ROW()-14)/2),0)))</f>
        <v>#REF!</v>
      </c>
      <c r="M87" s="151" t="e">
        <f ca="1">IF(MOD(ROW()-13,2)=0,IF(ISBLANK(OFFSET(#REF!,INT((ROW()-13)/2),0)),"",OFFSET(#REF!,INT((ROW()-13)/2),0)),IF(ISBLANK(OFFSET('9. METAS'!$X$20,INT((ROW()-14)/2),0)),"",OFFSET('9. METAS'!$X$20,INT((ROW()-14)/2),0)))</f>
        <v>#REF!</v>
      </c>
      <c r="N87" s="824" t="str">
        <f t="shared" ref="N87" ca="1" si="70">IFERROR(J87/J88,"ND")</f>
        <v>ND</v>
      </c>
      <c r="O87" s="826" t="str">
        <f t="shared" ref="O87" ca="1" si="71">IFERROR(((J87+K87)/H87),"ND")</f>
        <v>ND</v>
      </c>
      <c r="P87" s="913"/>
    </row>
    <row r="88" spans="3:16">
      <c r="C88" s="843"/>
      <c r="D88" s="926"/>
      <c r="E88" s="926"/>
      <c r="F88" s="928"/>
      <c r="G88" s="930"/>
      <c r="H88" s="949"/>
      <c r="I88" s="823"/>
      <c r="J88" s="149" t="str">
        <f ca="1">IF(MOD(ROW()-13,2)=0,IF(ISBLANK(OFFSET(#REF!,INT((ROW()-13)/2),0)),"",OFFSET(#REF!,INT((ROW()-13)/2),0)),IF(ISBLANK(OFFSET('9. METAS'!$U$20,INT((ROW()-14)/2),0)),"",OFFSET('9. METAS'!$U$20,INT((ROW()-14)/2),0)))</f>
        <v/>
      </c>
      <c r="K88" s="150" t="str">
        <f ca="1">IF(MOD(ROW()-13,2)=0,IF(ISBLANK(OFFSET(#REF!,INT((ROW()-13)/2),0)),"",OFFSET(#REF!,INT((ROW()-13)/2),0)),IF(ISBLANK(OFFSET('9. METAS'!$V$20,INT((ROW()-14)/2),0)),"",OFFSET('9. METAS'!$V$20,INT((ROW()-14)/2),0)))</f>
        <v/>
      </c>
      <c r="L88" s="150" t="str">
        <f ca="1">IF(MOD(ROW()-13,2)=0,IF(ISBLANK(OFFSET(#REF!,INT((ROW()-13)/2),0)),"",OFFSET(#REF!,INT((ROW()-13)/2),0)),IF(ISBLANK(OFFSET('9. METAS'!$W$20,INT((ROW()-14)/2),0)),"",OFFSET('9. METAS'!$W$20,INT((ROW()-14)/2),0)))</f>
        <v/>
      </c>
      <c r="M88" s="151" t="str">
        <f ca="1">IF(MOD(ROW()-13,2)=0,IF(ISBLANK(OFFSET(#REF!,INT((ROW()-13)/2),0)),"",OFFSET(#REF!,INT((ROW()-13)/2),0)),IF(ISBLANK(OFFSET('9. METAS'!$X$20,INT((ROW()-14)/2),0)),"",OFFSET('9. METAS'!$X$20,INT((ROW()-14)/2),0)))</f>
        <v/>
      </c>
      <c r="N88" s="825"/>
      <c r="O88" s="827"/>
      <c r="P88" s="914"/>
    </row>
    <row r="89" spans="3:16">
      <c r="C89" s="829" t="str">
        <f ca="1">IF(ISBLANK(OFFSET('5. Pp (3 años)'!$C$46,INT((ROW()-13)/2),0)),"",OFFSET('5. Pp (3 años)'!$C$46,INT((ROW()-13)/2),0))</f>
        <v/>
      </c>
      <c r="D89" s="926" t="str">
        <f ca="1">IF(ISBLANK(OFFSET('5. Pp (3 años)'!$D$46,INT((ROW()-13)/2),0)),"",OFFSET('5. Pp (3 años)'!$D$46,INT((ROW()-13)/2),0))</f>
        <v/>
      </c>
      <c r="E89" s="926" t="str">
        <f ca="1">IF(ISBLANK(OFFSET('5. Pp (3 años)'!$E$46,INT((ROW()-13)/2),0)),"",OFFSET('5. Pp (3 años)'!$E$46,INT((ROW()-13)/2),0))</f>
        <v/>
      </c>
      <c r="F89" s="928" t="str">
        <f ca="1">IF(ISBLANK(OFFSET('5. Pp (3 años)'!$K$46,INT((ROW()-13)/2),0)),"",OFFSET('5. Pp (3 años)'!$K$46,INT((ROW()-13)/2),0))</f>
        <v/>
      </c>
      <c r="G89" s="930" t="str">
        <f ca="1">IF(ISBLANK(OFFSET('5. Pp (3 años)'!$H$46,INT((ROW()-13)/2),0)),"",OFFSET('5. Pp (3 años)'!$H$46,INT((ROW()-13)/2),0))</f>
        <v/>
      </c>
      <c r="H89" s="949" t="str">
        <f ca="1">IF(ISBLANK(OFFSET('9. METAS'!$L$20,INT((ROW()-13)/2),0)),"",OFFSET('9. METAS'!$L$20,INT((ROW()-13)/2),0))</f>
        <v/>
      </c>
      <c r="I89" s="822"/>
      <c r="J89" s="149" t="e">
        <f ca="1">IF(MOD(ROW()-13,2)=0,IF(ISBLANK(OFFSET(#REF!,INT((ROW()-13)/2),0)),"",OFFSET(#REF!,INT((ROW()-13)/2),0)),IF(ISBLANK(OFFSET('9. METAS'!$U$20,INT((ROW()-14)/2),0)),"",OFFSET('9. METAS'!$U$20,INT((ROW()-14)/2),0)))</f>
        <v>#REF!</v>
      </c>
      <c r="K89" s="150" t="e">
        <f ca="1">IF(MOD(ROW()-13,2)=0,IF(ISBLANK(OFFSET(#REF!,INT((ROW()-13)/2),0)),"",OFFSET(#REF!,INT((ROW()-13)/2),0)),IF(ISBLANK(OFFSET('9. METAS'!$V$20,INT((ROW()-14)/2),0)),"",OFFSET('9. METAS'!$V$20,INT((ROW()-14)/2),0)))</f>
        <v>#REF!</v>
      </c>
      <c r="L89" s="150" t="e">
        <f ca="1">IF(MOD(ROW()-13,2)=0,IF(ISBLANK(OFFSET(#REF!,INT((ROW()-13)/2),0)),"",OFFSET(#REF!,INT((ROW()-13)/2),0)),IF(ISBLANK(OFFSET('9. METAS'!$W$20,INT((ROW()-14)/2),0)),"",OFFSET('9. METAS'!$W$20,INT((ROW()-14)/2),0)))</f>
        <v>#REF!</v>
      </c>
      <c r="M89" s="151" t="e">
        <f ca="1">IF(MOD(ROW()-13,2)=0,IF(ISBLANK(OFFSET(#REF!,INT((ROW()-13)/2),0)),"",OFFSET(#REF!,INT((ROW()-13)/2),0)),IF(ISBLANK(OFFSET('9. METAS'!$X$20,INT((ROW()-14)/2),0)),"",OFFSET('9. METAS'!$X$20,INT((ROW()-14)/2),0)))</f>
        <v>#REF!</v>
      </c>
      <c r="N89" s="824" t="str">
        <f t="shared" ref="N89" ca="1" si="72">IFERROR(J89/J90,"ND")</f>
        <v>ND</v>
      </c>
      <c r="O89" s="826" t="str">
        <f t="shared" ref="O89" ca="1" si="73">IFERROR(((J89+K89)/H89),"ND")</f>
        <v>ND</v>
      </c>
      <c r="P89" s="913"/>
    </row>
    <row r="90" spans="3:16">
      <c r="C90" s="843"/>
      <c r="D90" s="926"/>
      <c r="E90" s="926"/>
      <c r="F90" s="928"/>
      <c r="G90" s="930"/>
      <c r="H90" s="949"/>
      <c r="I90" s="823"/>
      <c r="J90" s="149" t="str">
        <f ca="1">IF(MOD(ROW()-13,2)=0,IF(ISBLANK(OFFSET(#REF!,INT((ROW()-13)/2),0)),"",OFFSET(#REF!,INT((ROW()-13)/2),0)),IF(ISBLANK(OFFSET('9. METAS'!$U$20,INT((ROW()-14)/2),0)),"",OFFSET('9. METAS'!$U$20,INT((ROW()-14)/2),0)))</f>
        <v/>
      </c>
      <c r="K90" s="150" t="str">
        <f ca="1">IF(MOD(ROW()-13,2)=0,IF(ISBLANK(OFFSET(#REF!,INT((ROW()-13)/2),0)),"",OFFSET(#REF!,INT((ROW()-13)/2),0)),IF(ISBLANK(OFFSET('9. METAS'!$V$20,INT((ROW()-14)/2),0)),"",OFFSET('9. METAS'!$V$20,INT((ROW()-14)/2),0)))</f>
        <v/>
      </c>
      <c r="L90" s="150" t="str">
        <f ca="1">IF(MOD(ROW()-13,2)=0,IF(ISBLANK(OFFSET(#REF!,INT((ROW()-13)/2),0)),"",OFFSET(#REF!,INT((ROW()-13)/2),0)),IF(ISBLANK(OFFSET('9. METAS'!$W$20,INT((ROW()-14)/2),0)),"",OFFSET('9. METAS'!$W$20,INT((ROW()-14)/2),0)))</f>
        <v/>
      </c>
      <c r="M90" s="151" t="str">
        <f ca="1">IF(MOD(ROW()-13,2)=0,IF(ISBLANK(OFFSET(#REF!,INT((ROW()-13)/2),0)),"",OFFSET(#REF!,INT((ROW()-13)/2),0)),IF(ISBLANK(OFFSET('9. METAS'!$X$20,INT((ROW()-14)/2),0)),"",OFFSET('9. METAS'!$X$20,INT((ROW()-14)/2),0)))</f>
        <v/>
      </c>
      <c r="N90" s="825"/>
      <c r="O90" s="827"/>
      <c r="P90" s="914"/>
    </row>
    <row r="91" spans="3:16">
      <c r="C91" s="829" t="str">
        <f ca="1">IF(ISBLANK(OFFSET('5. Pp (3 años)'!$C$46,INT((ROW()-13)/2),0)),"",OFFSET('5. Pp (3 años)'!$C$46,INT((ROW()-13)/2),0))</f>
        <v/>
      </c>
      <c r="D91" s="926" t="str">
        <f ca="1">IF(ISBLANK(OFFSET('5. Pp (3 años)'!$D$46,INT((ROW()-13)/2),0)),"",OFFSET('5. Pp (3 años)'!$D$46,INT((ROW()-13)/2),0))</f>
        <v/>
      </c>
      <c r="E91" s="926" t="str">
        <f ca="1">IF(ISBLANK(OFFSET('5. Pp (3 años)'!$E$46,INT((ROW()-13)/2),0)),"",OFFSET('5. Pp (3 años)'!$E$46,INT((ROW()-13)/2),0))</f>
        <v/>
      </c>
      <c r="F91" s="928" t="str">
        <f ca="1">IF(ISBLANK(OFFSET('5. Pp (3 años)'!$K$46,INT((ROW()-13)/2),0)),"",OFFSET('5. Pp (3 años)'!$K$46,INT((ROW()-13)/2),0))</f>
        <v/>
      </c>
      <c r="G91" s="930" t="str">
        <f ca="1">IF(ISBLANK(OFFSET('5. Pp (3 años)'!$H$46,INT((ROW()-13)/2),0)),"",OFFSET('5. Pp (3 años)'!$H$46,INT((ROW()-13)/2),0))</f>
        <v/>
      </c>
      <c r="H91" s="949" t="str">
        <f ca="1">IF(ISBLANK(OFFSET('9. METAS'!$L$20,INT((ROW()-13)/2),0)),"",OFFSET('9. METAS'!$L$20,INT((ROW()-13)/2),0))</f>
        <v/>
      </c>
      <c r="I91" s="822"/>
      <c r="J91" s="149" t="e">
        <f ca="1">IF(MOD(ROW()-13,2)=0,IF(ISBLANK(OFFSET(#REF!,INT((ROW()-13)/2),0)),"",OFFSET(#REF!,INT((ROW()-13)/2),0)),IF(ISBLANK(OFFSET('9. METAS'!$U$20,INT((ROW()-14)/2),0)),"",OFFSET('9. METAS'!$U$20,INT((ROW()-14)/2),0)))</f>
        <v>#REF!</v>
      </c>
      <c r="K91" s="150" t="e">
        <f ca="1">IF(MOD(ROW()-13,2)=0,IF(ISBLANK(OFFSET(#REF!,INT((ROW()-13)/2),0)),"",OFFSET(#REF!,INT((ROW()-13)/2),0)),IF(ISBLANK(OFFSET('9. METAS'!$V$20,INT((ROW()-14)/2),0)),"",OFFSET('9. METAS'!$V$20,INT((ROW()-14)/2),0)))</f>
        <v>#REF!</v>
      </c>
      <c r="L91" s="150" t="e">
        <f ca="1">IF(MOD(ROW()-13,2)=0,IF(ISBLANK(OFFSET(#REF!,INT((ROW()-13)/2),0)),"",OFFSET(#REF!,INT((ROW()-13)/2),0)),IF(ISBLANK(OFFSET('9. METAS'!$W$20,INT((ROW()-14)/2),0)),"",OFFSET('9. METAS'!$W$20,INT((ROW()-14)/2),0)))</f>
        <v>#REF!</v>
      </c>
      <c r="M91" s="151" t="e">
        <f ca="1">IF(MOD(ROW()-13,2)=0,IF(ISBLANK(OFFSET(#REF!,INT((ROW()-13)/2),0)),"",OFFSET(#REF!,INT((ROW()-13)/2),0)),IF(ISBLANK(OFFSET('9. METAS'!$X$20,INT((ROW()-14)/2),0)),"",OFFSET('9. METAS'!$X$20,INT((ROW()-14)/2),0)))</f>
        <v>#REF!</v>
      </c>
      <c r="N91" s="824" t="str">
        <f t="shared" ref="N91" ca="1" si="74">IFERROR(J91/J92,"ND")</f>
        <v>ND</v>
      </c>
      <c r="O91" s="826" t="str">
        <f t="shared" ref="O91" ca="1" si="75">IFERROR(((J91+K91)/H91),"ND")</f>
        <v>ND</v>
      </c>
      <c r="P91" s="913"/>
    </row>
    <row r="92" spans="3:16">
      <c r="C92" s="843"/>
      <c r="D92" s="926"/>
      <c r="E92" s="926"/>
      <c r="F92" s="928"/>
      <c r="G92" s="930"/>
      <c r="H92" s="949"/>
      <c r="I92" s="823"/>
      <c r="J92" s="149" t="str">
        <f ca="1">IF(MOD(ROW()-13,2)=0,IF(ISBLANK(OFFSET(#REF!,INT((ROW()-13)/2),0)),"",OFFSET(#REF!,INT((ROW()-13)/2),0)),IF(ISBLANK(OFFSET('9. METAS'!$U$20,INT((ROW()-14)/2),0)),"",OFFSET('9. METAS'!$U$20,INT((ROW()-14)/2),0)))</f>
        <v/>
      </c>
      <c r="K92" s="150" t="str">
        <f ca="1">IF(MOD(ROW()-13,2)=0,IF(ISBLANK(OFFSET(#REF!,INT((ROW()-13)/2),0)),"",OFFSET(#REF!,INT((ROW()-13)/2),0)),IF(ISBLANK(OFFSET('9. METAS'!$V$20,INT((ROW()-14)/2),0)),"",OFFSET('9. METAS'!$V$20,INT((ROW()-14)/2),0)))</f>
        <v/>
      </c>
      <c r="L92" s="150" t="str">
        <f ca="1">IF(MOD(ROW()-13,2)=0,IF(ISBLANK(OFFSET(#REF!,INT((ROW()-13)/2),0)),"",OFFSET(#REF!,INT((ROW()-13)/2),0)),IF(ISBLANK(OFFSET('9. METAS'!$W$20,INT((ROW()-14)/2),0)),"",OFFSET('9. METAS'!$W$20,INT((ROW()-14)/2),0)))</f>
        <v/>
      </c>
      <c r="M92" s="151" t="str">
        <f ca="1">IF(MOD(ROW()-13,2)=0,IF(ISBLANK(OFFSET(#REF!,INT((ROW()-13)/2),0)),"",OFFSET(#REF!,INT((ROW()-13)/2),0)),IF(ISBLANK(OFFSET('9. METAS'!$X$20,INT((ROW()-14)/2),0)),"",OFFSET('9. METAS'!$X$20,INT((ROW()-14)/2),0)))</f>
        <v/>
      </c>
      <c r="N92" s="825"/>
      <c r="O92" s="827"/>
      <c r="P92" s="914"/>
    </row>
    <row r="93" spans="3:16">
      <c r="C93" s="829" t="str">
        <f ca="1">IF(ISBLANK(OFFSET('5. Pp (3 años)'!$C$46,INT((ROW()-13)/2),0)),"",OFFSET('5. Pp (3 años)'!$C$46,INT((ROW()-13)/2),0))</f>
        <v/>
      </c>
      <c r="D93" s="926" t="str">
        <f ca="1">IF(ISBLANK(OFFSET('5. Pp (3 años)'!$D$46,INT((ROW()-13)/2),0)),"",OFFSET('5. Pp (3 años)'!$D$46,INT((ROW()-13)/2),0))</f>
        <v/>
      </c>
      <c r="E93" s="926" t="str">
        <f ca="1">IF(ISBLANK(OFFSET('5. Pp (3 años)'!$E$46,INT((ROW()-13)/2),0)),"",OFFSET('5. Pp (3 años)'!$E$46,INT((ROW()-13)/2),0))</f>
        <v/>
      </c>
      <c r="F93" s="928" t="str">
        <f ca="1">IF(ISBLANK(OFFSET('5. Pp (3 años)'!$K$46,INT((ROW()-13)/2),0)),"",OFFSET('5. Pp (3 años)'!$K$46,INT((ROW()-13)/2),0))</f>
        <v/>
      </c>
      <c r="G93" s="930" t="str">
        <f ca="1">IF(ISBLANK(OFFSET('5. Pp (3 años)'!$H$46,INT((ROW()-13)/2),0)),"",OFFSET('5. Pp (3 años)'!$H$46,INT((ROW()-13)/2),0))</f>
        <v/>
      </c>
      <c r="H93" s="949" t="str">
        <f ca="1">IF(ISBLANK(OFFSET('9. METAS'!$L$20,INT((ROW()-13)/2),0)),"",OFFSET('9. METAS'!$L$20,INT((ROW()-13)/2),0))</f>
        <v/>
      </c>
      <c r="I93" s="822"/>
      <c r="J93" s="149" t="e">
        <f ca="1">IF(MOD(ROW()-13,2)=0,IF(ISBLANK(OFFSET(#REF!,INT((ROW()-13)/2),0)),"",OFFSET(#REF!,INT((ROW()-13)/2),0)),IF(ISBLANK(OFFSET('9. METAS'!$U$20,INT((ROW()-14)/2),0)),"",OFFSET('9. METAS'!$U$20,INT((ROW()-14)/2),0)))</f>
        <v>#REF!</v>
      </c>
      <c r="K93" s="150" t="e">
        <f ca="1">IF(MOD(ROW()-13,2)=0,IF(ISBLANK(OFFSET(#REF!,INT((ROW()-13)/2),0)),"",OFFSET(#REF!,INT((ROW()-13)/2),0)),IF(ISBLANK(OFFSET('9. METAS'!$V$20,INT((ROW()-14)/2),0)),"",OFFSET('9. METAS'!$V$20,INT((ROW()-14)/2),0)))</f>
        <v>#REF!</v>
      </c>
      <c r="L93" s="150" t="e">
        <f ca="1">IF(MOD(ROW()-13,2)=0,IF(ISBLANK(OFFSET(#REF!,INT((ROW()-13)/2),0)),"",OFFSET(#REF!,INT((ROW()-13)/2),0)),IF(ISBLANK(OFFSET('9. METAS'!$W$20,INT((ROW()-14)/2),0)),"",OFFSET('9. METAS'!$W$20,INT((ROW()-14)/2),0)))</f>
        <v>#REF!</v>
      </c>
      <c r="M93" s="151" t="e">
        <f ca="1">IF(MOD(ROW()-13,2)=0,IF(ISBLANK(OFFSET(#REF!,INT((ROW()-13)/2),0)),"",OFFSET(#REF!,INT((ROW()-13)/2),0)),IF(ISBLANK(OFFSET('9. METAS'!$X$20,INT((ROW()-14)/2),0)),"",OFFSET('9. METAS'!$X$20,INT((ROW()-14)/2),0)))</f>
        <v>#REF!</v>
      </c>
      <c r="N93" s="824" t="str">
        <f t="shared" ref="N93" ca="1" si="76">IFERROR(J93/J94,"ND")</f>
        <v>ND</v>
      </c>
      <c r="O93" s="826" t="str">
        <f t="shared" ref="O93" ca="1" si="77">IFERROR(((J93+K93)/H93),"ND")</f>
        <v>ND</v>
      </c>
      <c r="P93" s="913"/>
    </row>
    <row r="94" spans="3:16">
      <c r="C94" s="843"/>
      <c r="D94" s="926"/>
      <c r="E94" s="926"/>
      <c r="F94" s="928"/>
      <c r="G94" s="930"/>
      <c r="H94" s="949"/>
      <c r="I94" s="823"/>
      <c r="J94" s="149" t="str">
        <f ca="1">IF(MOD(ROW()-13,2)=0,IF(ISBLANK(OFFSET(#REF!,INT((ROW()-13)/2),0)),"",OFFSET(#REF!,INT((ROW()-13)/2),0)),IF(ISBLANK(OFFSET('9. METAS'!$U$20,INT((ROW()-14)/2),0)),"",OFFSET('9. METAS'!$U$20,INT((ROW()-14)/2),0)))</f>
        <v/>
      </c>
      <c r="K94" s="150" t="str">
        <f ca="1">IF(MOD(ROW()-13,2)=0,IF(ISBLANK(OFFSET(#REF!,INT((ROW()-13)/2),0)),"",OFFSET(#REF!,INT((ROW()-13)/2),0)),IF(ISBLANK(OFFSET('9. METAS'!$V$20,INT((ROW()-14)/2),0)),"",OFFSET('9. METAS'!$V$20,INT((ROW()-14)/2),0)))</f>
        <v/>
      </c>
      <c r="L94" s="150" t="str">
        <f ca="1">IF(MOD(ROW()-13,2)=0,IF(ISBLANK(OFFSET(#REF!,INT((ROW()-13)/2),0)),"",OFFSET(#REF!,INT((ROW()-13)/2),0)),IF(ISBLANK(OFFSET('9. METAS'!$W$20,INT((ROW()-14)/2),0)),"",OFFSET('9. METAS'!$W$20,INT((ROW()-14)/2),0)))</f>
        <v/>
      </c>
      <c r="M94" s="151" t="str">
        <f ca="1">IF(MOD(ROW()-13,2)=0,IF(ISBLANK(OFFSET(#REF!,INT((ROW()-13)/2),0)),"",OFFSET(#REF!,INT((ROW()-13)/2),0)),IF(ISBLANK(OFFSET('9. METAS'!$X$20,INT((ROW()-14)/2),0)),"",OFFSET('9. METAS'!$X$20,INT((ROW()-14)/2),0)))</f>
        <v/>
      </c>
      <c r="N94" s="825"/>
      <c r="O94" s="827"/>
      <c r="P94" s="914"/>
    </row>
    <row r="95" spans="3:16">
      <c r="C95" s="829" t="str">
        <f ca="1">IF(ISBLANK(OFFSET('5. Pp (3 años)'!$C$46,INT((ROW()-13)/2),0)),"",OFFSET('5. Pp (3 años)'!$C$46,INT((ROW()-13)/2),0))</f>
        <v/>
      </c>
      <c r="D95" s="926" t="str">
        <f ca="1">IF(ISBLANK(OFFSET('5. Pp (3 años)'!$D$46,INT((ROW()-13)/2),0)),"",OFFSET('5. Pp (3 años)'!$D$46,INT((ROW()-13)/2),0))</f>
        <v/>
      </c>
      <c r="E95" s="926" t="str">
        <f ca="1">IF(ISBLANK(OFFSET('5. Pp (3 años)'!$E$46,INT((ROW()-13)/2),0)),"",OFFSET('5. Pp (3 años)'!$E$46,INT((ROW()-13)/2),0))</f>
        <v/>
      </c>
      <c r="F95" s="928" t="str">
        <f ca="1">IF(ISBLANK(OFFSET('5. Pp (3 años)'!$K$46,INT((ROW()-13)/2),0)),"",OFFSET('5. Pp (3 años)'!$K$46,INT((ROW()-13)/2),0))</f>
        <v/>
      </c>
      <c r="G95" s="930" t="str">
        <f ca="1">IF(ISBLANK(OFFSET('5. Pp (3 años)'!$H$46,INT((ROW()-13)/2),0)),"",OFFSET('5. Pp (3 años)'!$H$46,INT((ROW()-13)/2),0))</f>
        <v/>
      </c>
      <c r="H95" s="949" t="str">
        <f ca="1">IF(ISBLANK(OFFSET('9. METAS'!$L$20,INT((ROW()-13)/2),0)),"",OFFSET('9. METAS'!$L$20,INT((ROW()-13)/2),0))</f>
        <v/>
      </c>
      <c r="I95" s="822"/>
      <c r="J95" s="149" t="e">
        <f ca="1">IF(MOD(ROW()-13,2)=0,IF(ISBLANK(OFFSET(#REF!,INT((ROW()-13)/2),0)),"",OFFSET(#REF!,INT((ROW()-13)/2),0)),IF(ISBLANK(OFFSET('9. METAS'!$U$20,INT((ROW()-14)/2),0)),"",OFFSET('9. METAS'!$U$20,INT((ROW()-14)/2),0)))</f>
        <v>#REF!</v>
      </c>
      <c r="K95" s="150" t="e">
        <f ca="1">IF(MOD(ROW()-13,2)=0,IF(ISBLANK(OFFSET(#REF!,INT((ROW()-13)/2),0)),"",OFFSET(#REF!,INT((ROW()-13)/2),0)),IF(ISBLANK(OFFSET('9. METAS'!$V$20,INT((ROW()-14)/2),0)),"",OFFSET('9. METAS'!$V$20,INT((ROW()-14)/2),0)))</f>
        <v>#REF!</v>
      </c>
      <c r="L95" s="150" t="e">
        <f ca="1">IF(MOD(ROW()-13,2)=0,IF(ISBLANK(OFFSET(#REF!,INT((ROW()-13)/2),0)),"",OFFSET(#REF!,INT((ROW()-13)/2),0)),IF(ISBLANK(OFFSET('9. METAS'!$W$20,INT((ROW()-14)/2),0)),"",OFFSET('9. METAS'!$W$20,INT((ROW()-14)/2),0)))</f>
        <v>#REF!</v>
      </c>
      <c r="M95" s="151" t="e">
        <f ca="1">IF(MOD(ROW()-13,2)=0,IF(ISBLANK(OFFSET(#REF!,INT((ROW()-13)/2),0)),"",OFFSET(#REF!,INT((ROW()-13)/2),0)),IF(ISBLANK(OFFSET('9. METAS'!$X$20,INT((ROW()-14)/2),0)),"",OFFSET('9. METAS'!$X$20,INT((ROW()-14)/2),0)))</f>
        <v>#REF!</v>
      </c>
      <c r="N95" s="824" t="str">
        <f t="shared" ref="N95" ca="1" si="78">IFERROR(J95/J96,"ND")</f>
        <v>ND</v>
      </c>
      <c r="O95" s="826" t="str">
        <f t="shared" ref="O95" ca="1" si="79">IFERROR(((J95+K95)/H95),"ND")</f>
        <v>ND</v>
      </c>
      <c r="P95" s="913"/>
    </row>
    <row r="96" spans="3:16">
      <c r="C96" s="843"/>
      <c r="D96" s="926"/>
      <c r="E96" s="926"/>
      <c r="F96" s="928"/>
      <c r="G96" s="930"/>
      <c r="H96" s="949"/>
      <c r="I96" s="823"/>
      <c r="J96" s="149" t="str">
        <f ca="1">IF(MOD(ROW()-13,2)=0,IF(ISBLANK(OFFSET(#REF!,INT((ROW()-13)/2),0)),"",OFFSET(#REF!,INT((ROW()-13)/2),0)),IF(ISBLANK(OFFSET('9. METAS'!$U$20,INT((ROW()-14)/2),0)),"",OFFSET('9. METAS'!$U$20,INT((ROW()-14)/2),0)))</f>
        <v/>
      </c>
      <c r="K96" s="150" t="str">
        <f ca="1">IF(MOD(ROW()-13,2)=0,IF(ISBLANK(OFFSET(#REF!,INT((ROW()-13)/2),0)),"",OFFSET(#REF!,INT((ROW()-13)/2),0)),IF(ISBLANK(OFFSET('9. METAS'!$V$20,INT((ROW()-14)/2),0)),"",OFFSET('9. METAS'!$V$20,INT((ROW()-14)/2),0)))</f>
        <v/>
      </c>
      <c r="L96" s="150" t="str">
        <f ca="1">IF(MOD(ROW()-13,2)=0,IF(ISBLANK(OFFSET(#REF!,INT((ROW()-13)/2),0)),"",OFFSET(#REF!,INT((ROW()-13)/2),0)),IF(ISBLANK(OFFSET('9. METAS'!$W$20,INT((ROW()-14)/2),0)),"",OFFSET('9. METAS'!$W$20,INT((ROW()-14)/2),0)))</f>
        <v/>
      </c>
      <c r="M96" s="151" t="str">
        <f ca="1">IF(MOD(ROW()-13,2)=0,IF(ISBLANK(OFFSET(#REF!,INT((ROW()-13)/2),0)),"",OFFSET(#REF!,INT((ROW()-13)/2),0)),IF(ISBLANK(OFFSET('9. METAS'!$X$20,INT((ROW()-14)/2),0)),"",OFFSET('9. METAS'!$X$20,INT((ROW()-14)/2),0)))</f>
        <v/>
      </c>
      <c r="N96" s="825"/>
      <c r="O96" s="827"/>
      <c r="P96" s="914"/>
    </row>
    <row r="97" spans="3:16">
      <c r="C97" s="829" t="str">
        <f ca="1">IF(ISBLANK(OFFSET('5. Pp (3 años)'!$C$46,INT((ROW()-13)/2),0)),"",OFFSET('5. Pp (3 años)'!$C$46,INT((ROW()-13)/2),0))</f>
        <v/>
      </c>
      <c r="D97" s="926" t="str">
        <f ca="1">IF(ISBLANK(OFFSET('5. Pp (3 años)'!$D$46,INT((ROW()-13)/2),0)),"",OFFSET('5. Pp (3 años)'!$D$46,INT((ROW()-13)/2),0))</f>
        <v/>
      </c>
      <c r="E97" s="926" t="str">
        <f ca="1">IF(ISBLANK(OFFSET('5. Pp (3 años)'!$E$46,INT((ROW()-13)/2),0)),"",OFFSET('5. Pp (3 años)'!$E$46,INT((ROW()-13)/2),0))</f>
        <v/>
      </c>
      <c r="F97" s="928" t="str">
        <f ca="1">IF(ISBLANK(OFFSET('5. Pp (3 años)'!$K$46,INT((ROW()-13)/2),0)),"",OFFSET('5. Pp (3 años)'!$K$46,INT((ROW()-13)/2),0))</f>
        <v/>
      </c>
      <c r="G97" s="930" t="str">
        <f ca="1">IF(ISBLANK(OFFSET('5. Pp (3 años)'!$H$46,INT((ROW()-13)/2),0)),"",OFFSET('5. Pp (3 años)'!$H$46,INT((ROW()-13)/2),0))</f>
        <v/>
      </c>
      <c r="H97" s="949" t="str">
        <f ca="1">IF(ISBLANK(OFFSET('9. METAS'!$L$20,INT((ROW()-13)/2),0)),"",OFFSET('9. METAS'!$L$20,INT((ROW()-13)/2),0))</f>
        <v/>
      </c>
      <c r="I97" s="822"/>
      <c r="J97" s="149" t="e">
        <f ca="1">IF(MOD(ROW()-13,2)=0,IF(ISBLANK(OFFSET(#REF!,INT((ROW()-13)/2),0)),"",OFFSET(#REF!,INT((ROW()-13)/2),0)),IF(ISBLANK(OFFSET('9. METAS'!$U$20,INT((ROW()-14)/2),0)),"",OFFSET('9. METAS'!$U$20,INT((ROW()-14)/2),0)))</f>
        <v>#REF!</v>
      </c>
      <c r="K97" s="150" t="e">
        <f ca="1">IF(MOD(ROW()-13,2)=0,IF(ISBLANK(OFFSET(#REF!,INT((ROW()-13)/2),0)),"",OFFSET(#REF!,INT((ROW()-13)/2),0)),IF(ISBLANK(OFFSET('9. METAS'!$V$20,INT((ROW()-14)/2),0)),"",OFFSET('9. METAS'!$V$20,INT((ROW()-14)/2),0)))</f>
        <v>#REF!</v>
      </c>
      <c r="L97" s="150" t="e">
        <f ca="1">IF(MOD(ROW()-13,2)=0,IF(ISBLANK(OFFSET(#REF!,INT((ROW()-13)/2),0)),"",OFFSET(#REF!,INT((ROW()-13)/2),0)),IF(ISBLANK(OFFSET('9. METAS'!$W$20,INT((ROW()-14)/2),0)),"",OFFSET('9. METAS'!$W$20,INT((ROW()-14)/2),0)))</f>
        <v>#REF!</v>
      </c>
      <c r="M97" s="151" t="e">
        <f ca="1">IF(MOD(ROW()-13,2)=0,IF(ISBLANK(OFFSET(#REF!,INT((ROW()-13)/2),0)),"",OFFSET(#REF!,INT((ROW()-13)/2),0)),IF(ISBLANK(OFFSET('9. METAS'!$X$20,INT((ROW()-14)/2),0)),"",OFFSET('9. METAS'!$X$20,INT((ROW()-14)/2),0)))</f>
        <v>#REF!</v>
      </c>
      <c r="N97" s="824" t="str">
        <f t="shared" ref="N97" ca="1" si="80">IFERROR(J97/J98,"ND")</f>
        <v>ND</v>
      </c>
      <c r="O97" s="826" t="str">
        <f t="shared" ref="O97" ca="1" si="81">IFERROR(((J97+K97)/H97),"ND")</f>
        <v>ND</v>
      </c>
      <c r="P97" s="913"/>
    </row>
    <row r="98" spans="3:16">
      <c r="C98" s="843"/>
      <c r="D98" s="926"/>
      <c r="E98" s="926"/>
      <c r="F98" s="928"/>
      <c r="G98" s="930"/>
      <c r="H98" s="949"/>
      <c r="I98" s="823"/>
      <c r="J98" s="149" t="str">
        <f ca="1">IF(MOD(ROW()-13,2)=0,IF(ISBLANK(OFFSET(#REF!,INT((ROW()-13)/2),0)),"",OFFSET(#REF!,INT((ROW()-13)/2),0)),IF(ISBLANK(OFFSET('9. METAS'!$U$20,INT((ROW()-14)/2),0)),"",OFFSET('9. METAS'!$U$20,INT((ROW()-14)/2),0)))</f>
        <v/>
      </c>
      <c r="K98" s="150" t="str">
        <f ca="1">IF(MOD(ROW()-13,2)=0,IF(ISBLANK(OFFSET(#REF!,INT((ROW()-13)/2),0)),"",OFFSET(#REF!,INT((ROW()-13)/2),0)),IF(ISBLANK(OFFSET('9. METAS'!$V$20,INT((ROW()-14)/2),0)),"",OFFSET('9. METAS'!$V$20,INT((ROW()-14)/2),0)))</f>
        <v/>
      </c>
      <c r="L98" s="150" t="str">
        <f ca="1">IF(MOD(ROW()-13,2)=0,IF(ISBLANK(OFFSET(#REF!,INT((ROW()-13)/2),0)),"",OFFSET(#REF!,INT((ROW()-13)/2),0)),IF(ISBLANK(OFFSET('9. METAS'!$W$20,INT((ROW()-14)/2),0)),"",OFFSET('9. METAS'!$W$20,INT((ROW()-14)/2),0)))</f>
        <v/>
      </c>
      <c r="M98" s="151" t="str">
        <f ca="1">IF(MOD(ROW()-13,2)=0,IF(ISBLANK(OFFSET(#REF!,INT((ROW()-13)/2),0)),"",OFFSET(#REF!,INT((ROW()-13)/2),0)),IF(ISBLANK(OFFSET('9. METAS'!$X$20,INT((ROW()-14)/2),0)),"",OFFSET('9. METAS'!$X$20,INT((ROW()-14)/2),0)))</f>
        <v/>
      </c>
      <c r="N98" s="825"/>
      <c r="O98" s="827"/>
      <c r="P98" s="914"/>
    </row>
    <row r="99" spans="3:16">
      <c r="C99" s="829" t="str">
        <f ca="1">IF(ISBLANK(OFFSET('5. Pp (3 años)'!$C$46,INT((ROW()-13)/2),0)),"",OFFSET('5. Pp (3 años)'!$C$46,INT((ROW()-13)/2),0))</f>
        <v/>
      </c>
      <c r="D99" s="926" t="str">
        <f ca="1">IF(ISBLANK(OFFSET('5. Pp (3 años)'!$D$46,INT((ROW()-13)/2),0)),"",OFFSET('5. Pp (3 años)'!$D$46,INT((ROW()-13)/2),0))</f>
        <v/>
      </c>
      <c r="E99" s="926" t="str">
        <f ca="1">IF(ISBLANK(OFFSET('5. Pp (3 años)'!$E$46,INT((ROW()-13)/2),0)),"",OFFSET('5. Pp (3 años)'!$E$46,INT((ROW()-13)/2),0))</f>
        <v/>
      </c>
      <c r="F99" s="928" t="str">
        <f ca="1">IF(ISBLANK(OFFSET('5. Pp (3 años)'!$K$46,INT((ROW()-13)/2),0)),"",OFFSET('5. Pp (3 años)'!$K$46,INT((ROW()-13)/2),0))</f>
        <v/>
      </c>
      <c r="G99" s="930" t="str">
        <f ca="1">IF(ISBLANK(OFFSET('5. Pp (3 años)'!$H$46,INT((ROW()-13)/2),0)),"",OFFSET('5. Pp (3 años)'!$H$46,INT((ROW()-13)/2),0))</f>
        <v/>
      </c>
      <c r="H99" s="949" t="str">
        <f ca="1">IF(ISBLANK(OFFSET('9. METAS'!$L$20,INT((ROW()-13)/2),0)),"",OFFSET('9. METAS'!$L$20,INT((ROW()-13)/2),0))</f>
        <v/>
      </c>
      <c r="I99" s="822"/>
      <c r="J99" s="149" t="e">
        <f ca="1">IF(MOD(ROW()-13,2)=0,IF(ISBLANK(OFFSET(#REF!,INT((ROW()-13)/2),0)),"",OFFSET(#REF!,INT((ROW()-13)/2),0)),IF(ISBLANK(OFFSET('9. METAS'!$U$20,INT((ROW()-14)/2),0)),"",OFFSET('9. METAS'!$U$20,INT((ROW()-14)/2),0)))</f>
        <v>#REF!</v>
      </c>
      <c r="K99" s="150" t="e">
        <f ca="1">IF(MOD(ROW()-13,2)=0,IF(ISBLANK(OFFSET(#REF!,INT((ROW()-13)/2),0)),"",OFFSET(#REF!,INT((ROW()-13)/2),0)),IF(ISBLANK(OFFSET('9. METAS'!$V$20,INT((ROW()-14)/2),0)),"",OFFSET('9. METAS'!$V$20,INT((ROW()-14)/2),0)))</f>
        <v>#REF!</v>
      </c>
      <c r="L99" s="150" t="e">
        <f ca="1">IF(MOD(ROW()-13,2)=0,IF(ISBLANK(OFFSET(#REF!,INT((ROW()-13)/2),0)),"",OFFSET(#REF!,INT((ROW()-13)/2),0)),IF(ISBLANK(OFFSET('9. METAS'!$W$20,INT((ROW()-14)/2),0)),"",OFFSET('9. METAS'!$W$20,INT((ROW()-14)/2),0)))</f>
        <v>#REF!</v>
      </c>
      <c r="M99" s="151" t="e">
        <f ca="1">IF(MOD(ROW()-13,2)=0,IF(ISBLANK(OFFSET(#REF!,INT((ROW()-13)/2),0)),"",OFFSET(#REF!,INT((ROW()-13)/2),0)),IF(ISBLANK(OFFSET('9. METAS'!$X$20,INT((ROW()-14)/2),0)),"",OFFSET('9. METAS'!$X$20,INT((ROW()-14)/2),0)))</f>
        <v>#REF!</v>
      </c>
      <c r="N99" s="824" t="str">
        <f t="shared" ref="N99" ca="1" si="82">IFERROR(J99/J100,"ND")</f>
        <v>ND</v>
      </c>
      <c r="O99" s="826" t="str">
        <f t="shared" ref="O99" ca="1" si="83">IFERROR(((J99+K99)/H99),"ND")</f>
        <v>ND</v>
      </c>
      <c r="P99" s="913"/>
    </row>
    <row r="100" spans="3:16">
      <c r="C100" s="843"/>
      <c r="D100" s="926"/>
      <c r="E100" s="926"/>
      <c r="F100" s="928"/>
      <c r="G100" s="930"/>
      <c r="H100" s="949"/>
      <c r="I100" s="823"/>
      <c r="J100" s="149" t="str">
        <f ca="1">IF(MOD(ROW()-13,2)=0,IF(ISBLANK(OFFSET(#REF!,INT((ROW()-13)/2),0)),"",OFFSET(#REF!,INT((ROW()-13)/2),0)),IF(ISBLANK(OFFSET('9. METAS'!$U$20,INT((ROW()-14)/2),0)),"",OFFSET('9. METAS'!$U$20,INT((ROW()-14)/2),0)))</f>
        <v/>
      </c>
      <c r="K100" s="150" t="str">
        <f ca="1">IF(MOD(ROW()-13,2)=0,IF(ISBLANK(OFFSET(#REF!,INT((ROW()-13)/2),0)),"",OFFSET(#REF!,INT((ROW()-13)/2),0)),IF(ISBLANK(OFFSET('9. METAS'!$V$20,INT((ROW()-14)/2),0)),"",OFFSET('9. METAS'!$V$20,INT((ROW()-14)/2),0)))</f>
        <v/>
      </c>
      <c r="L100" s="150" t="str">
        <f ca="1">IF(MOD(ROW()-13,2)=0,IF(ISBLANK(OFFSET(#REF!,INT((ROW()-13)/2),0)),"",OFFSET(#REF!,INT((ROW()-13)/2),0)),IF(ISBLANK(OFFSET('9. METAS'!$W$20,INT((ROW()-14)/2),0)),"",OFFSET('9. METAS'!$W$20,INT((ROW()-14)/2),0)))</f>
        <v/>
      </c>
      <c r="M100" s="151" t="str">
        <f ca="1">IF(MOD(ROW()-13,2)=0,IF(ISBLANK(OFFSET(#REF!,INT((ROW()-13)/2),0)),"",OFFSET(#REF!,INT((ROW()-13)/2),0)),IF(ISBLANK(OFFSET('9. METAS'!$X$20,INT((ROW()-14)/2),0)),"",OFFSET('9. METAS'!$X$20,INT((ROW()-14)/2),0)))</f>
        <v/>
      </c>
      <c r="N100" s="825"/>
      <c r="O100" s="827"/>
      <c r="P100" s="914"/>
    </row>
    <row r="101" spans="3:16">
      <c r="C101" s="829" t="str">
        <f ca="1">IF(ISBLANK(OFFSET('5. Pp (3 años)'!$C$46,INT((ROW()-13)/2),0)),"",OFFSET('5. Pp (3 años)'!$C$46,INT((ROW()-13)/2),0))</f>
        <v/>
      </c>
      <c r="D101" s="926" t="str">
        <f ca="1">IF(ISBLANK(OFFSET('5. Pp (3 años)'!$D$46,INT((ROW()-13)/2),0)),"",OFFSET('5. Pp (3 años)'!$D$46,INT((ROW()-13)/2),0))</f>
        <v/>
      </c>
      <c r="E101" s="926" t="str">
        <f ca="1">IF(ISBLANK(OFFSET('5. Pp (3 años)'!$E$46,INT((ROW()-13)/2),0)),"",OFFSET('5. Pp (3 años)'!$E$46,INT((ROW()-13)/2),0))</f>
        <v/>
      </c>
      <c r="F101" s="928" t="str">
        <f ca="1">IF(ISBLANK(OFFSET('5. Pp (3 años)'!$K$46,INT((ROW()-13)/2),0)),"",OFFSET('5. Pp (3 años)'!$K$46,INT((ROW()-13)/2),0))</f>
        <v/>
      </c>
      <c r="G101" s="930" t="str">
        <f ca="1">IF(ISBLANK(OFFSET('5. Pp (3 años)'!$H$46,INT((ROW()-13)/2),0)),"",OFFSET('5. Pp (3 años)'!$H$46,INT((ROW()-13)/2),0))</f>
        <v/>
      </c>
      <c r="H101" s="949" t="str">
        <f ca="1">IF(ISBLANK(OFFSET('9. METAS'!$L$20,INT((ROW()-13)/2),0)),"",OFFSET('9. METAS'!$L$20,INT((ROW()-13)/2),0))</f>
        <v/>
      </c>
      <c r="I101" s="822"/>
      <c r="J101" s="149" t="e">
        <f ca="1">IF(MOD(ROW()-13,2)=0,IF(ISBLANK(OFFSET(#REF!,INT((ROW()-13)/2),0)),"",OFFSET(#REF!,INT((ROW()-13)/2),0)),IF(ISBLANK(OFFSET('9. METAS'!$U$20,INT((ROW()-14)/2),0)),"",OFFSET('9. METAS'!$U$20,INT((ROW()-14)/2),0)))</f>
        <v>#REF!</v>
      </c>
      <c r="K101" s="150" t="e">
        <f ca="1">IF(MOD(ROW()-13,2)=0,IF(ISBLANK(OFFSET(#REF!,INT((ROW()-13)/2),0)),"",OFFSET(#REF!,INT((ROW()-13)/2),0)),IF(ISBLANK(OFFSET('9. METAS'!$V$20,INT((ROW()-14)/2),0)),"",OFFSET('9. METAS'!$V$20,INT((ROW()-14)/2),0)))</f>
        <v>#REF!</v>
      </c>
      <c r="L101" s="150" t="e">
        <f ca="1">IF(MOD(ROW()-13,2)=0,IF(ISBLANK(OFFSET(#REF!,INT((ROW()-13)/2),0)),"",OFFSET(#REF!,INT((ROW()-13)/2),0)),IF(ISBLANK(OFFSET('9. METAS'!$W$20,INT((ROW()-14)/2),0)),"",OFFSET('9. METAS'!$W$20,INT((ROW()-14)/2),0)))</f>
        <v>#REF!</v>
      </c>
      <c r="M101" s="151" t="e">
        <f ca="1">IF(MOD(ROW()-13,2)=0,IF(ISBLANK(OFFSET(#REF!,INT((ROW()-13)/2),0)),"",OFFSET(#REF!,INT((ROW()-13)/2),0)),IF(ISBLANK(OFFSET('9. METAS'!$X$20,INT((ROW()-14)/2),0)),"",OFFSET('9. METAS'!$X$20,INT((ROW()-14)/2),0)))</f>
        <v>#REF!</v>
      </c>
      <c r="N101" s="824" t="str">
        <f t="shared" ref="N101" ca="1" si="84">IFERROR(J101/J102,"ND")</f>
        <v>ND</v>
      </c>
      <c r="O101" s="826" t="str">
        <f t="shared" ref="O101" ca="1" si="85">IFERROR(((J101+K101)/H101),"ND")</f>
        <v>ND</v>
      </c>
      <c r="P101" s="913"/>
    </row>
    <row r="102" spans="3:16">
      <c r="C102" s="843"/>
      <c r="D102" s="926"/>
      <c r="E102" s="926"/>
      <c r="F102" s="928"/>
      <c r="G102" s="930"/>
      <c r="H102" s="949"/>
      <c r="I102" s="823"/>
      <c r="J102" s="149" t="str">
        <f ca="1">IF(MOD(ROW()-13,2)=0,IF(ISBLANK(OFFSET(#REF!,INT((ROW()-13)/2),0)),"",OFFSET(#REF!,INT((ROW()-13)/2),0)),IF(ISBLANK(OFFSET('9. METAS'!$U$20,INT((ROW()-14)/2),0)),"",OFFSET('9. METAS'!$U$20,INT((ROW()-14)/2),0)))</f>
        <v/>
      </c>
      <c r="K102" s="150" t="str">
        <f ca="1">IF(MOD(ROW()-13,2)=0,IF(ISBLANK(OFFSET(#REF!,INT((ROW()-13)/2),0)),"",OFFSET(#REF!,INT((ROW()-13)/2),0)),IF(ISBLANK(OFFSET('9. METAS'!$V$20,INT((ROW()-14)/2),0)),"",OFFSET('9. METAS'!$V$20,INT((ROW()-14)/2),0)))</f>
        <v/>
      </c>
      <c r="L102" s="150" t="str">
        <f ca="1">IF(MOD(ROW()-13,2)=0,IF(ISBLANK(OFFSET(#REF!,INT((ROW()-13)/2),0)),"",OFFSET(#REF!,INT((ROW()-13)/2),0)),IF(ISBLANK(OFFSET('9. METAS'!$W$20,INT((ROW()-14)/2),0)),"",OFFSET('9. METAS'!$W$20,INT((ROW()-14)/2),0)))</f>
        <v/>
      </c>
      <c r="M102" s="151" t="str">
        <f ca="1">IF(MOD(ROW()-13,2)=0,IF(ISBLANK(OFFSET(#REF!,INT((ROW()-13)/2),0)),"",OFFSET(#REF!,INT((ROW()-13)/2),0)),IF(ISBLANK(OFFSET('9. METAS'!$X$20,INT((ROW()-14)/2),0)),"",OFFSET('9. METAS'!$X$20,INT((ROW()-14)/2),0)))</f>
        <v/>
      </c>
      <c r="N102" s="825"/>
      <c r="O102" s="827"/>
      <c r="P102" s="914"/>
    </row>
    <row r="103" spans="3:16">
      <c r="C103" s="829" t="str">
        <f ca="1">IF(ISBLANK(OFFSET('5. Pp (3 años)'!$C$46,INT((ROW()-13)/2),0)),"",OFFSET('5. Pp (3 años)'!$C$46,INT((ROW()-13)/2),0))</f>
        <v/>
      </c>
      <c r="D103" s="926" t="str">
        <f ca="1">IF(ISBLANK(OFFSET('5. Pp (3 años)'!$D$46,INT((ROW()-13)/2),0)),"",OFFSET('5. Pp (3 años)'!$D$46,INT((ROW()-13)/2),0))</f>
        <v/>
      </c>
      <c r="E103" s="926" t="str">
        <f ca="1">IF(ISBLANK(OFFSET('5. Pp (3 años)'!$E$46,INT((ROW()-13)/2),0)),"",OFFSET('5. Pp (3 años)'!$E$46,INT((ROW()-13)/2),0))</f>
        <v/>
      </c>
      <c r="F103" s="928" t="str">
        <f ca="1">IF(ISBLANK(OFFSET('5. Pp (3 años)'!$K$46,INT((ROW()-13)/2),0)),"",OFFSET('5. Pp (3 años)'!$K$46,INT((ROW()-13)/2),0))</f>
        <v/>
      </c>
      <c r="G103" s="930" t="str">
        <f ca="1">IF(ISBLANK(OFFSET('5. Pp (3 años)'!$H$46,INT((ROW()-13)/2),0)),"",OFFSET('5. Pp (3 años)'!$H$46,INT((ROW()-13)/2),0))</f>
        <v/>
      </c>
      <c r="H103" s="949" t="str">
        <f ca="1">IF(ISBLANK(OFFSET('9. METAS'!$L$20,INT((ROW()-13)/2),0)),"",OFFSET('9. METAS'!$L$20,INT((ROW()-13)/2),0))</f>
        <v/>
      </c>
      <c r="I103" s="822"/>
      <c r="J103" s="149" t="e">
        <f ca="1">IF(MOD(ROW()-13,2)=0,IF(ISBLANK(OFFSET(#REF!,INT((ROW()-13)/2),0)),"",OFFSET(#REF!,INT((ROW()-13)/2),0)),IF(ISBLANK(OFFSET('9. METAS'!$U$20,INT((ROW()-14)/2),0)),"",OFFSET('9. METAS'!$U$20,INT((ROW()-14)/2),0)))</f>
        <v>#REF!</v>
      </c>
      <c r="K103" s="150" t="e">
        <f ca="1">IF(MOD(ROW()-13,2)=0,IF(ISBLANK(OFFSET(#REF!,INT((ROW()-13)/2),0)),"",OFFSET(#REF!,INT((ROW()-13)/2),0)),IF(ISBLANK(OFFSET('9. METAS'!$V$20,INT((ROW()-14)/2),0)),"",OFFSET('9. METAS'!$V$20,INT((ROW()-14)/2),0)))</f>
        <v>#REF!</v>
      </c>
      <c r="L103" s="150" t="e">
        <f ca="1">IF(MOD(ROW()-13,2)=0,IF(ISBLANK(OFFSET(#REF!,INT((ROW()-13)/2),0)),"",OFFSET(#REF!,INT((ROW()-13)/2),0)),IF(ISBLANK(OFFSET('9. METAS'!$W$20,INT((ROW()-14)/2),0)),"",OFFSET('9. METAS'!$W$20,INT((ROW()-14)/2),0)))</f>
        <v>#REF!</v>
      </c>
      <c r="M103" s="151" t="e">
        <f ca="1">IF(MOD(ROW()-13,2)=0,IF(ISBLANK(OFFSET(#REF!,INT((ROW()-13)/2),0)),"",OFFSET(#REF!,INT((ROW()-13)/2),0)),IF(ISBLANK(OFFSET('9. METAS'!$X$20,INT((ROW()-14)/2),0)),"",OFFSET('9. METAS'!$X$20,INT((ROW()-14)/2),0)))</f>
        <v>#REF!</v>
      </c>
      <c r="N103" s="824" t="str">
        <f t="shared" ref="N103" ca="1" si="86">IFERROR(J103/J104,"ND")</f>
        <v>ND</v>
      </c>
      <c r="O103" s="826" t="str">
        <f t="shared" ref="O103" ca="1" si="87">IFERROR(((J103+K103)/H103),"ND")</f>
        <v>ND</v>
      </c>
      <c r="P103" s="913"/>
    </row>
    <row r="104" spans="3:16">
      <c r="C104" s="843"/>
      <c r="D104" s="926"/>
      <c r="E104" s="926"/>
      <c r="F104" s="928"/>
      <c r="G104" s="930"/>
      <c r="H104" s="949"/>
      <c r="I104" s="823"/>
      <c r="J104" s="149" t="str">
        <f ca="1">IF(MOD(ROW()-13,2)=0,IF(ISBLANK(OFFSET(#REF!,INT((ROW()-13)/2),0)),"",OFFSET(#REF!,INT((ROW()-13)/2),0)),IF(ISBLANK(OFFSET('9. METAS'!$U$20,INT((ROW()-14)/2),0)),"",OFFSET('9. METAS'!$U$20,INT((ROW()-14)/2),0)))</f>
        <v/>
      </c>
      <c r="K104" s="150" t="str">
        <f ca="1">IF(MOD(ROW()-13,2)=0,IF(ISBLANK(OFFSET(#REF!,INT((ROW()-13)/2),0)),"",OFFSET(#REF!,INT((ROW()-13)/2),0)),IF(ISBLANK(OFFSET('9. METAS'!$V$20,INT((ROW()-14)/2),0)),"",OFFSET('9. METAS'!$V$20,INT((ROW()-14)/2),0)))</f>
        <v/>
      </c>
      <c r="L104" s="150" t="str">
        <f ca="1">IF(MOD(ROW()-13,2)=0,IF(ISBLANK(OFFSET(#REF!,INT((ROW()-13)/2),0)),"",OFFSET(#REF!,INT((ROW()-13)/2),0)),IF(ISBLANK(OFFSET('9. METAS'!$W$20,INT((ROW()-14)/2),0)),"",OFFSET('9. METAS'!$W$20,INT((ROW()-14)/2),0)))</f>
        <v/>
      </c>
      <c r="M104" s="151" t="str">
        <f ca="1">IF(MOD(ROW()-13,2)=0,IF(ISBLANK(OFFSET(#REF!,INT((ROW()-13)/2),0)),"",OFFSET(#REF!,INT((ROW()-13)/2),0)),IF(ISBLANK(OFFSET('9. METAS'!$X$20,INT((ROW()-14)/2),0)),"",OFFSET('9. METAS'!$X$20,INT((ROW()-14)/2),0)))</f>
        <v/>
      </c>
      <c r="N104" s="825"/>
      <c r="O104" s="827"/>
      <c r="P104" s="914"/>
    </row>
    <row r="105" spans="3:16">
      <c r="C105" s="829" t="str">
        <f ca="1">IF(ISBLANK(OFFSET('5. Pp (3 años)'!$C$46,INT((ROW()-13)/2),0)),"",OFFSET('5. Pp (3 años)'!$C$46,INT((ROW()-13)/2),0))</f>
        <v/>
      </c>
      <c r="D105" s="926" t="str">
        <f ca="1">IF(ISBLANK(OFFSET('5. Pp (3 años)'!$D$46,INT((ROW()-13)/2),0)),"",OFFSET('5. Pp (3 años)'!$D$46,INT((ROW()-13)/2),0))</f>
        <v/>
      </c>
      <c r="E105" s="926" t="str">
        <f ca="1">IF(ISBLANK(OFFSET('5. Pp (3 años)'!$E$46,INT((ROW()-13)/2),0)),"",OFFSET('5. Pp (3 años)'!$E$46,INT((ROW()-13)/2),0))</f>
        <v/>
      </c>
      <c r="F105" s="928" t="str">
        <f ca="1">IF(ISBLANK(OFFSET('5. Pp (3 años)'!$K$46,INT((ROW()-13)/2),0)),"",OFFSET('5. Pp (3 años)'!$K$46,INT((ROW()-13)/2),0))</f>
        <v/>
      </c>
      <c r="G105" s="930" t="str">
        <f ca="1">IF(ISBLANK(OFFSET('5. Pp (3 años)'!$H$46,INT((ROW()-13)/2),0)),"",OFFSET('5. Pp (3 años)'!$H$46,INT((ROW()-13)/2),0))</f>
        <v/>
      </c>
      <c r="H105" s="949" t="str">
        <f ca="1">IF(ISBLANK(OFFSET('9. METAS'!$L$20,INT((ROW()-13)/2),0)),"",OFFSET('9. METAS'!$L$20,INT((ROW()-13)/2),0))</f>
        <v/>
      </c>
      <c r="I105" s="822"/>
      <c r="J105" s="149" t="e">
        <f ca="1">IF(MOD(ROW()-13,2)=0,IF(ISBLANK(OFFSET(#REF!,INT((ROW()-13)/2),0)),"",OFFSET(#REF!,INT((ROW()-13)/2),0)),IF(ISBLANK(OFFSET('9. METAS'!$U$20,INT((ROW()-14)/2),0)),"",OFFSET('9. METAS'!$U$20,INT((ROW()-14)/2),0)))</f>
        <v>#REF!</v>
      </c>
      <c r="K105" s="150" t="e">
        <f ca="1">IF(MOD(ROW()-13,2)=0,IF(ISBLANK(OFFSET(#REF!,INT((ROW()-13)/2),0)),"",OFFSET(#REF!,INT((ROW()-13)/2),0)),IF(ISBLANK(OFFSET('9. METAS'!$V$20,INT((ROW()-14)/2),0)),"",OFFSET('9. METAS'!$V$20,INT((ROW()-14)/2),0)))</f>
        <v>#REF!</v>
      </c>
      <c r="L105" s="150" t="e">
        <f ca="1">IF(MOD(ROW()-13,2)=0,IF(ISBLANK(OFFSET(#REF!,INT((ROW()-13)/2),0)),"",OFFSET(#REF!,INT((ROW()-13)/2),0)),IF(ISBLANK(OFFSET('9. METAS'!$W$20,INT((ROW()-14)/2),0)),"",OFFSET('9. METAS'!$W$20,INT((ROW()-14)/2),0)))</f>
        <v>#REF!</v>
      </c>
      <c r="M105" s="151" t="e">
        <f ca="1">IF(MOD(ROW()-13,2)=0,IF(ISBLANK(OFFSET(#REF!,INT((ROW()-13)/2),0)),"",OFFSET(#REF!,INT((ROW()-13)/2),0)),IF(ISBLANK(OFFSET('9. METAS'!$X$20,INT((ROW()-14)/2),0)),"",OFFSET('9. METAS'!$X$20,INT((ROW()-14)/2),0)))</f>
        <v>#REF!</v>
      </c>
      <c r="N105" s="824" t="str">
        <f t="shared" ref="N105" ca="1" si="88">IFERROR(J105/J106,"ND")</f>
        <v>ND</v>
      </c>
      <c r="O105" s="826" t="str">
        <f t="shared" ref="O105" ca="1" si="89">IFERROR(((J105+K105)/H105),"ND")</f>
        <v>ND</v>
      </c>
      <c r="P105" s="913"/>
    </row>
    <row r="106" spans="3:16">
      <c r="C106" s="843"/>
      <c r="D106" s="926"/>
      <c r="E106" s="926"/>
      <c r="F106" s="928"/>
      <c r="G106" s="930"/>
      <c r="H106" s="949"/>
      <c r="I106" s="823"/>
      <c r="J106" s="149" t="str">
        <f ca="1">IF(MOD(ROW()-13,2)=0,IF(ISBLANK(OFFSET(#REF!,INT((ROW()-13)/2),0)),"",OFFSET(#REF!,INT((ROW()-13)/2),0)),IF(ISBLANK(OFFSET('9. METAS'!$U$20,INT((ROW()-14)/2),0)),"",OFFSET('9. METAS'!$U$20,INT((ROW()-14)/2),0)))</f>
        <v/>
      </c>
      <c r="K106" s="150" t="str">
        <f ca="1">IF(MOD(ROW()-13,2)=0,IF(ISBLANK(OFFSET(#REF!,INT((ROW()-13)/2),0)),"",OFFSET(#REF!,INT((ROW()-13)/2),0)),IF(ISBLANK(OFFSET('9. METAS'!$V$20,INT((ROW()-14)/2),0)),"",OFFSET('9. METAS'!$V$20,INT((ROW()-14)/2),0)))</f>
        <v/>
      </c>
      <c r="L106" s="150" t="str">
        <f ca="1">IF(MOD(ROW()-13,2)=0,IF(ISBLANK(OFFSET(#REF!,INT((ROW()-13)/2),0)),"",OFFSET(#REF!,INT((ROW()-13)/2),0)),IF(ISBLANK(OFFSET('9. METAS'!$W$20,INT((ROW()-14)/2),0)),"",OFFSET('9. METAS'!$W$20,INT((ROW()-14)/2),0)))</f>
        <v/>
      </c>
      <c r="M106" s="151" t="str">
        <f ca="1">IF(MOD(ROW()-13,2)=0,IF(ISBLANK(OFFSET(#REF!,INT((ROW()-13)/2),0)),"",OFFSET(#REF!,INT((ROW()-13)/2),0)),IF(ISBLANK(OFFSET('9. METAS'!$X$20,INT((ROW()-14)/2),0)),"",OFFSET('9. METAS'!$X$20,INT((ROW()-14)/2),0)))</f>
        <v/>
      </c>
      <c r="N106" s="825"/>
      <c r="O106" s="827"/>
      <c r="P106" s="914"/>
    </row>
    <row r="107" spans="3:16">
      <c r="C107" s="829" t="str">
        <f ca="1">IF(ISBLANK(OFFSET('5. Pp (3 años)'!$C$46,INT((ROW()-13)/2),0)),"",OFFSET('5. Pp (3 años)'!$C$46,INT((ROW()-13)/2),0))</f>
        <v/>
      </c>
      <c r="D107" s="926" t="str">
        <f ca="1">IF(ISBLANK(OFFSET('5. Pp (3 años)'!$D$46,INT((ROW()-13)/2),0)),"",OFFSET('5. Pp (3 años)'!$D$46,INT((ROW()-13)/2),0))</f>
        <v/>
      </c>
      <c r="E107" s="926" t="str">
        <f ca="1">IF(ISBLANK(OFFSET('5. Pp (3 años)'!$E$46,INT((ROW()-13)/2),0)),"",OFFSET('5. Pp (3 años)'!$E$46,INT((ROW()-13)/2),0))</f>
        <v/>
      </c>
      <c r="F107" s="928" t="str">
        <f ca="1">IF(ISBLANK(OFFSET('5. Pp (3 años)'!$K$46,INT((ROW()-13)/2),0)),"",OFFSET('5. Pp (3 años)'!$K$46,INT((ROW()-13)/2),0))</f>
        <v/>
      </c>
      <c r="G107" s="930" t="str">
        <f ca="1">IF(ISBLANK(OFFSET('5. Pp (3 años)'!$H$46,INT((ROW()-13)/2),0)),"",OFFSET('5. Pp (3 años)'!$H$46,INT((ROW()-13)/2),0))</f>
        <v/>
      </c>
      <c r="H107" s="949" t="str">
        <f ca="1">IF(ISBLANK(OFFSET('9. METAS'!$L$20,INT((ROW()-13)/2),0)),"",OFFSET('9. METAS'!$L$20,INT((ROW()-13)/2),0))</f>
        <v/>
      </c>
      <c r="I107" s="822"/>
      <c r="J107" s="149" t="e">
        <f ca="1">IF(MOD(ROW()-13,2)=0,IF(ISBLANK(OFFSET(#REF!,INT((ROW()-13)/2),0)),"",OFFSET(#REF!,INT((ROW()-13)/2),0)),IF(ISBLANK(OFFSET('9. METAS'!$U$20,INT((ROW()-14)/2),0)),"",OFFSET('9. METAS'!$U$20,INT((ROW()-14)/2),0)))</f>
        <v>#REF!</v>
      </c>
      <c r="K107" s="150" t="e">
        <f ca="1">IF(MOD(ROW()-13,2)=0,IF(ISBLANK(OFFSET(#REF!,INT((ROW()-13)/2),0)),"",OFFSET(#REF!,INT((ROW()-13)/2),0)),IF(ISBLANK(OFFSET('9. METAS'!$V$20,INT((ROW()-14)/2),0)),"",OFFSET('9. METAS'!$V$20,INT((ROW()-14)/2),0)))</f>
        <v>#REF!</v>
      </c>
      <c r="L107" s="150" t="e">
        <f ca="1">IF(MOD(ROW()-13,2)=0,IF(ISBLANK(OFFSET(#REF!,INT((ROW()-13)/2),0)),"",OFFSET(#REF!,INT((ROW()-13)/2),0)),IF(ISBLANK(OFFSET('9. METAS'!$W$20,INT((ROW()-14)/2),0)),"",OFFSET('9. METAS'!$W$20,INT((ROW()-14)/2),0)))</f>
        <v>#REF!</v>
      </c>
      <c r="M107" s="151" t="e">
        <f ca="1">IF(MOD(ROW()-13,2)=0,IF(ISBLANK(OFFSET(#REF!,INT((ROW()-13)/2),0)),"",OFFSET(#REF!,INT((ROW()-13)/2),0)),IF(ISBLANK(OFFSET('9. METAS'!$X$20,INT((ROW()-14)/2),0)),"",OFFSET('9. METAS'!$X$20,INT((ROW()-14)/2),0)))</f>
        <v>#REF!</v>
      </c>
      <c r="N107" s="824" t="str">
        <f t="shared" ref="N107" ca="1" si="90">IFERROR(J107/J108,"ND")</f>
        <v>ND</v>
      </c>
      <c r="O107" s="826" t="str">
        <f t="shared" ref="O107" ca="1" si="91">IFERROR(((J107+K107)/H107),"ND")</f>
        <v>ND</v>
      </c>
      <c r="P107" s="913"/>
    </row>
    <row r="108" spans="3:16">
      <c r="C108" s="843"/>
      <c r="D108" s="926"/>
      <c r="E108" s="926"/>
      <c r="F108" s="928"/>
      <c r="G108" s="930"/>
      <c r="H108" s="949"/>
      <c r="I108" s="823"/>
      <c r="J108" s="149" t="str">
        <f ca="1">IF(MOD(ROW()-13,2)=0,IF(ISBLANK(OFFSET(#REF!,INT((ROW()-13)/2),0)),"",OFFSET(#REF!,INT((ROW()-13)/2),0)),IF(ISBLANK(OFFSET('9. METAS'!$U$20,INT((ROW()-14)/2),0)),"",OFFSET('9. METAS'!$U$20,INT((ROW()-14)/2),0)))</f>
        <v/>
      </c>
      <c r="K108" s="150" t="str">
        <f ca="1">IF(MOD(ROW()-13,2)=0,IF(ISBLANK(OFFSET(#REF!,INT((ROW()-13)/2),0)),"",OFFSET(#REF!,INT((ROW()-13)/2),0)),IF(ISBLANK(OFFSET('9. METAS'!$V$20,INT((ROW()-14)/2),0)),"",OFFSET('9. METAS'!$V$20,INT((ROW()-14)/2),0)))</f>
        <v/>
      </c>
      <c r="L108" s="150" t="str">
        <f ca="1">IF(MOD(ROW()-13,2)=0,IF(ISBLANK(OFFSET(#REF!,INT((ROW()-13)/2),0)),"",OFFSET(#REF!,INT((ROW()-13)/2),0)),IF(ISBLANK(OFFSET('9. METAS'!$W$20,INT((ROW()-14)/2),0)),"",OFFSET('9. METAS'!$W$20,INT((ROW()-14)/2),0)))</f>
        <v/>
      </c>
      <c r="M108" s="151" t="str">
        <f ca="1">IF(MOD(ROW()-13,2)=0,IF(ISBLANK(OFFSET(#REF!,INT((ROW()-13)/2),0)),"",OFFSET(#REF!,INT((ROW()-13)/2),0)),IF(ISBLANK(OFFSET('9. METAS'!$X$20,INT((ROW()-14)/2),0)),"",OFFSET('9. METAS'!$X$20,INT((ROW()-14)/2),0)))</f>
        <v/>
      </c>
      <c r="N108" s="825"/>
      <c r="O108" s="827"/>
      <c r="P108" s="914"/>
    </row>
    <row r="109" spans="3:16">
      <c r="C109" s="829" t="str">
        <f ca="1">IF(ISBLANK(OFFSET('5. Pp (3 años)'!$C$46,INT((ROW()-13)/2),0)),"",OFFSET('5. Pp (3 años)'!$C$46,INT((ROW()-13)/2),0))</f>
        <v/>
      </c>
      <c r="D109" s="926" t="str">
        <f ca="1">IF(ISBLANK(OFFSET('5. Pp (3 años)'!$D$46,INT((ROW()-13)/2),0)),"",OFFSET('5. Pp (3 años)'!$D$46,INT((ROW()-13)/2),0))</f>
        <v/>
      </c>
      <c r="E109" s="926" t="str">
        <f ca="1">IF(ISBLANK(OFFSET('5. Pp (3 años)'!$E$46,INT((ROW()-13)/2),0)),"",OFFSET('5. Pp (3 años)'!$E$46,INT((ROW()-13)/2),0))</f>
        <v/>
      </c>
      <c r="F109" s="928" t="str">
        <f ca="1">IF(ISBLANK(OFFSET('5. Pp (3 años)'!$K$46,INT((ROW()-13)/2),0)),"",OFFSET('5. Pp (3 años)'!$K$46,INT((ROW()-13)/2),0))</f>
        <v/>
      </c>
      <c r="G109" s="930" t="str">
        <f ca="1">IF(ISBLANK(OFFSET('5. Pp (3 años)'!$H$46,INT((ROW()-13)/2),0)),"",OFFSET('5. Pp (3 años)'!$H$46,INT((ROW()-13)/2),0))</f>
        <v/>
      </c>
      <c r="H109" s="949" t="str">
        <f ca="1">IF(ISBLANK(OFFSET('9. METAS'!$L$20,INT((ROW()-13)/2),0)),"",OFFSET('9. METAS'!$L$20,INT((ROW()-13)/2),0))</f>
        <v/>
      </c>
      <c r="I109" s="822"/>
      <c r="J109" s="149" t="e">
        <f ca="1">IF(MOD(ROW()-13,2)=0,IF(ISBLANK(OFFSET(#REF!,INT((ROW()-13)/2),0)),"",OFFSET(#REF!,INT((ROW()-13)/2),0)),IF(ISBLANK(OFFSET('9. METAS'!$U$20,INT((ROW()-14)/2),0)),"",OFFSET('9. METAS'!$U$20,INT((ROW()-14)/2),0)))</f>
        <v>#REF!</v>
      </c>
      <c r="K109" s="150" t="e">
        <f ca="1">IF(MOD(ROW()-13,2)=0,IF(ISBLANK(OFFSET(#REF!,INT((ROW()-13)/2),0)),"",OFFSET(#REF!,INT((ROW()-13)/2),0)),IF(ISBLANK(OFFSET('9. METAS'!$V$20,INT((ROW()-14)/2),0)),"",OFFSET('9. METAS'!$V$20,INT((ROW()-14)/2),0)))</f>
        <v>#REF!</v>
      </c>
      <c r="L109" s="150" t="e">
        <f ca="1">IF(MOD(ROW()-13,2)=0,IF(ISBLANK(OFFSET(#REF!,INT((ROW()-13)/2),0)),"",OFFSET(#REF!,INT((ROW()-13)/2),0)),IF(ISBLANK(OFFSET('9. METAS'!$W$20,INT((ROW()-14)/2),0)),"",OFFSET('9. METAS'!$W$20,INT((ROW()-14)/2),0)))</f>
        <v>#REF!</v>
      </c>
      <c r="M109" s="151" t="e">
        <f ca="1">IF(MOD(ROW()-13,2)=0,IF(ISBLANK(OFFSET(#REF!,INT((ROW()-13)/2),0)),"",OFFSET(#REF!,INT((ROW()-13)/2),0)),IF(ISBLANK(OFFSET('9. METAS'!$X$20,INT((ROW()-14)/2),0)),"",OFFSET('9. METAS'!$X$20,INT((ROW()-14)/2),0)))</f>
        <v>#REF!</v>
      </c>
      <c r="N109" s="824" t="str">
        <f t="shared" ref="N109" ca="1" si="92">IFERROR(J109/J110,"ND")</f>
        <v>ND</v>
      </c>
      <c r="O109" s="826" t="str">
        <f t="shared" ref="O109" ca="1" si="93">IFERROR(((J109+K109)/H109),"ND")</f>
        <v>ND</v>
      </c>
      <c r="P109" s="913"/>
    </row>
    <row r="110" spans="3:16">
      <c r="C110" s="843"/>
      <c r="D110" s="926"/>
      <c r="E110" s="926"/>
      <c r="F110" s="928"/>
      <c r="G110" s="930"/>
      <c r="H110" s="949"/>
      <c r="I110" s="823"/>
      <c r="J110" s="149" t="str">
        <f ca="1">IF(MOD(ROW()-13,2)=0,IF(ISBLANK(OFFSET(#REF!,INT((ROW()-13)/2),0)),"",OFFSET(#REF!,INT((ROW()-13)/2),0)),IF(ISBLANK(OFFSET('9. METAS'!$U$20,INT((ROW()-14)/2),0)),"",OFFSET('9. METAS'!$U$20,INT((ROW()-14)/2),0)))</f>
        <v/>
      </c>
      <c r="K110" s="150" t="str">
        <f ca="1">IF(MOD(ROW()-13,2)=0,IF(ISBLANK(OFFSET(#REF!,INT((ROW()-13)/2),0)),"",OFFSET(#REF!,INT((ROW()-13)/2),0)),IF(ISBLANK(OFFSET('9. METAS'!$V$20,INT((ROW()-14)/2),0)),"",OFFSET('9. METAS'!$V$20,INT((ROW()-14)/2),0)))</f>
        <v/>
      </c>
      <c r="L110" s="150" t="str">
        <f ca="1">IF(MOD(ROW()-13,2)=0,IF(ISBLANK(OFFSET(#REF!,INT((ROW()-13)/2),0)),"",OFFSET(#REF!,INT((ROW()-13)/2),0)),IF(ISBLANK(OFFSET('9. METAS'!$W$20,INT((ROW()-14)/2),0)),"",OFFSET('9. METAS'!$W$20,INT((ROW()-14)/2),0)))</f>
        <v/>
      </c>
      <c r="M110" s="151" t="str">
        <f ca="1">IF(MOD(ROW()-13,2)=0,IF(ISBLANK(OFFSET(#REF!,INT((ROW()-13)/2),0)),"",OFFSET(#REF!,INT((ROW()-13)/2),0)),IF(ISBLANK(OFFSET('9. METAS'!$X$20,INT((ROW()-14)/2),0)),"",OFFSET('9. METAS'!$X$20,INT((ROW()-14)/2),0)))</f>
        <v/>
      </c>
      <c r="N110" s="825"/>
      <c r="O110" s="827"/>
      <c r="P110" s="914"/>
    </row>
    <row r="111" spans="3:16">
      <c r="C111" s="829" t="str">
        <f ca="1">IF(ISBLANK(OFFSET('5. Pp (3 años)'!$C$46,INT((ROW()-13)/2),0)),"",OFFSET('5. Pp (3 años)'!$C$46,INT((ROW()-13)/2),0))</f>
        <v/>
      </c>
      <c r="D111" s="926" t="str">
        <f ca="1">IF(ISBLANK(OFFSET('5. Pp (3 años)'!$D$46,INT((ROW()-13)/2),0)),"",OFFSET('5. Pp (3 años)'!$D$46,INT((ROW()-13)/2),0))</f>
        <v/>
      </c>
      <c r="E111" s="926" t="str">
        <f ca="1">IF(ISBLANK(OFFSET('5. Pp (3 años)'!$E$46,INT((ROW()-13)/2),0)),"",OFFSET('5. Pp (3 años)'!$E$46,INT((ROW()-13)/2),0))</f>
        <v/>
      </c>
      <c r="F111" s="928" t="str">
        <f ca="1">IF(ISBLANK(OFFSET('5. Pp (3 años)'!$K$46,INT((ROW()-13)/2),0)),"",OFFSET('5. Pp (3 años)'!$K$46,INT((ROW()-13)/2),0))</f>
        <v/>
      </c>
      <c r="G111" s="930" t="str">
        <f ca="1">IF(ISBLANK(OFFSET('5. Pp (3 años)'!$H$46,INT((ROW()-13)/2),0)),"",OFFSET('5. Pp (3 años)'!$H$46,INT((ROW()-13)/2),0))</f>
        <v/>
      </c>
      <c r="H111" s="949" t="str">
        <f ca="1">IF(ISBLANK(OFFSET('9. METAS'!$L$20,INT((ROW()-13)/2),0)),"",OFFSET('9. METAS'!$L$20,INT((ROW()-13)/2),0))</f>
        <v/>
      </c>
      <c r="I111" s="822"/>
      <c r="J111" s="149" t="e">
        <f ca="1">IF(MOD(ROW()-13,2)=0,IF(ISBLANK(OFFSET(#REF!,INT((ROW()-13)/2),0)),"",OFFSET(#REF!,INT((ROW()-13)/2),0)),IF(ISBLANK(OFFSET('9. METAS'!$U$20,INT((ROW()-14)/2),0)),"",OFFSET('9. METAS'!$U$20,INT((ROW()-14)/2),0)))</f>
        <v>#REF!</v>
      </c>
      <c r="K111" s="150" t="e">
        <f ca="1">IF(MOD(ROW()-13,2)=0,IF(ISBLANK(OFFSET(#REF!,INT((ROW()-13)/2),0)),"",OFFSET(#REF!,INT((ROW()-13)/2),0)),IF(ISBLANK(OFFSET('9. METAS'!$V$20,INT((ROW()-14)/2),0)),"",OFFSET('9. METAS'!$V$20,INT((ROW()-14)/2),0)))</f>
        <v>#REF!</v>
      </c>
      <c r="L111" s="150" t="e">
        <f ca="1">IF(MOD(ROW()-13,2)=0,IF(ISBLANK(OFFSET(#REF!,INT((ROW()-13)/2),0)),"",OFFSET(#REF!,INT((ROW()-13)/2),0)),IF(ISBLANK(OFFSET('9. METAS'!$W$20,INT((ROW()-14)/2),0)),"",OFFSET('9. METAS'!$W$20,INT((ROW()-14)/2),0)))</f>
        <v>#REF!</v>
      </c>
      <c r="M111" s="151" t="e">
        <f ca="1">IF(MOD(ROW()-13,2)=0,IF(ISBLANK(OFFSET(#REF!,INT((ROW()-13)/2),0)),"",OFFSET(#REF!,INT((ROW()-13)/2),0)),IF(ISBLANK(OFFSET('9. METAS'!$X$20,INT((ROW()-14)/2),0)),"",OFFSET('9. METAS'!$X$20,INT((ROW()-14)/2),0)))</f>
        <v>#REF!</v>
      </c>
      <c r="N111" s="824" t="str">
        <f t="shared" ref="N111" ca="1" si="94">IFERROR(J111/J112,"ND")</f>
        <v>ND</v>
      </c>
      <c r="O111" s="826" t="str">
        <f t="shared" ref="O111" ca="1" si="95">IFERROR(((J111+K111)/H111),"ND")</f>
        <v>ND</v>
      </c>
      <c r="P111" s="913"/>
    </row>
    <row r="112" spans="3:16">
      <c r="C112" s="843"/>
      <c r="D112" s="926"/>
      <c r="E112" s="926"/>
      <c r="F112" s="928"/>
      <c r="G112" s="930"/>
      <c r="H112" s="949"/>
      <c r="I112" s="823"/>
      <c r="J112" s="149" t="str">
        <f ca="1">IF(MOD(ROW()-13,2)=0,IF(ISBLANK(OFFSET(#REF!,INT((ROW()-13)/2),0)),"",OFFSET(#REF!,INT((ROW()-13)/2),0)),IF(ISBLANK(OFFSET('9. METAS'!$U$20,INT((ROW()-14)/2),0)),"",OFFSET('9. METAS'!$U$20,INT((ROW()-14)/2),0)))</f>
        <v/>
      </c>
      <c r="K112" s="150" t="str">
        <f ca="1">IF(MOD(ROW()-13,2)=0,IF(ISBLANK(OFFSET(#REF!,INT((ROW()-13)/2),0)),"",OFFSET(#REF!,INT((ROW()-13)/2),0)),IF(ISBLANK(OFFSET('9. METAS'!$V$20,INT((ROW()-14)/2),0)),"",OFFSET('9. METAS'!$V$20,INT((ROW()-14)/2),0)))</f>
        <v/>
      </c>
      <c r="L112" s="150" t="str">
        <f ca="1">IF(MOD(ROW()-13,2)=0,IF(ISBLANK(OFFSET(#REF!,INT((ROW()-13)/2),0)),"",OFFSET(#REF!,INT((ROW()-13)/2),0)),IF(ISBLANK(OFFSET('9. METAS'!$W$20,INT((ROW()-14)/2),0)),"",OFFSET('9. METAS'!$W$20,INT((ROW()-14)/2),0)))</f>
        <v/>
      </c>
      <c r="M112" s="151" t="str">
        <f ca="1">IF(MOD(ROW()-13,2)=0,IF(ISBLANK(OFFSET(#REF!,INT((ROW()-13)/2),0)),"",OFFSET(#REF!,INT((ROW()-13)/2),0)),IF(ISBLANK(OFFSET('9. METAS'!$X$20,INT((ROW()-14)/2),0)),"",OFFSET('9. METAS'!$X$20,INT((ROW()-14)/2),0)))</f>
        <v/>
      </c>
      <c r="N112" s="825"/>
      <c r="O112" s="827"/>
      <c r="P112" s="914"/>
    </row>
    <row r="113" spans="3:16">
      <c r="C113" s="829" t="str">
        <f ca="1">IF(ISBLANK(OFFSET('5. Pp (3 años)'!$C$46,INT((ROW()-13)/2),0)),"",OFFSET('5. Pp (3 años)'!$C$46,INT((ROW()-13)/2),0))</f>
        <v/>
      </c>
      <c r="D113" s="926" t="str">
        <f ca="1">IF(ISBLANK(OFFSET('5. Pp (3 años)'!$D$46,INT((ROW()-13)/2),0)),"",OFFSET('5. Pp (3 años)'!$D$46,INT((ROW()-13)/2),0))</f>
        <v/>
      </c>
      <c r="E113" s="926" t="str">
        <f ca="1">IF(ISBLANK(OFFSET('5. Pp (3 años)'!$E$46,INT((ROW()-13)/2),0)),"",OFFSET('5. Pp (3 años)'!$E$46,INT((ROW()-13)/2),0))</f>
        <v/>
      </c>
      <c r="F113" s="928" t="str">
        <f ca="1">IF(ISBLANK(OFFSET('5. Pp (3 años)'!$K$46,INT((ROW()-13)/2),0)),"",OFFSET('5. Pp (3 años)'!$K$46,INT((ROW()-13)/2),0))</f>
        <v/>
      </c>
      <c r="G113" s="930" t="str">
        <f ca="1">IF(ISBLANK(OFFSET('5. Pp (3 años)'!$H$46,INT((ROW()-13)/2),0)),"",OFFSET('5. Pp (3 años)'!$H$46,INT((ROW()-13)/2),0))</f>
        <v/>
      </c>
      <c r="H113" s="949" t="str">
        <f ca="1">IF(ISBLANK(OFFSET('9. METAS'!$L$20,INT((ROW()-13)/2),0)),"",OFFSET('9. METAS'!$L$20,INT((ROW()-13)/2),0))</f>
        <v/>
      </c>
      <c r="I113" s="822"/>
      <c r="J113" s="149" t="e">
        <f ca="1">IF(MOD(ROW()-13,2)=0,IF(ISBLANK(OFFSET(#REF!,INT((ROW()-13)/2),0)),"",OFFSET(#REF!,INT((ROW()-13)/2),0)),IF(ISBLANK(OFFSET('9. METAS'!$U$20,INT((ROW()-14)/2),0)),"",OFFSET('9. METAS'!$U$20,INT((ROW()-14)/2),0)))</f>
        <v>#REF!</v>
      </c>
      <c r="K113" s="150" t="e">
        <f ca="1">IF(MOD(ROW()-13,2)=0,IF(ISBLANK(OFFSET(#REF!,INT((ROW()-13)/2),0)),"",OFFSET(#REF!,INT((ROW()-13)/2),0)),IF(ISBLANK(OFFSET('9. METAS'!$V$20,INT((ROW()-14)/2),0)),"",OFFSET('9. METAS'!$V$20,INT((ROW()-14)/2),0)))</f>
        <v>#REF!</v>
      </c>
      <c r="L113" s="150" t="e">
        <f ca="1">IF(MOD(ROW()-13,2)=0,IF(ISBLANK(OFFSET(#REF!,INT((ROW()-13)/2),0)),"",OFFSET(#REF!,INT((ROW()-13)/2),0)),IF(ISBLANK(OFFSET('9. METAS'!$W$20,INT((ROW()-14)/2),0)),"",OFFSET('9. METAS'!$W$20,INT((ROW()-14)/2),0)))</f>
        <v>#REF!</v>
      </c>
      <c r="M113" s="151" t="e">
        <f ca="1">IF(MOD(ROW()-13,2)=0,IF(ISBLANK(OFFSET(#REF!,INT((ROW()-13)/2),0)),"",OFFSET(#REF!,INT((ROW()-13)/2),0)),IF(ISBLANK(OFFSET('9. METAS'!$X$20,INT((ROW()-14)/2),0)),"",OFFSET('9. METAS'!$X$20,INT((ROW()-14)/2),0)))</f>
        <v>#REF!</v>
      </c>
      <c r="N113" s="824" t="str">
        <f t="shared" ref="N113" ca="1" si="96">IFERROR(J113/J114,"ND")</f>
        <v>ND</v>
      </c>
      <c r="O113" s="826" t="str">
        <f t="shared" ref="O113" ca="1" si="97">IFERROR(((J113+K113)/H113),"ND")</f>
        <v>ND</v>
      </c>
      <c r="P113" s="913"/>
    </row>
    <row r="114" spans="3:16">
      <c r="C114" s="843"/>
      <c r="D114" s="926"/>
      <c r="E114" s="926"/>
      <c r="F114" s="928"/>
      <c r="G114" s="930"/>
      <c r="H114" s="949"/>
      <c r="I114" s="823"/>
      <c r="J114" s="149" t="str">
        <f ca="1">IF(MOD(ROW()-13,2)=0,IF(ISBLANK(OFFSET(#REF!,INT((ROW()-13)/2),0)),"",OFFSET(#REF!,INT((ROW()-13)/2),0)),IF(ISBLANK(OFFSET('9. METAS'!$U$20,INT((ROW()-14)/2),0)),"",OFFSET('9. METAS'!$U$20,INT((ROW()-14)/2),0)))</f>
        <v/>
      </c>
      <c r="K114" s="150" t="str">
        <f ca="1">IF(MOD(ROW()-13,2)=0,IF(ISBLANK(OFFSET(#REF!,INT((ROW()-13)/2),0)),"",OFFSET(#REF!,INT((ROW()-13)/2),0)),IF(ISBLANK(OFFSET('9. METAS'!$V$20,INT((ROW()-14)/2),0)),"",OFFSET('9. METAS'!$V$20,INT((ROW()-14)/2),0)))</f>
        <v/>
      </c>
      <c r="L114" s="150" t="str">
        <f ca="1">IF(MOD(ROW()-13,2)=0,IF(ISBLANK(OFFSET(#REF!,INT((ROW()-13)/2),0)),"",OFFSET(#REF!,INT((ROW()-13)/2),0)),IF(ISBLANK(OFFSET('9. METAS'!$W$20,INT((ROW()-14)/2),0)),"",OFFSET('9. METAS'!$W$20,INT((ROW()-14)/2),0)))</f>
        <v/>
      </c>
      <c r="M114" s="151" t="str">
        <f ca="1">IF(MOD(ROW()-13,2)=0,IF(ISBLANK(OFFSET(#REF!,INT((ROW()-13)/2),0)),"",OFFSET(#REF!,INT((ROW()-13)/2),0)),IF(ISBLANK(OFFSET('9. METAS'!$X$20,INT((ROW()-14)/2),0)),"",OFFSET('9. METAS'!$X$20,INT((ROW()-14)/2),0)))</f>
        <v/>
      </c>
      <c r="N114" s="825"/>
      <c r="O114" s="827"/>
      <c r="P114" s="914"/>
    </row>
    <row r="115" spans="3:16">
      <c r="C115" s="829" t="str">
        <f ca="1">IF(ISBLANK(OFFSET('5. Pp (3 años)'!$C$46,INT((ROW()-13)/2),0)),"",OFFSET('5. Pp (3 años)'!$C$46,INT((ROW()-13)/2),0))</f>
        <v/>
      </c>
      <c r="D115" s="926" t="str">
        <f ca="1">IF(ISBLANK(OFFSET('5. Pp (3 años)'!$D$46,INT((ROW()-13)/2),0)),"",OFFSET('5. Pp (3 años)'!$D$46,INT((ROW()-13)/2),0))</f>
        <v/>
      </c>
      <c r="E115" s="926" t="str">
        <f ca="1">IF(ISBLANK(OFFSET('5. Pp (3 años)'!$E$46,INT((ROW()-13)/2),0)),"",OFFSET('5. Pp (3 años)'!$E$46,INT((ROW()-13)/2),0))</f>
        <v/>
      </c>
      <c r="F115" s="928" t="str">
        <f ca="1">IF(ISBLANK(OFFSET('5. Pp (3 años)'!$K$46,INT((ROW()-13)/2),0)),"",OFFSET('5. Pp (3 años)'!$K$46,INT((ROW()-13)/2),0))</f>
        <v/>
      </c>
      <c r="G115" s="930" t="str">
        <f ca="1">IF(ISBLANK(OFFSET('5. Pp (3 años)'!$H$46,INT((ROW()-13)/2),0)),"",OFFSET('5. Pp (3 años)'!$H$46,INT((ROW()-13)/2),0))</f>
        <v/>
      </c>
      <c r="H115" s="949" t="str">
        <f ca="1">IF(ISBLANK(OFFSET('9. METAS'!$L$20,INT((ROW()-13)/2),0)),"",OFFSET('9. METAS'!$L$20,INT((ROW()-13)/2),0))</f>
        <v/>
      </c>
      <c r="I115" s="822"/>
      <c r="J115" s="149" t="e">
        <f ca="1">IF(MOD(ROW()-13,2)=0,IF(ISBLANK(OFFSET(#REF!,INT((ROW()-13)/2),0)),"",OFFSET(#REF!,INT((ROW()-13)/2),0)),IF(ISBLANK(OFFSET('9. METAS'!$U$20,INT((ROW()-14)/2),0)),"",OFFSET('9. METAS'!$U$20,INT((ROW()-14)/2),0)))</f>
        <v>#REF!</v>
      </c>
      <c r="K115" s="150" t="e">
        <f ca="1">IF(MOD(ROW()-13,2)=0,IF(ISBLANK(OFFSET(#REF!,INT((ROW()-13)/2),0)),"",OFFSET(#REF!,INT((ROW()-13)/2),0)),IF(ISBLANK(OFFSET('9. METAS'!$V$20,INT((ROW()-14)/2),0)),"",OFFSET('9. METAS'!$V$20,INT((ROW()-14)/2),0)))</f>
        <v>#REF!</v>
      </c>
      <c r="L115" s="150" t="e">
        <f ca="1">IF(MOD(ROW()-13,2)=0,IF(ISBLANK(OFFSET(#REF!,INT((ROW()-13)/2),0)),"",OFFSET(#REF!,INT((ROW()-13)/2),0)),IF(ISBLANK(OFFSET('9. METAS'!$W$20,INT((ROW()-14)/2),0)),"",OFFSET('9. METAS'!$W$20,INT((ROW()-14)/2),0)))</f>
        <v>#REF!</v>
      </c>
      <c r="M115" s="151" t="e">
        <f ca="1">IF(MOD(ROW()-13,2)=0,IF(ISBLANK(OFFSET(#REF!,INT((ROW()-13)/2),0)),"",OFFSET(#REF!,INT((ROW()-13)/2),0)),IF(ISBLANK(OFFSET('9. METAS'!$X$20,INT((ROW()-14)/2),0)),"",OFFSET('9. METAS'!$X$20,INT((ROW()-14)/2),0)))</f>
        <v>#REF!</v>
      </c>
      <c r="N115" s="824" t="str">
        <f t="shared" ref="N115" ca="1" si="98">IFERROR(J115/J116,"ND")</f>
        <v>ND</v>
      </c>
      <c r="O115" s="826" t="str">
        <f t="shared" ref="O115" ca="1" si="99">IFERROR(((J115+K115)/H115),"ND")</f>
        <v>ND</v>
      </c>
      <c r="P115" s="913"/>
    </row>
    <row r="116" spans="3:16">
      <c r="C116" s="843"/>
      <c r="D116" s="926"/>
      <c r="E116" s="926"/>
      <c r="F116" s="928"/>
      <c r="G116" s="930"/>
      <c r="H116" s="949"/>
      <c r="I116" s="823"/>
      <c r="J116" s="149" t="str">
        <f ca="1">IF(MOD(ROW()-13,2)=0,IF(ISBLANK(OFFSET(#REF!,INT((ROW()-13)/2),0)),"",OFFSET(#REF!,INT((ROW()-13)/2),0)),IF(ISBLANK(OFFSET('9. METAS'!$U$20,INT((ROW()-14)/2),0)),"",OFFSET('9. METAS'!$U$20,INT((ROW()-14)/2),0)))</f>
        <v/>
      </c>
      <c r="K116" s="150" t="str">
        <f ca="1">IF(MOD(ROW()-13,2)=0,IF(ISBLANK(OFFSET(#REF!,INT((ROW()-13)/2),0)),"",OFFSET(#REF!,INT((ROW()-13)/2),0)),IF(ISBLANK(OFFSET('9. METAS'!$V$20,INT((ROW()-14)/2),0)),"",OFFSET('9. METAS'!$V$20,INT((ROW()-14)/2),0)))</f>
        <v/>
      </c>
      <c r="L116" s="150" t="str">
        <f ca="1">IF(MOD(ROW()-13,2)=0,IF(ISBLANK(OFFSET(#REF!,INT((ROW()-13)/2),0)),"",OFFSET(#REF!,INT((ROW()-13)/2),0)),IF(ISBLANK(OFFSET('9. METAS'!$W$20,INT((ROW()-14)/2),0)),"",OFFSET('9. METAS'!$W$20,INT((ROW()-14)/2),0)))</f>
        <v/>
      </c>
      <c r="M116" s="151" t="str">
        <f ca="1">IF(MOD(ROW()-13,2)=0,IF(ISBLANK(OFFSET(#REF!,INT((ROW()-13)/2),0)),"",OFFSET(#REF!,INT((ROW()-13)/2),0)),IF(ISBLANK(OFFSET('9. METAS'!$X$20,INT((ROW()-14)/2),0)),"",OFFSET('9. METAS'!$X$20,INT((ROW()-14)/2),0)))</f>
        <v/>
      </c>
      <c r="N116" s="825"/>
      <c r="O116" s="827"/>
      <c r="P116" s="914"/>
    </row>
    <row r="117" spans="3:16">
      <c r="C117" s="829" t="str">
        <f ca="1">IF(ISBLANK(OFFSET('5. Pp (3 años)'!$C$46,INT((ROW()-13)/2),0)),"",OFFSET('5. Pp (3 años)'!$C$46,INT((ROW()-13)/2),0))</f>
        <v/>
      </c>
      <c r="D117" s="926" t="str">
        <f ca="1">IF(ISBLANK(OFFSET('5. Pp (3 años)'!$D$46,INT((ROW()-13)/2),0)),"",OFFSET('5. Pp (3 años)'!$D$46,INT((ROW()-13)/2),0))</f>
        <v/>
      </c>
      <c r="E117" s="926" t="str">
        <f ca="1">IF(ISBLANK(OFFSET('5. Pp (3 años)'!$E$46,INT((ROW()-13)/2),0)),"",OFFSET('5. Pp (3 años)'!$E$46,INT((ROW()-13)/2),0))</f>
        <v/>
      </c>
      <c r="F117" s="928" t="str">
        <f ca="1">IF(ISBLANK(OFFSET('5. Pp (3 años)'!$K$46,INT((ROW()-13)/2),0)),"",OFFSET('5. Pp (3 años)'!$K$46,INT((ROW()-13)/2),0))</f>
        <v/>
      </c>
      <c r="G117" s="930" t="str">
        <f ca="1">IF(ISBLANK(OFFSET('5. Pp (3 años)'!$H$46,INT((ROW()-13)/2),0)),"",OFFSET('5. Pp (3 años)'!$H$46,INT((ROW()-13)/2),0))</f>
        <v/>
      </c>
      <c r="H117" s="949" t="str">
        <f ca="1">IF(ISBLANK(OFFSET('9. METAS'!$L$20,INT((ROW()-13)/2),0)),"",OFFSET('9. METAS'!$L$20,INT((ROW()-13)/2),0))</f>
        <v/>
      </c>
      <c r="I117" s="822"/>
      <c r="J117" s="149" t="e">
        <f ca="1">IF(MOD(ROW()-13,2)=0,IF(ISBLANK(OFFSET(#REF!,INT((ROW()-13)/2),0)),"",OFFSET(#REF!,INT((ROW()-13)/2),0)),IF(ISBLANK(OFFSET('9. METAS'!$U$20,INT((ROW()-14)/2),0)),"",OFFSET('9. METAS'!$U$20,INT((ROW()-14)/2),0)))</f>
        <v>#REF!</v>
      </c>
      <c r="K117" s="150" t="e">
        <f ca="1">IF(MOD(ROW()-13,2)=0,IF(ISBLANK(OFFSET(#REF!,INT((ROW()-13)/2),0)),"",OFFSET(#REF!,INT((ROW()-13)/2),0)),IF(ISBLANK(OFFSET('9. METAS'!$V$20,INT((ROW()-14)/2),0)),"",OFFSET('9. METAS'!$V$20,INT((ROW()-14)/2),0)))</f>
        <v>#REF!</v>
      </c>
      <c r="L117" s="150" t="e">
        <f ca="1">IF(MOD(ROW()-13,2)=0,IF(ISBLANK(OFFSET(#REF!,INT((ROW()-13)/2),0)),"",OFFSET(#REF!,INT((ROW()-13)/2),0)),IF(ISBLANK(OFFSET('9. METAS'!$W$20,INT((ROW()-14)/2),0)),"",OFFSET('9. METAS'!$W$20,INT((ROW()-14)/2),0)))</f>
        <v>#REF!</v>
      </c>
      <c r="M117" s="151" t="e">
        <f ca="1">IF(MOD(ROW()-13,2)=0,IF(ISBLANK(OFFSET(#REF!,INT((ROW()-13)/2),0)),"",OFFSET(#REF!,INT((ROW()-13)/2),0)),IF(ISBLANK(OFFSET('9. METAS'!$X$20,INT((ROW()-14)/2),0)),"",OFFSET('9. METAS'!$X$20,INT((ROW()-14)/2),0)))</f>
        <v>#REF!</v>
      </c>
      <c r="N117" s="824" t="str">
        <f t="shared" ref="N117" ca="1" si="100">IFERROR(J117/J118,"ND")</f>
        <v>ND</v>
      </c>
      <c r="O117" s="826" t="str">
        <f t="shared" ref="O117" ca="1" si="101">IFERROR(((J117+K117)/H117),"ND")</f>
        <v>ND</v>
      </c>
      <c r="P117" s="913"/>
    </row>
    <row r="118" spans="3:16">
      <c r="C118" s="843"/>
      <c r="D118" s="926"/>
      <c r="E118" s="926"/>
      <c r="F118" s="928"/>
      <c r="G118" s="930"/>
      <c r="H118" s="949"/>
      <c r="I118" s="823"/>
      <c r="J118" s="149" t="str">
        <f ca="1">IF(MOD(ROW()-13,2)=0,IF(ISBLANK(OFFSET(#REF!,INT((ROW()-13)/2),0)),"",OFFSET(#REF!,INT((ROW()-13)/2),0)),IF(ISBLANK(OFFSET('9. METAS'!$U$20,INT((ROW()-14)/2),0)),"",OFFSET('9. METAS'!$U$20,INT((ROW()-14)/2),0)))</f>
        <v/>
      </c>
      <c r="K118" s="150" t="str">
        <f ca="1">IF(MOD(ROW()-13,2)=0,IF(ISBLANK(OFFSET(#REF!,INT((ROW()-13)/2),0)),"",OFFSET(#REF!,INT((ROW()-13)/2),0)),IF(ISBLANK(OFFSET('9. METAS'!$V$20,INT((ROW()-14)/2),0)),"",OFFSET('9. METAS'!$V$20,INT((ROW()-14)/2),0)))</f>
        <v/>
      </c>
      <c r="L118" s="150" t="str">
        <f ca="1">IF(MOD(ROW()-13,2)=0,IF(ISBLANK(OFFSET(#REF!,INT((ROW()-13)/2),0)),"",OFFSET(#REF!,INT((ROW()-13)/2),0)),IF(ISBLANK(OFFSET('9. METAS'!$W$20,INT((ROW()-14)/2),0)),"",OFFSET('9. METAS'!$W$20,INT((ROW()-14)/2),0)))</f>
        <v/>
      </c>
      <c r="M118" s="151" t="str">
        <f ca="1">IF(MOD(ROW()-13,2)=0,IF(ISBLANK(OFFSET(#REF!,INT((ROW()-13)/2),0)),"",OFFSET(#REF!,INT((ROW()-13)/2),0)),IF(ISBLANK(OFFSET('9. METAS'!$X$20,INT((ROW()-14)/2),0)),"",OFFSET('9. METAS'!$X$20,INT((ROW()-14)/2),0)))</f>
        <v/>
      </c>
      <c r="N118" s="825"/>
      <c r="O118" s="827"/>
      <c r="P118" s="914"/>
    </row>
    <row r="119" spans="3:16">
      <c r="C119" s="829" t="str">
        <f ca="1">IF(ISBLANK(OFFSET('5. Pp (3 años)'!$C$46,INT((ROW()-13)/2),0)),"",OFFSET('5. Pp (3 años)'!$C$46,INT((ROW()-13)/2),0))</f>
        <v/>
      </c>
      <c r="D119" s="926" t="str">
        <f ca="1">IF(ISBLANK(OFFSET('5. Pp (3 años)'!$D$46,INT((ROW()-13)/2),0)),"",OFFSET('5. Pp (3 años)'!$D$46,INT((ROW()-13)/2),0))</f>
        <v/>
      </c>
      <c r="E119" s="926" t="str">
        <f ca="1">IF(ISBLANK(OFFSET('5. Pp (3 años)'!$E$46,INT((ROW()-13)/2),0)),"",OFFSET('5. Pp (3 años)'!$E$46,INT((ROW()-13)/2),0))</f>
        <v/>
      </c>
      <c r="F119" s="928" t="str">
        <f ca="1">IF(ISBLANK(OFFSET('5. Pp (3 años)'!$K$46,INT((ROW()-13)/2),0)),"",OFFSET('5. Pp (3 años)'!$K$46,INT((ROW()-13)/2),0))</f>
        <v/>
      </c>
      <c r="G119" s="930" t="str">
        <f ca="1">IF(ISBLANK(OFFSET('5. Pp (3 años)'!$H$46,INT((ROW()-13)/2),0)),"",OFFSET('5. Pp (3 años)'!$H$46,INT((ROW()-13)/2),0))</f>
        <v/>
      </c>
      <c r="H119" s="949" t="str">
        <f ca="1">IF(ISBLANK(OFFSET('9. METAS'!$L$20,INT((ROW()-13)/2),0)),"",OFFSET('9. METAS'!$L$20,INT((ROW()-13)/2),0))</f>
        <v/>
      </c>
      <c r="I119" s="822"/>
      <c r="J119" s="149" t="e">
        <f ca="1">IF(MOD(ROW()-13,2)=0,IF(ISBLANK(OFFSET(#REF!,INT((ROW()-13)/2),0)),"",OFFSET(#REF!,INT((ROW()-13)/2),0)),IF(ISBLANK(OFFSET('9. METAS'!$U$20,INT((ROW()-14)/2),0)),"",OFFSET('9. METAS'!$U$20,INT((ROW()-14)/2),0)))</f>
        <v>#REF!</v>
      </c>
      <c r="K119" s="150" t="e">
        <f ca="1">IF(MOD(ROW()-13,2)=0,IF(ISBLANK(OFFSET(#REF!,INT((ROW()-13)/2),0)),"",OFFSET(#REF!,INT((ROW()-13)/2),0)),IF(ISBLANK(OFFSET('9. METAS'!$V$20,INT((ROW()-14)/2),0)),"",OFFSET('9. METAS'!$V$20,INT((ROW()-14)/2),0)))</f>
        <v>#REF!</v>
      </c>
      <c r="L119" s="150" t="e">
        <f ca="1">IF(MOD(ROW()-13,2)=0,IF(ISBLANK(OFFSET(#REF!,INT((ROW()-13)/2),0)),"",OFFSET(#REF!,INT((ROW()-13)/2),0)),IF(ISBLANK(OFFSET('9. METAS'!$W$20,INT((ROW()-14)/2),0)),"",OFFSET('9. METAS'!$W$20,INT((ROW()-14)/2),0)))</f>
        <v>#REF!</v>
      </c>
      <c r="M119" s="151" t="e">
        <f ca="1">IF(MOD(ROW()-13,2)=0,IF(ISBLANK(OFFSET(#REF!,INT((ROW()-13)/2),0)),"",OFFSET(#REF!,INT((ROW()-13)/2),0)),IF(ISBLANK(OFFSET('9. METAS'!$X$20,INT((ROW()-14)/2),0)),"",OFFSET('9. METAS'!$X$20,INT((ROW()-14)/2),0)))</f>
        <v>#REF!</v>
      </c>
      <c r="N119" s="824" t="str">
        <f t="shared" ref="N119" ca="1" si="102">IFERROR(J119/J120,"ND")</f>
        <v>ND</v>
      </c>
      <c r="O119" s="826" t="str">
        <f t="shared" ref="O119" ca="1" si="103">IFERROR(((J119+K119)/H119),"ND")</f>
        <v>ND</v>
      </c>
      <c r="P119" s="913"/>
    </row>
    <row r="120" spans="3:16">
      <c r="C120" s="843"/>
      <c r="D120" s="926"/>
      <c r="E120" s="926"/>
      <c r="F120" s="928"/>
      <c r="G120" s="930"/>
      <c r="H120" s="949"/>
      <c r="I120" s="823"/>
      <c r="J120" s="149" t="str">
        <f ca="1">IF(MOD(ROW()-13,2)=0,IF(ISBLANK(OFFSET(#REF!,INT((ROW()-13)/2),0)),"",OFFSET(#REF!,INT((ROW()-13)/2),0)),IF(ISBLANK(OFFSET('9. METAS'!$U$20,INT((ROW()-14)/2),0)),"",OFFSET('9. METAS'!$U$20,INT((ROW()-14)/2),0)))</f>
        <v/>
      </c>
      <c r="K120" s="150" t="str">
        <f ca="1">IF(MOD(ROW()-13,2)=0,IF(ISBLANK(OFFSET(#REF!,INT((ROW()-13)/2),0)),"",OFFSET(#REF!,INT((ROW()-13)/2),0)),IF(ISBLANK(OFFSET('9. METAS'!$V$20,INT((ROW()-14)/2),0)),"",OFFSET('9. METAS'!$V$20,INT((ROW()-14)/2),0)))</f>
        <v/>
      </c>
      <c r="L120" s="150" t="str">
        <f ca="1">IF(MOD(ROW()-13,2)=0,IF(ISBLANK(OFFSET(#REF!,INT((ROW()-13)/2),0)),"",OFFSET(#REF!,INT((ROW()-13)/2),0)),IF(ISBLANK(OFFSET('9. METAS'!$W$20,INT((ROW()-14)/2),0)),"",OFFSET('9. METAS'!$W$20,INT((ROW()-14)/2),0)))</f>
        <v/>
      </c>
      <c r="M120" s="151" t="str">
        <f ca="1">IF(MOD(ROW()-13,2)=0,IF(ISBLANK(OFFSET(#REF!,INT((ROW()-13)/2),0)),"",OFFSET(#REF!,INT((ROW()-13)/2),0)),IF(ISBLANK(OFFSET('9. METAS'!$X$20,INT((ROW()-14)/2),0)),"",OFFSET('9. METAS'!$X$20,INT((ROW()-14)/2),0)))</f>
        <v/>
      </c>
      <c r="N120" s="825"/>
      <c r="O120" s="827"/>
      <c r="P120" s="914"/>
    </row>
    <row r="121" spans="3:16">
      <c r="C121" s="829" t="str">
        <f ca="1">IF(ISBLANK(OFFSET('5. Pp (3 años)'!$C$46,INT((ROW()-13)/2),0)),"",OFFSET('5. Pp (3 años)'!$C$46,INT((ROW()-13)/2),0))</f>
        <v/>
      </c>
      <c r="D121" s="926" t="str">
        <f ca="1">IF(ISBLANK(OFFSET('5. Pp (3 años)'!$D$46,INT((ROW()-13)/2),0)),"",OFFSET('5. Pp (3 años)'!$D$46,INT((ROW()-13)/2),0))</f>
        <v/>
      </c>
      <c r="E121" s="926" t="str">
        <f ca="1">IF(ISBLANK(OFFSET('5. Pp (3 años)'!$E$46,INT((ROW()-13)/2),0)),"",OFFSET('5. Pp (3 años)'!$E$46,INT((ROW()-13)/2),0))</f>
        <v/>
      </c>
      <c r="F121" s="928" t="str">
        <f ca="1">IF(ISBLANK(OFFSET('5. Pp (3 años)'!$K$46,INT((ROW()-13)/2),0)),"",OFFSET('5. Pp (3 años)'!$K$46,INT((ROW()-13)/2),0))</f>
        <v/>
      </c>
      <c r="G121" s="930" t="str">
        <f ca="1">IF(ISBLANK(OFFSET('5. Pp (3 años)'!$H$46,INT((ROW()-13)/2),0)),"",OFFSET('5. Pp (3 años)'!$H$46,INT((ROW()-13)/2),0))</f>
        <v/>
      </c>
      <c r="H121" s="949" t="str">
        <f ca="1">IF(ISBLANK(OFFSET('9. METAS'!$L$20,INT((ROW()-13)/2),0)),"",OFFSET('9. METAS'!$L$20,INT((ROW()-13)/2),0))</f>
        <v/>
      </c>
      <c r="I121" s="822"/>
      <c r="J121" s="149" t="e">
        <f ca="1">IF(MOD(ROW()-13,2)=0,IF(ISBLANK(OFFSET(#REF!,INT((ROW()-13)/2),0)),"",OFFSET(#REF!,INT((ROW()-13)/2),0)),IF(ISBLANK(OFFSET('9. METAS'!$U$20,INT((ROW()-14)/2),0)),"",OFFSET('9. METAS'!$U$20,INT((ROW()-14)/2),0)))</f>
        <v>#REF!</v>
      </c>
      <c r="K121" s="150" t="e">
        <f ca="1">IF(MOD(ROW()-13,2)=0,IF(ISBLANK(OFFSET(#REF!,INT((ROW()-13)/2),0)),"",OFFSET(#REF!,INT((ROW()-13)/2),0)),IF(ISBLANK(OFFSET('9. METAS'!$V$20,INT((ROW()-14)/2),0)),"",OFFSET('9. METAS'!$V$20,INT((ROW()-14)/2),0)))</f>
        <v>#REF!</v>
      </c>
      <c r="L121" s="150" t="e">
        <f ca="1">IF(MOD(ROW()-13,2)=0,IF(ISBLANK(OFFSET(#REF!,INT((ROW()-13)/2),0)),"",OFFSET(#REF!,INT((ROW()-13)/2),0)),IF(ISBLANK(OFFSET('9. METAS'!$W$20,INT((ROW()-14)/2),0)),"",OFFSET('9. METAS'!$W$20,INT((ROW()-14)/2),0)))</f>
        <v>#REF!</v>
      </c>
      <c r="M121" s="151" t="e">
        <f ca="1">IF(MOD(ROW()-13,2)=0,IF(ISBLANK(OFFSET(#REF!,INT((ROW()-13)/2),0)),"",OFFSET(#REF!,INT((ROW()-13)/2),0)),IF(ISBLANK(OFFSET('9. METAS'!$X$20,INT((ROW()-14)/2),0)),"",OFFSET('9. METAS'!$X$20,INT((ROW()-14)/2),0)))</f>
        <v>#REF!</v>
      </c>
      <c r="N121" s="824" t="str">
        <f t="shared" ref="N121" ca="1" si="104">IFERROR(J121/J122,"ND")</f>
        <v>ND</v>
      </c>
      <c r="O121" s="826" t="str">
        <f t="shared" ref="O121" ca="1" si="105">IFERROR(((J121+K121)/H121),"ND")</f>
        <v>ND</v>
      </c>
      <c r="P121" s="913"/>
    </row>
    <row r="122" spans="3:16">
      <c r="C122" s="843"/>
      <c r="D122" s="926"/>
      <c r="E122" s="926"/>
      <c r="F122" s="928"/>
      <c r="G122" s="930"/>
      <c r="H122" s="949"/>
      <c r="I122" s="823"/>
      <c r="J122" s="149" t="str">
        <f ca="1">IF(MOD(ROW()-13,2)=0,IF(ISBLANK(OFFSET(#REF!,INT((ROW()-13)/2),0)),"",OFFSET(#REF!,INT((ROW()-13)/2),0)),IF(ISBLANK(OFFSET('9. METAS'!$U$20,INT((ROW()-14)/2),0)),"",OFFSET('9. METAS'!$U$20,INT((ROW()-14)/2),0)))</f>
        <v/>
      </c>
      <c r="K122" s="150" t="str">
        <f ca="1">IF(MOD(ROW()-13,2)=0,IF(ISBLANK(OFFSET(#REF!,INT((ROW()-13)/2),0)),"",OFFSET(#REF!,INT((ROW()-13)/2),0)),IF(ISBLANK(OFFSET('9. METAS'!$V$20,INT((ROW()-14)/2),0)),"",OFFSET('9. METAS'!$V$20,INT((ROW()-14)/2),0)))</f>
        <v/>
      </c>
      <c r="L122" s="150" t="str">
        <f ca="1">IF(MOD(ROW()-13,2)=0,IF(ISBLANK(OFFSET(#REF!,INT((ROW()-13)/2),0)),"",OFFSET(#REF!,INT((ROW()-13)/2),0)),IF(ISBLANK(OFFSET('9. METAS'!$W$20,INT((ROW()-14)/2),0)),"",OFFSET('9. METAS'!$W$20,INT((ROW()-14)/2),0)))</f>
        <v/>
      </c>
      <c r="M122" s="151" t="str">
        <f ca="1">IF(MOD(ROW()-13,2)=0,IF(ISBLANK(OFFSET(#REF!,INT((ROW()-13)/2),0)),"",OFFSET(#REF!,INT((ROW()-13)/2),0)),IF(ISBLANK(OFFSET('9. METAS'!$X$20,INT((ROW()-14)/2),0)),"",OFFSET('9. METAS'!$X$20,INT((ROW()-14)/2),0)))</f>
        <v/>
      </c>
      <c r="N122" s="825"/>
      <c r="O122" s="827"/>
      <c r="P122" s="914"/>
    </row>
    <row r="123" spans="3:16">
      <c r="C123" s="829" t="str">
        <f ca="1">IF(ISBLANK(OFFSET('5. Pp (3 años)'!$C$46,INT((ROW()-13)/2),0)),"",OFFSET('5. Pp (3 años)'!$C$46,INT((ROW()-13)/2),0))</f>
        <v/>
      </c>
      <c r="D123" s="926" t="str">
        <f ca="1">IF(ISBLANK(OFFSET('5. Pp (3 años)'!$D$46,INT((ROW()-13)/2),0)),"",OFFSET('5. Pp (3 años)'!$D$46,INT((ROW()-13)/2),0))</f>
        <v/>
      </c>
      <c r="E123" s="926" t="str">
        <f ca="1">IF(ISBLANK(OFFSET('5. Pp (3 años)'!$E$46,INT((ROW()-13)/2),0)),"",OFFSET('5. Pp (3 años)'!$E$46,INT((ROW()-13)/2),0))</f>
        <v/>
      </c>
      <c r="F123" s="928" t="str">
        <f ca="1">IF(ISBLANK(OFFSET('5. Pp (3 años)'!$K$46,INT((ROW()-13)/2),0)),"",OFFSET('5. Pp (3 años)'!$K$46,INT((ROW()-13)/2),0))</f>
        <v/>
      </c>
      <c r="G123" s="930" t="str">
        <f ca="1">IF(ISBLANK(OFFSET('5. Pp (3 años)'!$H$46,INT((ROW()-13)/2),0)),"",OFFSET('5. Pp (3 años)'!$H$46,INT((ROW()-13)/2),0))</f>
        <v/>
      </c>
      <c r="H123" s="949" t="str">
        <f ca="1">IF(ISBLANK(OFFSET('9. METAS'!$L$20,INT((ROW()-13)/2),0)),"",OFFSET('9. METAS'!$L$20,INT((ROW()-13)/2),0))</f>
        <v/>
      </c>
      <c r="I123" s="822"/>
      <c r="J123" s="149" t="e">
        <f ca="1">IF(MOD(ROW()-13,2)=0,IF(ISBLANK(OFFSET(#REF!,INT((ROW()-13)/2),0)),"",OFFSET(#REF!,INT((ROW()-13)/2),0)),IF(ISBLANK(OFFSET('9. METAS'!$U$20,INT((ROW()-14)/2),0)),"",OFFSET('9. METAS'!$U$20,INT((ROW()-14)/2),0)))</f>
        <v>#REF!</v>
      </c>
      <c r="K123" s="150" t="e">
        <f ca="1">IF(MOD(ROW()-13,2)=0,IF(ISBLANK(OFFSET(#REF!,INT((ROW()-13)/2),0)),"",OFFSET(#REF!,INT((ROW()-13)/2),0)),IF(ISBLANK(OFFSET('9. METAS'!$V$20,INT((ROW()-14)/2),0)),"",OFFSET('9. METAS'!$V$20,INT((ROW()-14)/2),0)))</f>
        <v>#REF!</v>
      </c>
      <c r="L123" s="150" t="e">
        <f ca="1">IF(MOD(ROW()-13,2)=0,IF(ISBLANK(OFFSET(#REF!,INT((ROW()-13)/2),0)),"",OFFSET(#REF!,INT((ROW()-13)/2),0)),IF(ISBLANK(OFFSET('9. METAS'!$W$20,INT((ROW()-14)/2),0)),"",OFFSET('9. METAS'!$W$20,INT((ROW()-14)/2),0)))</f>
        <v>#REF!</v>
      </c>
      <c r="M123" s="151" t="e">
        <f ca="1">IF(MOD(ROW()-13,2)=0,IF(ISBLANK(OFFSET(#REF!,INT((ROW()-13)/2),0)),"",OFFSET(#REF!,INT((ROW()-13)/2),0)),IF(ISBLANK(OFFSET('9. METAS'!$X$20,INT((ROW()-14)/2),0)),"",OFFSET('9. METAS'!$X$20,INT((ROW()-14)/2),0)))</f>
        <v>#REF!</v>
      </c>
      <c r="N123" s="824" t="str">
        <f t="shared" ref="N123" ca="1" si="106">IFERROR(J123/J124,"ND")</f>
        <v>ND</v>
      </c>
      <c r="O123" s="826" t="str">
        <f t="shared" ref="O123" ca="1" si="107">IFERROR(((J123+K123)/H123),"ND")</f>
        <v>ND</v>
      </c>
      <c r="P123" s="913"/>
    </row>
    <row r="124" spans="3:16">
      <c r="C124" s="843"/>
      <c r="D124" s="926"/>
      <c r="E124" s="926"/>
      <c r="F124" s="928"/>
      <c r="G124" s="930"/>
      <c r="H124" s="949"/>
      <c r="I124" s="823"/>
      <c r="J124" s="149" t="str">
        <f ca="1">IF(MOD(ROW()-13,2)=0,IF(ISBLANK(OFFSET(#REF!,INT((ROW()-13)/2),0)),"",OFFSET(#REF!,INT((ROW()-13)/2),0)),IF(ISBLANK(OFFSET('9. METAS'!$U$20,INT((ROW()-14)/2),0)),"",OFFSET('9. METAS'!$U$20,INT((ROW()-14)/2),0)))</f>
        <v/>
      </c>
      <c r="K124" s="150" t="str">
        <f ca="1">IF(MOD(ROW()-13,2)=0,IF(ISBLANK(OFFSET(#REF!,INT((ROW()-13)/2),0)),"",OFFSET(#REF!,INT((ROW()-13)/2),0)),IF(ISBLANK(OFFSET('9. METAS'!$V$20,INT((ROW()-14)/2),0)),"",OFFSET('9. METAS'!$V$20,INT((ROW()-14)/2),0)))</f>
        <v/>
      </c>
      <c r="L124" s="150" t="str">
        <f ca="1">IF(MOD(ROW()-13,2)=0,IF(ISBLANK(OFFSET(#REF!,INT((ROW()-13)/2),0)),"",OFFSET(#REF!,INT((ROW()-13)/2),0)),IF(ISBLANK(OFFSET('9. METAS'!$W$20,INT((ROW()-14)/2),0)),"",OFFSET('9. METAS'!$W$20,INT((ROW()-14)/2),0)))</f>
        <v/>
      </c>
      <c r="M124" s="151" t="str">
        <f ca="1">IF(MOD(ROW()-13,2)=0,IF(ISBLANK(OFFSET(#REF!,INT((ROW()-13)/2),0)),"",OFFSET(#REF!,INT((ROW()-13)/2),0)),IF(ISBLANK(OFFSET('9. METAS'!$X$20,INT((ROW()-14)/2),0)),"",OFFSET('9. METAS'!$X$20,INT((ROW()-14)/2),0)))</f>
        <v/>
      </c>
      <c r="N124" s="825"/>
      <c r="O124" s="827"/>
      <c r="P124" s="914"/>
    </row>
    <row r="125" spans="3:16">
      <c r="C125" s="829" t="str">
        <f ca="1">IF(ISBLANK(OFFSET('5. Pp (3 años)'!$C$46,INT((ROW()-13)/2),0)),"",OFFSET('5. Pp (3 años)'!$C$46,INT((ROW()-13)/2),0))</f>
        <v/>
      </c>
      <c r="D125" s="926" t="str">
        <f ca="1">IF(ISBLANK(OFFSET('5. Pp (3 años)'!$D$46,INT((ROW()-13)/2),0)),"",OFFSET('5. Pp (3 años)'!$D$46,INT((ROW()-13)/2),0))</f>
        <v/>
      </c>
      <c r="E125" s="926" t="str">
        <f ca="1">IF(ISBLANK(OFFSET('5. Pp (3 años)'!$E$46,INT((ROW()-13)/2),0)),"",OFFSET('5. Pp (3 años)'!$E$46,INT((ROW()-13)/2),0))</f>
        <v/>
      </c>
      <c r="F125" s="928" t="str">
        <f ca="1">IF(ISBLANK(OFFSET('5. Pp (3 años)'!$K$46,INT((ROW()-13)/2),0)),"",OFFSET('5. Pp (3 años)'!$K$46,INT((ROW()-13)/2),0))</f>
        <v/>
      </c>
      <c r="G125" s="930" t="str">
        <f ca="1">IF(ISBLANK(OFFSET('5. Pp (3 años)'!$H$46,INT((ROW()-13)/2),0)),"",OFFSET('5. Pp (3 años)'!$H$46,INT((ROW()-13)/2),0))</f>
        <v/>
      </c>
      <c r="H125" s="949" t="str">
        <f ca="1">IF(ISBLANK(OFFSET('9. METAS'!$L$20,INT((ROW()-13)/2),0)),"",OFFSET('9. METAS'!$L$20,INT((ROW()-13)/2),0))</f>
        <v/>
      </c>
      <c r="I125" s="822"/>
      <c r="J125" s="149" t="e">
        <f ca="1">IF(MOD(ROW()-13,2)=0,IF(ISBLANK(OFFSET(#REF!,INT((ROW()-13)/2),0)),"",OFFSET(#REF!,INT((ROW()-13)/2),0)),IF(ISBLANK(OFFSET('9. METAS'!$U$20,INT((ROW()-14)/2),0)),"",OFFSET('9. METAS'!$U$20,INT((ROW()-14)/2),0)))</f>
        <v>#REF!</v>
      </c>
      <c r="K125" s="150" t="e">
        <f ca="1">IF(MOD(ROW()-13,2)=0,IF(ISBLANK(OFFSET(#REF!,INT((ROW()-13)/2),0)),"",OFFSET(#REF!,INT((ROW()-13)/2),0)),IF(ISBLANK(OFFSET('9. METAS'!$V$20,INT((ROW()-14)/2),0)),"",OFFSET('9. METAS'!$V$20,INT((ROW()-14)/2),0)))</f>
        <v>#REF!</v>
      </c>
      <c r="L125" s="150" t="e">
        <f ca="1">IF(MOD(ROW()-13,2)=0,IF(ISBLANK(OFFSET(#REF!,INT((ROW()-13)/2),0)),"",OFFSET(#REF!,INT((ROW()-13)/2),0)),IF(ISBLANK(OFFSET('9. METAS'!$W$20,INT((ROW()-14)/2),0)),"",OFFSET('9. METAS'!$W$20,INT((ROW()-14)/2),0)))</f>
        <v>#REF!</v>
      </c>
      <c r="M125" s="151" t="e">
        <f ca="1">IF(MOD(ROW()-13,2)=0,IF(ISBLANK(OFFSET(#REF!,INT((ROW()-13)/2),0)),"",OFFSET(#REF!,INT((ROW()-13)/2),0)),IF(ISBLANK(OFFSET('9. METAS'!$X$20,INT((ROW()-14)/2),0)),"",OFFSET('9. METAS'!$X$20,INT((ROW()-14)/2),0)))</f>
        <v>#REF!</v>
      </c>
      <c r="N125" s="824" t="str">
        <f t="shared" ref="N125" ca="1" si="108">IFERROR(J125/J126,"ND")</f>
        <v>ND</v>
      </c>
      <c r="O125" s="826" t="str">
        <f t="shared" ref="O125" ca="1" si="109">IFERROR(((J125+K125)/H125),"ND")</f>
        <v>ND</v>
      </c>
      <c r="P125" s="913"/>
    </row>
    <row r="126" spans="3:16">
      <c r="C126" s="843"/>
      <c r="D126" s="926"/>
      <c r="E126" s="926"/>
      <c r="F126" s="928"/>
      <c r="G126" s="930"/>
      <c r="H126" s="949"/>
      <c r="I126" s="823"/>
      <c r="J126" s="149" t="str">
        <f ca="1">IF(MOD(ROW()-13,2)=0,IF(ISBLANK(OFFSET(#REF!,INT((ROW()-13)/2),0)),"",OFFSET(#REF!,INT((ROW()-13)/2),0)),IF(ISBLANK(OFFSET('9. METAS'!$U$20,INT((ROW()-14)/2),0)),"",OFFSET('9. METAS'!$U$20,INT((ROW()-14)/2),0)))</f>
        <v/>
      </c>
      <c r="K126" s="150" t="str">
        <f ca="1">IF(MOD(ROW()-13,2)=0,IF(ISBLANK(OFFSET(#REF!,INT((ROW()-13)/2),0)),"",OFFSET(#REF!,INT((ROW()-13)/2),0)),IF(ISBLANK(OFFSET('9. METAS'!$V$20,INT((ROW()-14)/2),0)),"",OFFSET('9. METAS'!$V$20,INT((ROW()-14)/2),0)))</f>
        <v/>
      </c>
      <c r="L126" s="150" t="str">
        <f ca="1">IF(MOD(ROW()-13,2)=0,IF(ISBLANK(OFFSET(#REF!,INT((ROW()-13)/2),0)),"",OFFSET(#REF!,INT((ROW()-13)/2),0)),IF(ISBLANK(OFFSET('9. METAS'!$W$20,INT((ROW()-14)/2),0)),"",OFFSET('9. METAS'!$W$20,INT((ROW()-14)/2),0)))</f>
        <v/>
      </c>
      <c r="M126" s="151" t="str">
        <f ca="1">IF(MOD(ROW()-13,2)=0,IF(ISBLANK(OFFSET(#REF!,INT((ROW()-13)/2),0)),"",OFFSET(#REF!,INT((ROW()-13)/2),0)),IF(ISBLANK(OFFSET('9. METAS'!$X$20,INT((ROW()-14)/2),0)),"",OFFSET('9. METAS'!$X$20,INT((ROW()-14)/2),0)))</f>
        <v/>
      </c>
      <c r="N126" s="825"/>
      <c r="O126" s="827"/>
      <c r="P126" s="914"/>
    </row>
    <row r="127" spans="3:16">
      <c r="C127" s="829" t="str">
        <f ca="1">IF(ISBLANK(OFFSET('5. Pp (3 años)'!$C$46,INT((ROW()-13)/2),0)),"",OFFSET('5. Pp (3 años)'!$C$46,INT((ROW()-13)/2),0))</f>
        <v/>
      </c>
      <c r="D127" s="926" t="str">
        <f ca="1">IF(ISBLANK(OFFSET('5. Pp (3 años)'!$D$46,INT((ROW()-13)/2),0)),"",OFFSET('5. Pp (3 años)'!$D$46,INT((ROW()-13)/2),0))</f>
        <v/>
      </c>
      <c r="E127" s="926" t="str">
        <f ca="1">IF(ISBLANK(OFFSET('5. Pp (3 años)'!$E$46,INT((ROW()-13)/2),0)),"",OFFSET('5. Pp (3 años)'!$E$46,INT((ROW()-13)/2),0))</f>
        <v/>
      </c>
      <c r="F127" s="928" t="str">
        <f ca="1">IF(ISBLANK(OFFSET('5. Pp (3 años)'!$K$46,INT((ROW()-13)/2),0)),"",OFFSET('5. Pp (3 años)'!$K$46,INT((ROW()-13)/2),0))</f>
        <v/>
      </c>
      <c r="G127" s="930" t="str">
        <f ca="1">IF(ISBLANK(OFFSET('5. Pp (3 años)'!$H$46,INT((ROW()-13)/2),0)),"",OFFSET('5. Pp (3 años)'!$H$46,INT((ROW()-13)/2),0))</f>
        <v/>
      </c>
      <c r="H127" s="949" t="str">
        <f ca="1">IF(ISBLANK(OFFSET('9. METAS'!$L$20,INT((ROW()-13)/2),0)),"",OFFSET('9. METAS'!$L$20,INT((ROW()-13)/2),0))</f>
        <v/>
      </c>
      <c r="I127" s="822"/>
      <c r="J127" s="149" t="e">
        <f ca="1">IF(MOD(ROW()-13,2)=0,IF(ISBLANK(OFFSET(#REF!,INT((ROW()-13)/2),0)),"",OFFSET(#REF!,INT((ROW()-13)/2),0)),IF(ISBLANK(OFFSET('9. METAS'!$U$20,INT((ROW()-14)/2),0)),"",OFFSET('9. METAS'!$U$20,INT((ROW()-14)/2),0)))</f>
        <v>#REF!</v>
      </c>
      <c r="K127" s="150" t="e">
        <f ca="1">IF(MOD(ROW()-13,2)=0,IF(ISBLANK(OFFSET(#REF!,INT((ROW()-13)/2),0)),"",OFFSET(#REF!,INT((ROW()-13)/2),0)),IF(ISBLANK(OFFSET('9. METAS'!$V$20,INT((ROW()-14)/2),0)),"",OFFSET('9. METAS'!$V$20,INT((ROW()-14)/2),0)))</f>
        <v>#REF!</v>
      </c>
      <c r="L127" s="150" t="e">
        <f ca="1">IF(MOD(ROW()-13,2)=0,IF(ISBLANK(OFFSET(#REF!,INT((ROW()-13)/2),0)),"",OFFSET(#REF!,INT((ROW()-13)/2),0)),IF(ISBLANK(OFFSET('9. METAS'!$W$20,INT((ROW()-14)/2),0)),"",OFFSET('9. METAS'!$W$20,INT((ROW()-14)/2),0)))</f>
        <v>#REF!</v>
      </c>
      <c r="M127" s="151" t="e">
        <f ca="1">IF(MOD(ROW()-13,2)=0,IF(ISBLANK(OFFSET(#REF!,INT((ROW()-13)/2),0)),"",OFFSET(#REF!,INT((ROW()-13)/2),0)),IF(ISBLANK(OFFSET('9. METAS'!$X$20,INT((ROW()-14)/2),0)),"",OFFSET('9. METAS'!$X$20,INT((ROW()-14)/2),0)))</f>
        <v>#REF!</v>
      </c>
      <c r="N127" s="824" t="str">
        <f t="shared" ref="N127" ca="1" si="110">IFERROR(J127/J128,"ND")</f>
        <v>ND</v>
      </c>
      <c r="O127" s="826" t="str">
        <f t="shared" ref="O127" ca="1" si="111">IFERROR(((J127+K127)/H127),"ND")</f>
        <v>ND</v>
      </c>
      <c r="P127" s="913"/>
    </row>
    <row r="128" spans="3:16">
      <c r="C128" s="843"/>
      <c r="D128" s="926"/>
      <c r="E128" s="926"/>
      <c r="F128" s="928"/>
      <c r="G128" s="930"/>
      <c r="H128" s="949"/>
      <c r="I128" s="823"/>
      <c r="J128" s="149" t="str">
        <f ca="1">IF(MOD(ROW()-13,2)=0,IF(ISBLANK(OFFSET(#REF!,INT((ROW()-13)/2),0)),"",OFFSET(#REF!,INT((ROW()-13)/2),0)),IF(ISBLANK(OFFSET('9. METAS'!$U$20,INT((ROW()-14)/2),0)),"",OFFSET('9. METAS'!$U$20,INT((ROW()-14)/2),0)))</f>
        <v/>
      </c>
      <c r="K128" s="150" t="str">
        <f ca="1">IF(MOD(ROW()-13,2)=0,IF(ISBLANK(OFFSET(#REF!,INT((ROW()-13)/2),0)),"",OFFSET(#REF!,INT((ROW()-13)/2),0)),IF(ISBLANK(OFFSET('9. METAS'!$V$20,INT((ROW()-14)/2),0)),"",OFFSET('9. METAS'!$V$20,INT((ROW()-14)/2),0)))</f>
        <v/>
      </c>
      <c r="L128" s="150" t="str">
        <f ca="1">IF(MOD(ROW()-13,2)=0,IF(ISBLANK(OFFSET(#REF!,INT((ROW()-13)/2),0)),"",OFFSET(#REF!,INT((ROW()-13)/2),0)),IF(ISBLANK(OFFSET('9. METAS'!$W$20,INT((ROW()-14)/2),0)),"",OFFSET('9. METAS'!$W$20,INT((ROW()-14)/2),0)))</f>
        <v/>
      </c>
      <c r="M128" s="151" t="str">
        <f ca="1">IF(MOD(ROW()-13,2)=0,IF(ISBLANK(OFFSET(#REF!,INT((ROW()-13)/2),0)),"",OFFSET(#REF!,INT((ROW()-13)/2),0)),IF(ISBLANK(OFFSET('9. METAS'!$X$20,INT((ROW()-14)/2),0)),"",OFFSET('9. METAS'!$X$20,INT((ROW()-14)/2),0)))</f>
        <v/>
      </c>
      <c r="N128" s="825"/>
      <c r="O128" s="827"/>
      <c r="P128" s="914"/>
    </row>
    <row r="129" spans="3:16">
      <c r="C129" s="829" t="str">
        <f ca="1">IF(ISBLANK(OFFSET('5. Pp (3 años)'!$C$46,INT((ROW()-13)/2),0)),"",OFFSET('5. Pp (3 años)'!$C$46,INT((ROW()-13)/2),0))</f>
        <v/>
      </c>
      <c r="D129" s="926" t="str">
        <f ca="1">IF(ISBLANK(OFFSET('5. Pp (3 años)'!$D$46,INT((ROW()-13)/2),0)),"",OFFSET('5. Pp (3 años)'!$D$46,INT((ROW()-13)/2),0))</f>
        <v/>
      </c>
      <c r="E129" s="926" t="str">
        <f ca="1">IF(ISBLANK(OFFSET('5. Pp (3 años)'!$E$46,INT((ROW()-13)/2),0)),"",OFFSET('5. Pp (3 años)'!$E$46,INT((ROW()-13)/2),0))</f>
        <v/>
      </c>
      <c r="F129" s="928" t="str">
        <f ca="1">IF(ISBLANK(OFFSET('5. Pp (3 años)'!$K$46,INT((ROW()-13)/2),0)),"",OFFSET('5. Pp (3 años)'!$K$46,INT((ROW()-13)/2),0))</f>
        <v/>
      </c>
      <c r="G129" s="930" t="str">
        <f ca="1">IF(ISBLANK(OFFSET('5. Pp (3 años)'!$H$46,INT((ROW()-13)/2),0)),"",OFFSET('5. Pp (3 años)'!$H$46,INT((ROW()-13)/2),0))</f>
        <v/>
      </c>
      <c r="H129" s="949" t="str">
        <f ca="1">IF(ISBLANK(OFFSET('9. METAS'!$L$20,INT((ROW()-13)/2),0)),"",OFFSET('9. METAS'!$L$20,INT((ROW()-13)/2),0))</f>
        <v/>
      </c>
      <c r="I129" s="822"/>
      <c r="J129" s="149" t="e">
        <f ca="1">IF(MOD(ROW()-13,2)=0,IF(ISBLANK(OFFSET(#REF!,INT((ROW()-13)/2),0)),"",OFFSET(#REF!,INT((ROW()-13)/2),0)),IF(ISBLANK(OFFSET('9. METAS'!$U$20,INT((ROW()-14)/2),0)),"",OFFSET('9. METAS'!$U$20,INT((ROW()-14)/2),0)))</f>
        <v>#REF!</v>
      </c>
      <c r="K129" s="150" t="e">
        <f ca="1">IF(MOD(ROW()-13,2)=0,IF(ISBLANK(OFFSET(#REF!,INT((ROW()-13)/2),0)),"",OFFSET(#REF!,INT((ROW()-13)/2),0)),IF(ISBLANK(OFFSET('9. METAS'!$V$20,INT((ROW()-14)/2),0)),"",OFFSET('9. METAS'!$V$20,INT((ROW()-14)/2),0)))</f>
        <v>#REF!</v>
      </c>
      <c r="L129" s="150" t="e">
        <f ca="1">IF(MOD(ROW()-13,2)=0,IF(ISBLANK(OFFSET(#REF!,INT((ROW()-13)/2),0)),"",OFFSET(#REF!,INT((ROW()-13)/2),0)),IF(ISBLANK(OFFSET('9. METAS'!$W$20,INT((ROW()-14)/2),0)),"",OFFSET('9. METAS'!$W$20,INT((ROW()-14)/2),0)))</f>
        <v>#REF!</v>
      </c>
      <c r="M129" s="151" t="e">
        <f ca="1">IF(MOD(ROW()-13,2)=0,IF(ISBLANK(OFFSET(#REF!,INT((ROW()-13)/2),0)),"",OFFSET(#REF!,INT((ROW()-13)/2),0)),IF(ISBLANK(OFFSET('9. METAS'!$X$20,INT((ROW()-14)/2),0)),"",OFFSET('9. METAS'!$X$20,INT((ROW()-14)/2),0)))</f>
        <v>#REF!</v>
      </c>
      <c r="N129" s="824" t="str">
        <f t="shared" ref="N129" ca="1" si="112">IFERROR(J129/J130,"ND")</f>
        <v>ND</v>
      </c>
      <c r="O129" s="826" t="str">
        <f t="shared" ref="O129" ca="1" si="113">IFERROR(((J129+K129)/H129),"ND")</f>
        <v>ND</v>
      </c>
      <c r="P129" s="913"/>
    </row>
    <row r="130" spans="3:16">
      <c r="C130" s="843"/>
      <c r="D130" s="926"/>
      <c r="E130" s="926"/>
      <c r="F130" s="928"/>
      <c r="G130" s="930"/>
      <c r="H130" s="949"/>
      <c r="I130" s="823"/>
      <c r="J130" s="149" t="str">
        <f ca="1">IF(MOD(ROW()-13,2)=0,IF(ISBLANK(OFFSET(#REF!,INT((ROW()-13)/2),0)),"",OFFSET(#REF!,INT((ROW()-13)/2),0)),IF(ISBLANK(OFFSET('9. METAS'!$U$20,INT((ROW()-14)/2),0)),"",OFFSET('9. METAS'!$U$20,INT((ROW()-14)/2),0)))</f>
        <v/>
      </c>
      <c r="K130" s="150" t="str">
        <f ca="1">IF(MOD(ROW()-13,2)=0,IF(ISBLANK(OFFSET(#REF!,INT((ROW()-13)/2),0)),"",OFFSET(#REF!,INT((ROW()-13)/2),0)),IF(ISBLANK(OFFSET('9. METAS'!$V$20,INT((ROW()-14)/2),0)),"",OFFSET('9. METAS'!$V$20,INT((ROW()-14)/2),0)))</f>
        <v/>
      </c>
      <c r="L130" s="150" t="str">
        <f ca="1">IF(MOD(ROW()-13,2)=0,IF(ISBLANK(OFFSET(#REF!,INT((ROW()-13)/2),0)),"",OFFSET(#REF!,INT((ROW()-13)/2),0)),IF(ISBLANK(OFFSET('9. METAS'!$W$20,INT((ROW()-14)/2),0)),"",OFFSET('9. METAS'!$W$20,INT((ROW()-14)/2),0)))</f>
        <v/>
      </c>
      <c r="M130" s="151" t="str">
        <f ca="1">IF(MOD(ROW()-13,2)=0,IF(ISBLANK(OFFSET(#REF!,INT((ROW()-13)/2),0)),"",OFFSET(#REF!,INT((ROW()-13)/2),0)),IF(ISBLANK(OFFSET('9. METAS'!$X$20,INT((ROW()-14)/2),0)),"",OFFSET('9. METAS'!$X$20,INT((ROW()-14)/2),0)))</f>
        <v/>
      </c>
      <c r="N130" s="825"/>
      <c r="O130" s="827"/>
      <c r="P130" s="914"/>
    </row>
    <row r="131" spans="3:16">
      <c r="C131" s="829" t="str">
        <f ca="1">IF(ISBLANK(OFFSET('5. Pp (3 años)'!$C$46,INT((ROW()-13)/2),0)),"",OFFSET('5. Pp (3 años)'!$C$46,INT((ROW()-13)/2),0))</f>
        <v/>
      </c>
      <c r="D131" s="926" t="str">
        <f ca="1">IF(ISBLANK(OFFSET('5. Pp (3 años)'!$D$46,INT((ROW()-13)/2),0)),"",OFFSET('5. Pp (3 años)'!$D$46,INT((ROW()-13)/2),0))</f>
        <v/>
      </c>
      <c r="E131" s="926" t="str">
        <f ca="1">IF(ISBLANK(OFFSET('5. Pp (3 años)'!$E$46,INT((ROW()-13)/2),0)),"",OFFSET('5. Pp (3 años)'!$E$46,INT((ROW()-13)/2),0))</f>
        <v/>
      </c>
      <c r="F131" s="928" t="str">
        <f ca="1">IF(ISBLANK(OFFSET('5. Pp (3 años)'!$K$46,INT((ROW()-13)/2),0)),"",OFFSET('5. Pp (3 años)'!$K$46,INT((ROW()-13)/2),0))</f>
        <v/>
      </c>
      <c r="G131" s="930" t="str">
        <f ca="1">IF(ISBLANK(OFFSET('5. Pp (3 años)'!$H$46,INT((ROW()-13)/2),0)),"",OFFSET('5. Pp (3 años)'!$H$46,INT((ROW()-13)/2),0))</f>
        <v/>
      </c>
      <c r="H131" s="949" t="str">
        <f ca="1">IF(ISBLANK(OFFSET('9. METAS'!$L$20,INT((ROW()-13)/2),0)),"",OFFSET('9. METAS'!$L$20,INT((ROW()-13)/2),0))</f>
        <v/>
      </c>
      <c r="I131" s="822"/>
      <c r="J131" s="149" t="e">
        <f ca="1">IF(MOD(ROW()-13,2)=0,IF(ISBLANK(OFFSET(#REF!,INT((ROW()-13)/2),0)),"",OFFSET(#REF!,INT((ROW()-13)/2),0)),IF(ISBLANK(OFFSET('9. METAS'!$U$20,INT((ROW()-14)/2),0)),"",OFFSET('9. METAS'!$U$20,INT((ROW()-14)/2),0)))</f>
        <v>#REF!</v>
      </c>
      <c r="K131" s="150" t="e">
        <f ca="1">IF(MOD(ROW()-13,2)=0,IF(ISBLANK(OFFSET(#REF!,INT((ROW()-13)/2),0)),"",OFFSET(#REF!,INT((ROW()-13)/2),0)),IF(ISBLANK(OFFSET('9. METAS'!$V$20,INT((ROW()-14)/2),0)),"",OFFSET('9. METAS'!$V$20,INT((ROW()-14)/2),0)))</f>
        <v>#REF!</v>
      </c>
      <c r="L131" s="150" t="e">
        <f ca="1">IF(MOD(ROW()-13,2)=0,IF(ISBLANK(OFFSET(#REF!,INT((ROW()-13)/2),0)),"",OFFSET(#REF!,INT((ROW()-13)/2),0)),IF(ISBLANK(OFFSET('9. METAS'!$W$20,INT((ROW()-14)/2),0)),"",OFFSET('9. METAS'!$W$20,INT((ROW()-14)/2),0)))</f>
        <v>#REF!</v>
      </c>
      <c r="M131" s="151" t="e">
        <f ca="1">IF(MOD(ROW()-13,2)=0,IF(ISBLANK(OFFSET(#REF!,INT((ROW()-13)/2),0)),"",OFFSET(#REF!,INT((ROW()-13)/2),0)),IF(ISBLANK(OFFSET('9. METAS'!$X$20,INT((ROW()-14)/2),0)),"",OFFSET('9. METAS'!$X$20,INT((ROW()-14)/2),0)))</f>
        <v>#REF!</v>
      </c>
      <c r="N131" s="824" t="str">
        <f t="shared" ref="N131" ca="1" si="114">IFERROR(J131/J132,"ND")</f>
        <v>ND</v>
      </c>
      <c r="O131" s="826" t="str">
        <f t="shared" ref="O131" ca="1" si="115">IFERROR(((J131+K131)/H131),"ND")</f>
        <v>ND</v>
      </c>
      <c r="P131" s="913"/>
    </row>
    <row r="132" spans="3:16">
      <c r="C132" s="843"/>
      <c r="D132" s="926"/>
      <c r="E132" s="926"/>
      <c r="F132" s="928"/>
      <c r="G132" s="930"/>
      <c r="H132" s="949"/>
      <c r="I132" s="823"/>
      <c r="J132" s="149" t="str">
        <f ca="1">IF(MOD(ROW()-13,2)=0,IF(ISBLANK(OFFSET(#REF!,INT((ROW()-13)/2),0)),"",OFFSET(#REF!,INT((ROW()-13)/2),0)),IF(ISBLANK(OFFSET('9. METAS'!$U$20,INT((ROW()-14)/2),0)),"",OFFSET('9. METAS'!$U$20,INT((ROW()-14)/2),0)))</f>
        <v/>
      </c>
      <c r="K132" s="150" t="str">
        <f ca="1">IF(MOD(ROW()-13,2)=0,IF(ISBLANK(OFFSET(#REF!,INT((ROW()-13)/2),0)),"",OFFSET(#REF!,INT((ROW()-13)/2),0)),IF(ISBLANK(OFFSET('9. METAS'!$V$20,INT((ROW()-14)/2),0)),"",OFFSET('9. METAS'!$V$20,INT((ROW()-14)/2),0)))</f>
        <v/>
      </c>
      <c r="L132" s="150" t="str">
        <f ca="1">IF(MOD(ROW()-13,2)=0,IF(ISBLANK(OFFSET(#REF!,INT((ROW()-13)/2),0)),"",OFFSET(#REF!,INT((ROW()-13)/2),0)),IF(ISBLANK(OFFSET('9. METAS'!$W$20,INT((ROW()-14)/2),0)),"",OFFSET('9. METAS'!$W$20,INT((ROW()-14)/2),0)))</f>
        <v/>
      </c>
      <c r="M132" s="151" t="str">
        <f ca="1">IF(MOD(ROW()-13,2)=0,IF(ISBLANK(OFFSET(#REF!,INT((ROW()-13)/2),0)),"",OFFSET(#REF!,INT((ROW()-13)/2),0)),IF(ISBLANK(OFFSET('9. METAS'!$X$20,INT((ROW()-14)/2),0)),"",OFFSET('9. METAS'!$X$20,INT((ROW()-14)/2),0)))</f>
        <v/>
      </c>
      <c r="N132" s="825"/>
      <c r="O132" s="827"/>
      <c r="P132" s="914"/>
    </row>
    <row r="133" spans="3:16">
      <c r="C133" s="829" t="str">
        <f ca="1">IF(ISBLANK(OFFSET('5. Pp (3 años)'!$C$46,INT((ROW()-13)/2),0)),"",OFFSET('5. Pp (3 años)'!$C$46,INT((ROW()-13)/2),0))</f>
        <v/>
      </c>
      <c r="D133" s="926" t="str">
        <f ca="1">IF(ISBLANK(OFFSET('5. Pp (3 años)'!$D$46,INT((ROW()-13)/2),0)),"",OFFSET('5. Pp (3 años)'!$D$46,INT((ROW()-13)/2),0))</f>
        <v/>
      </c>
      <c r="E133" s="926" t="str">
        <f ca="1">IF(ISBLANK(OFFSET('5. Pp (3 años)'!$E$46,INT((ROW()-13)/2),0)),"",OFFSET('5. Pp (3 años)'!$E$46,INT((ROW()-13)/2),0))</f>
        <v/>
      </c>
      <c r="F133" s="928" t="str">
        <f ca="1">IF(ISBLANK(OFFSET('5. Pp (3 años)'!$K$46,INT((ROW()-13)/2),0)),"",OFFSET('5. Pp (3 años)'!$K$46,INT((ROW()-13)/2),0))</f>
        <v/>
      </c>
      <c r="G133" s="930" t="str">
        <f ca="1">IF(ISBLANK(OFFSET('5. Pp (3 años)'!$H$46,INT((ROW()-13)/2),0)),"",OFFSET('5. Pp (3 años)'!$H$46,INT((ROW()-13)/2),0))</f>
        <v/>
      </c>
      <c r="H133" s="949" t="str">
        <f ca="1">IF(ISBLANK(OFFSET('9. METAS'!$L$20,INT((ROW()-13)/2),0)),"",OFFSET('9. METAS'!$L$20,INT((ROW()-13)/2),0))</f>
        <v/>
      </c>
      <c r="I133" s="822"/>
      <c r="J133" s="149" t="e">
        <f ca="1">IF(MOD(ROW()-13,2)=0,IF(ISBLANK(OFFSET(#REF!,INT((ROW()-13)/2),0)),"",OFFSET(#REF!,INT((ROW()-13)/2),0)),IF(ISBLANK(OFFSET('9. METAS'!$U$20,INT((ROW()-14)/2),0)),"",OFFSET('9. METAS'!$U$20,INT((ROW()-14)/2),0)))</f>
        <v>#REF!</v>
      </c>
      <c r="K133" s="150" t="e">
        <f ca="1">IF(MOD(ROW()-13,2)=0,IF(ISBLANK(OFFSET(#REF!,INT((ROW()-13)/2),0)),"",OFFSET(#REF!,INT((ROW()-13)/2),0)),IF(ISBLANK(OFFSET('9. METAS'!$V$20,INT((ROW()-14)/2),0)),"",OFFSET('9. METAS'!$V$20,INT((ROW()-14)/2),0)))</f>
        <v>#REF!</v>
      </c>
      <c r="L133" s="150" t="e">
        <f ca="1">IF(MOD(ROW()-13,2)=0,IF(ISBLANK(OFFSET(#REF!,INT((ROW()-13)/2),0)),"",OFFSET(#REF!,INT((ROW()-13)/2),0)),IF(ISBLANK(OFFSET('9. METAS'!$W$20,INT((ROW()-14)/2),0)),"",OFFSET('9. METAS'!$W$20,INT((ROW()-14)/2),0)))</f>
        <v>#REF!</v>
      </c>
      <c r="M133" s="151" t="e">
        <f ca="1">IF(MOD(ROW()-13,2)=0,IF(ISBLANK(OFFSET(#REF!,INT((ROW()-13)/2),0)),"",OFFSET(#REF!,INT((ROW()-13)/2),0)),IF(ISBLANK(OFFSET('9. METAS'!$X$20,INT((ROW()-14)/2),0)),"",OFFSET('9. METAS'!$X$20,INT((ROW()-14)/2),0)))</f>
        <v>#REF!</v>
      </c>
      <c r="N133" s="824" t="str">
        <f t="shared" ref="N133" ca="1" si="116">IFERROR(J133/J134,"ND")</f>
        <v>ND</v>
      </c>
      <c r="O133" s="826" t="str">
        <f t="shared" ref="O133" ca="1" si="117">IFERROR(((J133+K133)/H133),"ND")</f>
        <v>ND</v>
      </c>
      <c r="P133" s="913"/>
    </row>
    <row r="134" spans="3:16">
      <c r="C134" s="843"/>
      <c r="D134" s="926"/>
      <c r="E134" s="926"/>
      <c r="F134" s="928"/>
      <c r="G134" s="930"/>
      <c r="H134" s="949"/>
      <c r="I134" s="823"/>
      <c r="J134" s="149" t="str">
        <f ca="1">IF(MOD(ROW()-13,2)=0,IF(ISBLANK(OFFSET(#REF!,INT((ROW()-13)/2),0)),"",OFFSET(#REF!,INT((ROW()-13)/2),0)),IF(ISBLANK(OFFSET('9. METAS'!$U$20,INT((ROW()-14)/2),0)),"",OFFSET('9. METAS'!$U$20,INT((ROW()-14)/2),0)))</f>
        <v/>
      </c>
      <c r="K134" s="150" t="str">
        <f ca="1">IF(MOD(ROW()-13,2)=0,IF(ISBLANK(OFFSET(#REF!,INT((ROW()-13)/2),0)),"",OFFSET(#REF!,INT((ROW()-13)/2),0)),IF(ISBLANK(OFFSET('9. METAS'!$V$20,INT((ROW()-14)/2),0)),"",OFFSET('9. METAS'!$V$20,INT((ROW()-14)/2),0)))</f>
        <v/>
      </c>
      <c r="L134" s="150" t="str">
        <f ca="1">IF(MOD(ROW()-13,2)=0,IF(ISBLANK(OFFSET(#REF!,INT((ROW()-13)/2),0)),"",OFFSET(#REF!,INT((ROW()-13)/2),0)),IF(ISBLANK(OFFSET('9. METAS'!$W$20,INT((ROW()-14)/2),0)),"",OFFSET('9. METAS'!$W$20,INT((ROW()-14)/2),0)))</f>
        <v/>
      </c>
      <c r="M134" s="151" t="str">
        <f ca="1">IF(MOD(ROW()-13,2)=0,IF(ISBLANK(OFFSET(#REF!,INT((ROW()-13)/2),0)),"",OFFSET(#REF!,INT((ROW()-13)/2),0)),IF(ISBLANK(OFFSET('9. METAS'!$X$20,INT((ROW()-14)/2),0)),"",OFFSET('9. METAS'!$X$20,INT((ROW()-14)/2),0)))</f>
        <v/>
      </c>
      <c r="N134" s="825"/>
      <c r="O134" s="827"/>
      <c r="P134" s="914"/>
    </row>
    <row r="135" spans="3:16">
      <c r="C135" s="829" t="str">
        <f ca="1">IF(ISBLANK(OFFSET('5. Pp (3 años)'!$C$46,INT((ROW()-13)/2),0)),"",OFFSET('5. Pp (3 años)'!$C$46,INT((ROW()-13)/2),0))</f>
        <v/>
      </c>
      <c r="D135" s="926" t="str">
        <f ca="1">IF(ISBLANK(OFFSET('5. Pp (3 años)'!$D$46,INT((ROW()-13)/2),0)),"",OFFSET('5. Pp (3 años)'!$D$46,INT((ROW()-13)/2),0))</f>
        <v/>
      </c>
      <c r="E135" s="926" t="str">
        <f ca="1">IF(ISBLANK(OFFSET('5. Pp (3 años)'!$E$46,INT((ROW()-13)/2),0)),"",OFFSET('5. Pp (3 años)'!$E$46,INT((ROW()-13)/2),0))</f>
        <v/>
      </c>
      <c r="F135" s="928" t="str">
        <f ca="1">IF(ISBLANK(OFFSET('5. Pp (3 años)'!$K$46,INT((ROW()-13)/2),0)),"",OFFSET('5. Pp (3 años)'!$K$46,INT((ROW()-13)/2),0))</f>
        <v/>
      </c>
      <c r="G135" s="930" t="str">
        <f ca="1">IF(ISBLANK(OFFSET('5. Pp (3 años)'!$H$46,INT((ROW()-13)/2),0)),"",OFFSET('5. Pp (3 años)'!$H$46,INT((ROW()-13)/2),0))</f>
        <v/>
      </c>
      <c r="H135" s="949" t="str">
        <f ca="1">IF(ISBLANK(OFFSET('9. METAS'!$L$20,INT((ROW()-13)/2),0)),"",OFFSET('9. METAS'!$L$20,INT((ROW()-13)/2),0))</f>
        <v/>
      </c>
      <c r="I135" s="822"/>
      <c r="J135" s="149" t="e">
        <f ca="1">IF(MOD(ROW()-13,2)=0,IF(ISBLANK(OFFSET(#REF!,INT((ROW()-13)/2),0)),"",OFFSET(#REF!,INT((ROW()-13)/2),0)),IF(ISBLANK(OFFSET('9. METAS'!$U$20,INT((ROW()-14)/2),0)),"",OFFSET('9. METAS'!$U$20,INT((ROW()-14)/2),0)))</f>
        <v>#REF!</v>
      </c>
      <c r="K135" s="150" t="e">
        <f ca="1">IF(MOD(ROW()-13,2)=0,IF(ISBLANK(OFFSET(#REF!,INT((ROW()-13)/2),0)),"",OFFSET(#REF!,INT((ROW()-13)/2),0)),IF(ISBLANK(OFFSET('9. METAS'!$V$20,INT((ROW()-14)/2),0)),"",OFFSET('9. METAS'!$V$20,INT((ROW()-14)/2),0)))</f>
        <v>#REF!</v>
      </c>
      <c r="L135" s="150" t="e">
        <f ca="1">IF(MOD(ROW()-13,2)=0,IF(ISBLANK(OFFSET(#REF!,INT((ROW()-13)/2),0)),"",OFFSET(#REF!,INT((ROW()-13)/2),0)),IF(ISBLANK(OFFSET('9. METAS'!$W$20,INT((ROW()-14)/2),0)),"",OFFSET('9. METAS'!$W$20,INT((ROW()-14)/2),0)))</f>
        <v>#REF!</v>
      </c>
      <c r="M135" s="151" t="e">
        <f ca="1">IF(MOD(ROW()-13,2)=0,IF(ISBLANK(OFFSET(#REF!,INT((ROW()-13)/2),0)),"",OFFSET(#REF!,INT((ROW()-13)/2),0)),IF(ISBLANK(OFFSET('9. METAS'!$X$20,INT((ROW()-14)/2),0)),"",OFFSET('9. METAS'!$X$20,INT((ROW()-14)/2),0)))</f>
        <v>#REF!</v>
      </c>
      <c r="N135" s="824" t="str">
        <f t="shared" ref="N135" ca="1" si="118">IFERROR(J135/J136,"ND")</f>
        <v>ND</v>
      </c>
      <c r="O135" s="826" t="str">
        <f t="shared" ref="O135" ca="1" si="119">IFERROR(((J135+K135)/H135),"ND")</f>
        <v>ND</v>
      </c>
      <c r="P135" s="913"/>
    </row>
    <row r="136" spans="3:16">
      <c r="C136" s="843"/>
      <c r="D136" s="926"/>
      <c r="E136" s="926"/>
      <c r="F136" s="928"/>
      <c r="G136" s="930"/>
      <c r="H136" s="949"/>
      <c r="I136" s="823"/>
      <c r="J136" s="149" t="str">
        <f ca="1">IF(MOD(ROW()-13,2)=0,IF(ISBLANK(OFFSET(#REF!,INT((ROW()-13)/2),0)),"",OFFSET(#REF!,INT((ROW()-13)/2),0)),IF(ISBLANK(OFFSET('9. METAS'!$U$20,INT((ROW()-14)/2),0)),"",OFFSET('9. METAS'!$U$20,INT((ROW()-14)/2),0)))</f>
        <v/>
      </c>
      <c r="K136" s="150" t="str">
        <f ca="1">IF(MOD(ROW()-13,2)=0,IF(ISBLANK(OFFSET(#REF!,INT((ROW()-13)/2),0)),"",OFFSET(#REF!,INT((ROW()-13)/2),0)),IF(ISBLANK(OFFSET('9. METAS'!$V$20,INT((ROW()-14)/2),0)),"",OFFSET('9. METAS'!$V$20,INT((ROW()-14)/2),0)))</f>
        <v/>
      </c>
      <c r="L136" s="150" t="str">
        <f ca="1">IF(MOD(ROW()-13,2)=0,IF(ISBLANK(OFFSET(#REF!,INT((ROW()-13)/2),0)),"",OFFSET(#REF!,INT((ROW()-13)/2),0)),IF(ISBLANK(OFFSET('9. METAS'!$W$20,INT((ROW()-14)/2),0)),"",OFFSET('9. METAS'!$W$20,INT((ROW()-14)/2),0)))</f>
        <v/>
      </c>
      <c r="M136" s="151" t="str">
        <f ca="1">IF(MOD(ROW()-13,2)=0,IF(ISBLANK(OFFSET(#REF!,INT((ROW()-13)/2),0)),"",OFFSET(#REF!,INT((ROW()-13)/2),0)),IF(ISBLANK(OFFSET('9. METAS'!$X$20,INT((ROW()-14)/2),0)),"",OFFSET('9. METAS'!$X$20,INT((ROW()-14)/2),0)))</f>
        <v/>
      </c>
      <c r="N136" s="825"/>
      <c r="O136" s="827"/>
      <c r="P136" s="914"/>
    </row>
    <row r="137" spans="3:16">
      <c r="C137" s="829" t="str">
        <f ca="1">IF(ISBLANK(OFFSET('5. Pp (3 años)'!$C$46,INT((ROW()-13)/2),0)),"",OFFSET('5. Pp (3 años)'!$C$46,INT((ROW()-13)/2),0))</f>
        <v/>
      </c>
      <c r="D137" s="926" t="str">
        <f ca="1">IF(ISBLANK(OFFSET('5. Pp (3 años)'!$D$46,INT((ROW()-13)/2),0)),"",OFFSET('5. Pp (3 años)'!$D$46,INT((ROW()-13)/2),0))</f>
        <v/>
      </c>
      <c r="E137" s="926" t="str">
        <f ca="1">IF(ISBLANK(OFFSET('5. Pp (3 años)'!$E$46,INT((ROW()-13)/2),0)),"",OFFSET('5. Pp (3 años)'!$E$46,INT((ROW()-13)/2),0))</f>
        <v/>
      </c>
      <c r="F137" s="928" t="str">
        <f ca="1">IF(ISBLANK(OFFSET('5. Pp (3 años)'!$K$46,INT((ROW()-13)/2),0)),"",OFFSET('5. Pp (3 años)'!$K$46,INT((ROW()-13)/2),0))</f>
        <v/>
      </c>
      <c r="G137" s="930" t="str">
        <f ca="1">IF(ISBLANK(OFFSET('5. Pp (3 años)'!$H$46,INT((ROW()-13)/2),0)),"",OFFSET('5. Pp (3 años)'!$H$46,INT((ROW()-13)/2),0))</f>
        <v/>
      </c>
      <c r="H137" s="949" t="str">
        <f ca="1">IF(ISBLANK(OFFSET('9. METAS'!$L$20,INT((ROW()-13)/2),0)),"",OFFSET('9. METAS'!$L$20,INT((ROW()-13)/2),0))</f>
        <v/>
      </c>
      <c r="I137" s="822"/>
      <c r="J137" s="149" t="e">
        <f ca="1">IF(MOD(ROW()-13,2)=0,IF(ISBLANK(OFFSET(#REF!,INT((ROW()-13)/2),0)),"",OFFSET(#REF!,INT((ROW()-13)/2),0)),IF(ISBLANK(OFFSET('9. METAS'!$U$20,INT((ROW()-14)/2),0)),"",OFFSET('9. METAS'!$U$20,INT((ROW()-14)/2),0)))</f>
        <v>#REF!</v>
      </c>
      <c r="K137" s="150" t="e">
        <f ca="1">IF(MOD(ROW()-13,2)=0,IF(ISBLANK(OFFSET(#REF!,INT((ROW()-13)/2),0)),"",OFFSET(#REF!,INT((ROW()-13)/2),0)),IF(ISBLANK(OFFSET('9. METAS'!$V$20,INT((ROW()-14)/2),0)),"",OFFSET('9. METAS'!$V$20,INT((ROW()-14)/2),0)))</f>
        <v>#REF!</v>
      </c>
      <c r="L137" s="150" t="e">
        <f ca="1">IF(MOD(ROW()-13,2)=0,IF(ISBLANK(OFFSET(#REF!,INT((ROW()-13)/2),0)),"",OFFSET(#REF!,INT((ROW()-13)/2),0)),IF(ISBLANK(OFFSET('9. METAS'!$W$20,INT((ROW()-14)/2),0)),"",OFFSET('9. METAS'!$W$20,INT((ROW()-14)/2),0)))</f>
        <v>#REF!</v>
      </c>
      <c r="M137" s="151" t="e">
        <f ca="1">IF(MOD(ROW()-13,2)=0,IF(ISBLANK(OFFSET(#REF!,INT((ROW()-13)/2),0)),"",OFFSET(#REF!,INT((ROW()-13)/2),0)),IF(ISBLANK(OFFSET('9. METAS'!$X$20,INT((ROW()-14)/2),0)),"",OFFSET('9. METAS'!$X$20,INT((ROW()-14)/2),0)))</f>
        <v>#REF!</v>
      </c>
      <c r="N137" s="824" t="str">
        <f t="shared" ref="N137" ca="1" si="120">IFERROR(J137/J138,"ND")</f>
        <v>ND</v>
      </c>
      <c r="O137" s="826" t="str">
        <f t="shared" ref="O137" ca="1" si="121">IFERROR(((J137+K137)/H137),"ND")</f>
        <v>ND</v>
      </c>
      <c r="P137" s="913"/>
    </row>
    <row r="138" spans="3:16">
      <c r="C138" s="843"/>
      <c r="D138" s="926"/>
      <c r="E138" s="926"/>
      <c r="F138" s="928"/>
      <c r="G138" s="930"/>
      <c r="H138" s="949"/>
      <c r="I138" s="823"/>
      <c r="J138" s="149" t="str">
        <f ca="1">IF(MOD(ROW()-13,2)=0,IF(ISBLANK(OFFSET(#REF!,INT((ROW()-13)/2),0)),"",OFFSET(#REF!,INT((ROW()-13)/2),0)),IF(ISBLANK(OFFSET('9. METAS'!$U$20,INT((ROW()-14)/2),0)),"",OFFSET('9. METAS'!$U$20,INT((ROW()-14)/2),0)))</f>
        <v/>
      </c>
      <c r="K138" s="150" t="str">
        <f ca="1">IF(MOD(ROW()-13,2)=0,IF(ISBLANK(OFFSET(#REF!,INT((ROW()-13)/2),0)),"",OFFSET(#REF!,INT((ROW()-13)/2),0)),IF(ISBLANK(OFFSET('9. METAS'!$V$20,INT((ROW()-14)/2),0)),"",OFFSET('9. METAS'!$V$20,INT((ROW()-14)/2),0)))</f>
        <v/>
      </c>
      <c r="L138" s="150" t="str">
        <f ca="1">IF(MOD(ROW()-13,2)=0,IF(ISBLANK(OFFSET(#REF!,INT((ROW()-13)/2),0)),"",OFFSET(#REF!,INT((ROW()-13)/2),0)),IF(ISBLANK(OFFSET('9. METAS'!$W$20,INT((ROW()-14)/2),0)),"",OFFSET('9. METAS'!$W$20,INT((ROW()-14)/2),0)))</f>
        <v/>
      </c>
      <c r="M138" s="151" t="str">
        <f ca="1">IF(MOD(ROW()-13,2)=0,IF(ISBLANK(OFFSET(#REF!,INT((ROW()-13)/2),0)),"",OFFSET(#REF!,INT((ROW()-13)/2),0)),IF(ISBLANK(OFFSET('9. METAS'!$X$20,INT((ROW()-14)/2),0)),"",OFFSET('9. METAS'!$X$20,INT((ROW()-14)/2),0)))</f>
        <v/>
      </c>
      <c r="N138" s="825"/>
      <c r="O138" s="827"/>
      <c r="P138" s="914"/>
    </row>
    <row r="139" spans="3:16">
      <c r="C139" s="829" t="str">
        <f ca="1">IF(ISBLANK(OFFSET('5. Pp (3 años)'!$C$46,INT((ROW()-13)/2),0)),"",OFFSET('5. Pp (3 años)'!$C$46,INT((ROW()-13)/2),0))</f>
        <v/>
      </c>
      <c r="D139" s="926" t="str">
        <f ca="1">IF(ISBLANK(OFFSET('5. Pp (3 años)'!$D$46,INT((ROW()-13)/2),0)),"",OFFSET('5. Pp (3 años)'!$D$46,INT((ROW()-13)/2),0))</f>
        <v/>
      </c>
      <c r="E139" s="926" t="str">
        <f ca="1">IF(ISBLANK(OFFSET('5. Pp (3 años)'!$E$46,INT((ROW()-13)/2),0)),"",OFFSET('5. Pp (3 años)'!$E$46,INT((ROW()-13)/2),0))</f>
        <v/>
      </c>
      <c r="F139" s="928" t="str">
        <f ca="1">IF(ISBLANK(OFFSET('5. Pp (3 años)'!$K$46,INT((ROW()-13)/2),0)),"",OFFSET('5. Pp (3 años)'!$K$46,INT((ROW()-13)/2),0))</f>
        <v/>
      </c>
      <c r="G139" s="930" t="str">
        <f ca="1">IF(ISBLANK(OFFSET('5. Pp (3 años)'!$H$46,INT((ROW()-13)/2),0)),"",OFFSET('5. Pp (3 años)'!$H$46,INT((ROW()-13)/2),0))</f>
        <v/>
      </c>
      <c r="H139" s="949" t="str">
        <f ca="1">IF(ISBLANK(OFFSET('9. METAS'!$L$20,INT((ROW()-13)/2),0)),"",OFFSET('9. METAS'!$L$20,INT((ROW()-13)/2),0))</f>
        <v/>
      </c>
      <c r="I139" s="822"/>
      <c r="J139" s="149" t="e">
        <f ca="1">IF(MOD(ROW()-13,2)=0,IF(ISBLANK(OFFSET(#REF!,INT((ROW()-13)/2),0)),"",OFFSET(#REF!,INT((ROW()-13)/2),0)),IF(ISBLANK(OFFSET('9. METAS'!$U$20,INT((ROW()-14)/2),0)),"",OFFSET('9. METAS'!$U$20,INT((ROW()-14)/2),0)))</f>
        <v>#REF!</v>
      </c>
      <c r="K139" s="150" t="e">
        <f ca="1">IF(MOD(ROW()-13,2)=0,IF(ISBLANK(OFFSET(#REF!,INT((ROW()-13)/2),0)),"",OFFSET(#REF!,INT((ROW()-13)/2),0)),IF(ISBLANK(OFFSET('9. METAS'!$V$20,INT((ROW()-14)/2),0)),"",OFFSET('9. METAS'!$V$20,INT((ROW()-14)/2),0)))</f>
        <v>#REF!</v>
      </c>
      <c r="L139" s="150" t="e">
        <f ca="1">IF(MOD(ROW()-13,2)=0,IF(ISBLANK(OFFSET(#REF!,INT((ROW()-13)/2),0)),"",OFFSET(#REF!,INT((ROW()-13)/2),0)),IF(ISBLANK(OFFSET('9. METAS'!$W$20,INT((ROW()-14)/2),0)),"",OFFSET('9. METAS'!$W$20,INT((ROW()-14)/2),0)))</f>
        <v>#REF!</v>
      </c>
      <c r="M139" s="151" t="e">
        <f ca="1">IF(MOD(ROW()-13,2)=0,IF(ISBLANK(OFFSET(#REF!,INT((ROW()-13)/2),0)),"",OFFSET(#REF!,INT((ROW()-13)/2),0)),IF(ISBLANK(OFFSET('9. METAS'!$X$20,INT((ROW()-14)/2),0)),"",OFFSET('9. METAS'!$X$20,INT((ROW()-14)/2),0)))</f>
        <v>#REF!</v>
      </c>
      <c r="N139" s="824" t="str">
        <f t="shared" ref="N139" ca="1" si="122">IFERROR(J139/J140,"ND")</f>
        <v>ND</v>
      </c>
      <c r="O139" s="826" t="str">
        <f t="shared" ref="O139" ca="1" si="123">IFERROR(((J139+K139)/H139),"ND")</f>
        <v>ND</v>
      </c>
      <c r="P139" s="913"/>
    </row>
    <row r="140" spans="3:16">
      <c r="C140" s="843"/>
      <c r="D140" s="926"/>
      <c r="E140" s="926"/>
      <c r="F140" s="928"/>
      <c r="G140" s="930"/>
      <c r="H140" s="949"/>
      <c r="I140" s="823"/>
      <c r="J140" s="149" t="str">
        <f ca="1">IF(MOD(ROW()-13,2)=0,IF(ISBLANK(OFFSET(#REF!,INT((ROW()-13)/2),0)),"",OFFSET(#REF!,INT((ROW()-13)/2),0)),IF(ISBLANK(OFFSET('9. METAS'!$U$20,INT((ROW()-14)/2),0)),"",OFFSET('9. METAS'!$U$20,INT((ROW()-14)/2),0)))</f>
        <v/>
      </c>
      <c r="K140" s="150" t="str">
        <f ca="1">IF(MOD(ROW()-13,2)=0,IF(ISBLANK(OFFSET(#REF!,INT((ROW()-13)/2),0)),"",OFFSET(#REF!,INT((ROW()-13)/2),0)),IF(ISBLANK(OFFSET('9. METAS'!$V$20,INT((ROW()-14)/2),0)),"",OFFSET('9. METAS'!$V$20,INT((ROW()-14)/2),0)))</f>
        <v/>
      </c>
      <c r="L140" s="150" t="str">
        <f ca="1">IF(MOD(ROW()-13,2)=0,IF(ISBLANK(OFFSET(#REF!,INT((ROW()-13)/2),0)),"",OFFSET(#REF!,INT((ROW()-13)/2),0)),IF(ISBLANK(OFFSET('9. METAS'!$W$20,INT((ROW()-14)/2),0)),"",OFFSET('9. METAS'!$W$20,INT((ROW()-14)/2),0)))</f>
        <v/>
      </c>
      <c r="M140" s="151" t="str">
        <f ca="1">IF(MOD(ROW()-13,2)=0,IF(ISBLANK(OFFSET(#REF!,INT((ROW()-13)/2),0)),"",OFFSET(#REF!,INT((ROW()-13)/2),0)),IF(ISBLANK(OFFSET('9. METAS'!$X$20,INT((ROW()-14)/2),0)),"",OFFSET('9. METAS'!$X$20,INT((ROW()-14)/2),0)))</f>
        <v/>
      </c>
      <c r="N140" s="825"/>
      <c r="O140" s="827"/>
      <c r="P140" s="914"/>
    </row>
    <row r="141" spans="3:16">
      <c r="C141" s="829" t="str">
        <f ca="1">IF(ISBLANK(OFFSET('5. Pp (3 años)'!$C$46,INT((ROW()-13)/2),0)),"",OFFSET('5. Pp (3 años)'!$C$46,INT((ROW()-13)/2),0))</f>
        <v/>
      </c>
      <c r="D141" s="926" t="str">
        <f ca="1">IF(ISBLANK(OFFSET('5. Pp (3 años)'!$D$46,INT((ROW()-13)/2),0)),"",OFFSET('5. Pp (3 años)'!$D$46,INT((ROW()-13)/2),0))</f>
        <v/>
      </c>
      <c r="E141" s="926" t="str">
        <f ca="1">IF(ISBLANK(OFFSET('5. Pp (3 años)'!$E$46,INT((ROW()-13)/2),0)),"",OFFSET('5. Pp (3 años)'!$E$46,INT((ROW()-13)/2),0))</f>
        <v/>
      </c>
      <c r="F141" s="928" t="str">
        <f ca="1">IF(ISBLANK(OFFSET('5. Pp (3 años)'!$K$46,INT((ROW()-13)/2),0)),"",OFFSET('5. Pp (3 años)'!$K$46,INT((ROW()-13)/2),0))</f>
        <v/>
      </c>
      <c r="G141" s="930" t="str">
        <f ca="1">IF(ISBLANK(OFFSET('5. Pp (3 años)'!$H$46,INT((ROW()-13)/2),0)),"",OFFSET('5. Pp (3 años)'!$H$46,INT((ROW()-13)/2),0))</f>
        <v/>
      </c>
      <c r="H141" s="949" t="str">
        <f ca="1">IF(ISBLANK(OFFSET('9. METAS'!$L$20,INT((ROW()-13)/2),0)),"",OFFSET('9. METAS'!$L$20,INT((ROW()-13)/2),0))</f>
        <v/>
      </c>
      <c r="I141" s="822"/>
      <c r="J141" s="149" t="e">
        <f ca="1">IF(MOD(ROW()-13,2)=0,IF(ISBLANK(OFFSET(#REF!,INT((ROW()-13)/2),0)),"",OFFSET(#REF!,INT((ROW()-13)/2),0)),IF(ISBLANK(OFFSET('9. METAS'!$U$20,INT((ROW()-14)/2),0)),"",OFFSET('9. METAS'!$U$20,INT((ROW()-14)/2),0)))</f>
        <v>#REF!</v>
      </c>
      <c r="K141" s="150" t="e">
        <f ca="1">IF(MOD(ROW()-13,2)=0,IF(ISBLANK(OFFSET(#REF!,INT((ROW()-13)/2),0)),"",OFFSET(#REF!,INT((ROW()-13)/2),0)),IF(ISBLANK(OFFSET('9. METAS'!$V$20,INT((ROW()-14)/2),0)),"",OFFSET('9. METAS'!$V$20,INT((ROW()-14)/2),0)))</f>
        <v>#REF!</v>
      </c>
      <c r="L141" s="150" t="e">
        <f ca="1">IF(MOD(ROW()-13,2)=0,IF(ISBLANK(OFFSET(#REF!,INT((ROW()-13)/2),0)),"",OFFSET(#REF!,INT((ROW()-13)/2),0)),IF(ISBLANK(OFFSET('9. METAS'!$W$20,INT((ROW()-14)/2),0)),"",OFFSET('9. METAS'!$W$20,INT((ROW()-14)/2),0)))</f>
        <v>#REF!</v>
      </c>
      <c r="M141" s="151" t="e">
        <f ca="1">IF(MOD(ROW()-13,2)=0,IF(ISBLANK(OFFSET(#REF!,INT((ROW()-13)/2),0)),"",OFFSET(#REF!,INT((ROW()-13)/2),0)),IF(ISBLANK(OFFSET('9. METAS'!$X$20,INT((ROW()-14)/2),0)),"",OFFSET('9. METAS'!$X$20,INT((ROW()-14)/2),0)))</f>
        <v>#REF!</v>
      </c>
      <c r="N141" s="824" t="str">
        <f t="shared" ref="N141" ca="1" si="124">IFERROR(J141/J142,"ND")</f>
        <v>ND</v>
      </c>
      <c r="O141" s="826" t="str">
        <f t="shared" ref="O141" ca="1" si="125">IFERROR(((J141+K141)/H141),"ND")</f>
        <v>ND</v>
      </c>
      <c r="P141" s="913"/>
    </row>
    <row r="142" spans="3:16">
      <c r="C142" s="843"/>
      <c r="D142" s="926"/>
      <c r="E142" s="926"/>
      <c r="F142" s="928"/>
      <c r="G142" s="930"/>
      <c r="H142" s="949"/>
      <c r="I142" s="823"/>
      <c r="J142" s="149" t="str">
        <f ca="1">IF(MOD(ROW()-13,2)=0,IF(ISBLANK(OFFSET(#REF!,INT((ROW()-13)/2),0)),"",OFFSET(#REF!,INT((ROW()-13)/2),0)),IF(ISBLANK(OFFSET('9. METAS'!$U$20,INT((ROW()-14)/2),0)),"",OFFSET('9. METAS'!$U$20,INT((ROW()-14)/2),0)))</f>
        <v/>
      </c>
      <c r="K142" s="150" t="str">
        <f ca="1">IF(MOD(ROW()-13,2)=0,IF(ISBLANK(OFFSET(#REF!,INT((ROW()-13)/2),0)),"",OFFSET(#REF!,INT((ROW()-13)/2),0)),IF(ISBLANK(OFFSET('9. METAS'!$V$20,INT((ROW()-14)/2),0)),"",OFFSET('9. METAS'!$V$20,INT((ROW()-14)/2),0)))</f>
        <v/>
      </c>
      <c r="L142" s="150" t="str">
        <f ca="1">IF(MOD(ROW()-13,2)=0,IF(ISBLANK(OFFSET(#REF!,INT((ROW()-13)/2),0)),"",OFFSET(#REF!,INT((ROW()-13)/2),0)),IF(ISBLANK(OFFSET('9. METAS'!$W$20,INT((ROW()-14)/2),0)),"",OFFSET('9. METAS'!$W$20,INT((ROW()-14)/2),0)))</f>
        <v/>
      </c>
      <c r="M142" s="151" t="str">
        <f ca="1">IF(MOD(ROW()-13,2)=0,IF(ISBLANK(OFFSET(#REF!,INT((ROW()-13)/2),0)),"",OFFSET(#REF!,INT((ROW()-13)/2),0)),IF(ISBLANK(OFFSET('9. METAS'!$X$20,INT((ROW()-14)/2),0)),"",OFFSET('9. METAS'!$X$20,INT((ROW()-14)/2),0)))</f>
        <v/>
      </c>
      <c r="N142" s="825"/>
      <c r="O142" s="827"/>
      <c r="P142" s="914"/>
    </row>
    <row r="143" spans="3:16">
      <c r="C143" s="829" t="str">
        <f ca="1">IF(ISBLANK(OFFSET('5. Pp (3 años)'!$C$46,INT((ROW()-13)/2),0)),"",OFFSET('5. Pp (3 años)'!$C$46,INT((ROW()-13)/2),0))</f>
        <v/>
      </c>
      <c r="D143" s="926" t="str">
        <f ca="1">IF(ISBLANK(OFFSET('5. Pp (3 años)'!$D$46,INT((ROW()-13)/2),0)),"",OFFSET('5. Pp (3 años)'!$D$46,INT((ROW()-13)/2),0))</f>
        <v/>
      </c>
      <c r="E143" s="926" t="str">
        <f ca="1">IF(ISBLANK(OFFSET('5. Pp (3 años)'!$E$46,INT((ROW()-13)/2),0)),"",OFFSET('5. Pp (3 años)'!$E$46,INT((ROW()-13)/2),0))</f>
        <v/>
      </c>
      <c r="F143" s="928" t="str">
        <f ca="1">IF(ISBLANK(OFFSET('5. Pp (3 años)'!$K$46,INT((ROW()-13)/2),0)),"",OFFSET('5. Pp (3 años)'!$K$46,INT((ROW()-13)/2),0))</f>
        <v/>
      </c>
      <c r="G143" s="930" t="str">
        <f ca="1">IF(ISBLANK(OFFSET('5. Pp (3 años)'!$H$46,INT((ROW()-13)/2),0)),"",OFFSET('5. Pp (3 años)'!$H$46,INT((ROW()-13)/2),0))</f>
        <v/>
      </c>
      <c r="H143" s="949" t="str">
        <f ca="1">IF(ISBLANK(OFFSET('9. METAS'!$L$20,INT((ROW()-13)/2),0)),"",OFFSET('9. METAS'!$L$20,INT((ROW()-13)/2),0))</f>
        <v/>
      </c>
      <c r="I143" s="822"/>
      <c r="J143" s="149" t="e">
        <f ca="1">IF(MOD(ROW()-13,2)=0,IF(ISBLANK(OFFSET(#REF!,INT((ROW()-13)/2),0)),"",OFFSET(#REF!,INT((ROW()-13)/2),0)),IF(ISBLANK(OFFSET('9. METAS'!$U$20,INT((ROW()-14)/2),0)),"",OFFSET('9. METAS'!$U$20,INT((ROW()-14)/2),0)))</f>
        <v>#REF!</v>
      </c>
      <c r="K143" s="150" t="e">
        <f ca="1">IF(MOD(ROW()-13,2)=0,IF(ISBLANK(OFFSET(#REF!,INT((ROW()-13)/2),0)),"",OFFSET(#REF!,INT((ROW()-13)/2),0)),IF(ISBLANK(OFFSET('9. METAS'!$V$20,INT((ROW()-14)/2),0)),"",OFFSET('9. METAS'!$V$20,INT((ROW()-14)/2),0)))</f>
        <v>#REF!</v>
      </c>
      <c r="L143" s="150" t="e">
        <f ca="1">IF(MOD(ROW()-13,2)=0,IF(ISBLANK(OFFSET(#REF!,INT((ROW()-13)/2),0)),"",OFFSET(#REF!,INT((ROW()-13)/2),0)),IF(ISBLANK(OFFSET('9. METAS'!$W$20,INT((ROW()-14)/2),0)),"",OFFSET('9. METAS'!$W$20,INT((ROW()-14)/2),0)))</f>
        <v>#REF!</v>
      </c>
      <c r="M143" s="151" t="e">
        <f ca="1">IF(MOD(ROW()-13,2)=0,IF(ISBLANK(OFFSET(#REF!,INT((ROW()-13)/2),0)),"",OFFSET(#REF!,INT((ROW()-13)/2),0)),IF(ISBLANK(OFFSET('9. METAS'!$X$20,INT((ROW()-14)/2),0)),"",OFFSET('9. METAS'!$X$20,INT((ROW()-14)/2),0)))</f>
        <v>#REF!</v>
      </c>
      <c r="N143" s="824" t="str">
        <f t="shared" ref="N143" ca="1" si="126">IFERROR(J143/J144,"ND")</f>
        <v>ND</v>
      </c>
      <c r="O143" s="826" t="str">
        <f t="shared" ref="O143" ca="1" si="127">IFERROR(((J143+K143)/H143),"ND")</f>
        <v>ND</v>
      </c>
      <c r="P143" s="913"/>
    </row>
    <row r="144" spans="3:16">
      <c r="C144" s="843"/>
      <c r="D144" s="926"/>
      <c r="E144" s="926"/>
      <c r="F144" s="928"/>
      <c r="G144" s="930"/>
      <c r="H144" s="949"/>
      <c r="I144" s="823"/>
      <c r="J144" s="149" t="str">
        <f ca="1">IF(MOD(ROW()-13,2)=0,IF(ISBLANK(OFFSET(#REF!,INT((ROW()-13)/2),0)),"",OFFSET(#REF!,INT((ROW()-13)/2),0)),IF(ISBLANK(OFFSET('9. METAS'!$U$20,INT((ROW()-14)/2),0)),"",OFFSET('9. METAS'!$U$20,INT((ROW()-14)/2),0)))</f>
        <v/>
      </c>
      <c r="K144" s="150" t="str">
        <f ca="1">IF(MOD(ROW()-13,2)=0,IF(ISBLANK(OFFSET(#REF!,INT((ROW()-13)/2),0)),"",OFFSET(#REF!,INT((ROW()-13)/2),0)),IF(ISBLANK(OFFSET('9. METAS'!$V$20,INT((ROW()-14)/2),0)),"",OFFSET('9. METAS'!$V$20,INT((ROW()-14)/2),0)))</f>
        <v/>
      </c>
      <c r="L144" s="150" t="str">
        <f ca="1">IF(MOD(ROW()-13,2)=0,IF(ISBLANK(OFFSET(#REF!,INT((ROW()-13)/2),0)),"",OFFSET(#REF!,INT((ROW()-13)/2),0)),IF(ISBLANK(OFFSET('9. METAS'!$W$20,INT((ROW()-14)/2),0)),"",OFFSET('9. METAS'!$W$20,INT((ROW()-14)/2),0)))</f>
        <v/>
      </c>
      <c r="M144" s="151" t="str">
        <f ca="1">IF(MOD(ROW()-13,2)=0,IF(ISBLANK(OFFSET(#REF!,INT((ROW()-13)/2),0)),"",OFFSET(#REF!,INT((ROW()-13)/2),0)),IF(ISBLANK(OFFSET('9. METAS'!$X$20,INT((ROW()-14)/2),0)),"",OFFSET('9. METAS'!$X$20,INT((ROW()-14)/2),0)))</f>
        <v/>
      </c>
      <c r="N144" s="825"/>
      <c r="O144" s="827"/>
      <c r="P144" s="914"/>
    </row>
    <row r="145" spans="3:16">
      <c r="C145" s="829" t="str">
        <f ca="1">IF(ISBLANK(OFFSET('5. Pp (3 años)'!$C$46,INT((ROW()-13)/2),0)),"",OFFSET('5. Pp (3 años)'!$C$46,INT((ROW()-13)/2),0))</f>
        <v/>
      </c>
      <c r="D145" s="926" t="str">
        <f ca="1">IF(ISBLANK(OFFSET('5. Pp (3 años)'!$D$46,INT((ROW()-13)/2),0)),"",OFFSET('5. Pp (3 años)'!$D$46,INT((ROW()-13)/2),0))</f>
        <v/>
      </c>
      <c r="E145" s="926" t="str">
        <f ca="1">IF(ISBLANK(OFFSET('5. Pp (3 años)'!$E$46,INT((ROW()-13)/2),0)),"",OFFSET('5. Pp (3 años)'!$E$46,INT((ROW()-13)/2),0))</f>
        <v/>
      </c>
      <c r="F145" s="928" t="str">
        <f ca="1">IF(ISBLANK(OFFSET('5. Pp (3 años)'!$K$46,INT((ROW()-13)/2),0)),"",OFFSET('5. Pp (3 años)'!$K$46,INT((ROW()-13)/2),0))</f>
        <v/>
      </c>
      <c r="G145" s="930" t="str">
        <f ca="1">IF(ISBLANK(OFFSET('5. Pp (3 años)'!$H$46,INT((ROW()-13)/2),0)),"",OFFSET('5. Pp (3 años)'!$H$46,INT((ROW()-13)/2),0))</f>
        <v/>
      </c>
      <c r="H145" s="949" t="str">
        <f ca="1">IF(ISBLANK(OFFSET('9. METAS'!$L$20,INT((ROW()-13)/2),0)),"",OFFSET('9. METAS'!$L$20,INT((ROW()-13)/2),0))</f>
        <v/>
      </c>
      <c r="I145" s="822"/>
      <c r="J145" s="149" t="e">
        <f ca="1">IF(MOD(ROW()-13,2)=0,IF(ISBLANK(OFFSET(#REF!,INT((ROW()-13)/2),0)),"",OFFSET(#REF!,INT((ROW()-13)/2),0)),IF(ISBLANK(OFFSET('9. METAS'!$U$20,INT((ROW()-14)/2),0)),"",OFFSET('9. METAS'!$U$20,INT((ROW()-14)/2),0)))</f>
        <v>#REF!</v>
      </c>
      <c r="K145" s="150" t="e">
        <f ca="1">IF(MOD(ROW()-13,2)=0,IF(ISBLANK(OFFSET(#REF!,INT((ROW()-13)/2),0)),"",OFFSET(#REF!,INT((ROW()-13)/2),0)),IF(ISBLANK(OFFSET('9. METAS'!$V$20,INT((ROW()-14)/2),0)),"",OFFSET('9. METAS'!$V$20,INT((ROW()-14)/2),0)))</f>
        <v>#REF!</v>
      </c>
      <c r="L145" s="150" t="e">
        <f ca="1">IF(MOD(ROW()-13,2)=0,IF(ISBLANK(OFFSET(#REF!,INT((ROW()-13)/2),0)),"",OFFSET(#REF!,INT((ROW()-13)/2),0)),IF(ISBLANK(OFFSET('9. METAS'!$W$20,INT((ROW()-14)/2),0)),"",OFFSET('9. METAS'!$W$20,INT((ROW()-14)/2),0)))</f>
        <v>#REF!</v>
      </c>
      <c r="M145" s="151" t="e">
        <f ca="1">IF(MOD(ROW()-13,2)=0,IF(ISBLANK(OFFSET(#REF!,INT((ROW()-13)/2),0)),"",OFFSET(#REF!,INT((ROW()-13)/2),0)),IF(ISBLANK(OFFSET('9. METAS'!$X$20,INT((ROW()-14)/2),0)),"",OFFSET('9. METAS'!$X$20,INT((ROW()-14)/2),0)))</f>
        <v>#REF!</v>
      </c>
      <c r="N145" s="824" t="str">
        <f t="shared" ref="N145" ca="1" si="128">IFERROR(J145/J146,"ND")</f>
        <v>ND</v>
      </c>
      <c r="O145" s="826" t="str">
        <f t="shared" ref="O145" ca="1" si="129">IFERROR(((J145+K145)/H145),"ND")</f>
        <v>ND</v>
      </c>
      <c r="P145" s="913"/>
    </row>
    <row r="146" spans="3:16">
      <c r="C146" s="843"/>
      <c r="D146" s="926"/>
      <c r="E146" s="926"/>
      <c r="F146" s="928"/>
      <c r="G146" s="930"/>
      <c r="H146" s="949"/>
      <c r="I146" s="823"/>
      <c r="J146" s="149" t="str">
        <f ca="1">IF(MOD(ROW()-13,2)=0,IF(ISBLANK(OFFSET(#REF!,INT((ROW()-13)/2),0)),"",OFFSET(#REF!,INT((ROW()-13)/2),0)),IF(ISBLANK(OFFSET('9. METAS'!$U$20,INT((ROW()-14)/2),0)),"",OFFSET('9. METAS'!$U$20,INT((ROW()-14)/2),0)))</f>
        <v/>
      </c>
      <c r="K146" s="150" t="str">
        <f ca="1">IF(MOD(ROW()-13,2)=0,IF(ISBLANK(OFFSET(#REF!,INT((ROW()-13)/2),0)),"",OFFSET(#REF!,INT((ROW()-13)/2),0)),IF(ISBLANK(OFFSET('9. METAS'!$V$20,INT((ROW()-14)/2),0)),"",OFFSET('9. METAS'!$V$20,INT((ROW()-14)/2),0)))</f>
        <v/>
      </c>
      <c r="L146" s="150" t="str">
        <f ca="1">IF(MOD(ROW()-13,2)=0,IF(ISBLANK(OFFSET(#REF!,INT((ROW()-13)/2),0)),"",OFFSET(#REF!,INT((ROW()-13)/2),0)),IF(ISBLANK(OFFSET('9. METAS'!$W$20,INT((ROW()-14)/2),0)),"",OFFSET('9. METAS'!$W$20,INT((ROW()-14)/2),0)))</f>
        <v/>
      </c>
      <c r="M146" s="151" t="str">
        <f ca="1">IF(MOD(ROW()-13,2)=0,IF(ISBLANK(OFFSET(#REF!,INT((ROW()-13)/2),0)),"",OFFSET(#REF!,INT((ROW()-13)/2),0)),IF(ISBLANK(OFFSET('9. METAS'!$X$20,INT((ROW()-14)/2),0)),"",OFFSET('9. METAS'!$X$20,INT((ROW()-14)/2),0)))</f>
        <v/>
      </c>
      <c r="N146" s="825"/>
      <c r="O146" s="827"/>
      <c r="P146" s="914"/>
    </row>
    <row r="147" spans="3:16">
      <c r="C147" s="829" t="str">
        <f ca="1">IF(ISBLANK(OFFSET('5. Pp (3 años)'!$C$46,INT((ROW()-13)/2),0)),"",OFFSET('5. Pp (3 años)'!$C$46,INT((ROW()-13)/2),0))</f>
        <v/>
      </c>
      <c r="D147" s="926" t="str">
        <f ca="1">IF(ISBLANK(OFFSET('5. Pp (3 años)'!$D$46,INT((ROW()-13)/2),0)),"",OFFSET('5. Pp (3 años)'!$D$46,INT((ROW()-13)/2),0))</f>
        <v/>
      </c>
      <c r="E147" s="926" t="str">
        <f ca="1">IF(ISBLANK(OFFSET('5. Pp (3 años)'!$E$46,INT((ROW()-13)/2),0)),"",OFFSET('5. Pp (3 años)'!$E$46,INT((ROW()-13)/2),0))</f>
        <v/>
      </c>
      <c r="F147" s="928" t="str">
        <f ca="1">IF(ISBLANK(OFFSET('5. Pp (3 años)'!$K$46,INT((ROW()-13)/2),0)),"",OFFSET('5. Pp (3 años)'!$K$46,INT((ROW()-13)/2),0))</f>
        <v/>
      </c>
      <c r="G147" s="930" t="str">
        <f ca="1">IF(ISBLANK(OFFSET('5. Pp (3 años)'!$H$46,INT((ROW()-13)/2),0)),"",OFFSET('5. Pp (3 años)'!$H$46,INT((ROW()-13)/2),0))</f>
        <v/>
      </c>
      <c r="H147" s="949" t="str">
        <f ca="1">IF(ISBLANK(OFFSET('9. METAS'!$L$20,INT((ROW()-13)/2),0)),"",OFFSET('9. METAS'!$L$20,INT((ROW()-13)/2),0))</f>
        <v/>
      </c>
      <c r="I147" s="822"/>
      <c r="J147" s="149" t="e">
        <f ca="1">IF(MOD(ROW()-13,2)=0,IF(ISBLANK(OFFSET(#REF!,INT((ROW()-13)/2),0)),"",OFFSET(#REF!,INT((ROW()-13)/2),0)),IF(ISBLANK(OFFSET('9. METAS'!$U$20,INT((ROW()-14)/2),0)),"",OFFSET('9. METAS'!$U$20,INT((ROW()-14)/2),0)))</f>
        <v>#REF!</v>
      </c>
      <c r="K147" s="150" t="e">
        <f ca="1">IF(MOD(ROW()-13,2)=0,IF(ISBLANK(OFFSET(#REF!,INT((ROW()-13)/2),0)),"",OFFSET(#REF!,INT((ROW()-13)/2),0)),IF(ISBLANK(OFFSET('9. METAS'!$V$20,INT((ROW()-14)/2),0)),"",OFFSET('9. METAS'!$V$20,INT((ROW()-14)/2),0)))</f>
        <v>#REF!</v>
      </c>
      <c r="L147" s="150" t="e">
        <f ca="1">IF(MOD(ROW()-13,2)=0,IF(ISBLANK(OFFSET(#REF!,INT((ROW()-13)/2),0)),"",OFFSET(#REF!,INT((ROW()-13)/2),0)),IF(ISBLANK(OFFSET('9. METAS'!$W$20,INT((ROW()-14)/2),0)),"",OFFSET('9. METAS'!$W$20,INT((ROW()-14)/2),0)))</f>
        <v>#REF!</v>
      </c>
      <c r="M147" s="151" t="e">
        <f ca="1">IF(MOD(ROW()-13,2)=0,IF(ISBLANK(OFFSET(#REF!,INT((ROW()-13)/2),0)),"",OFFSET(#REF!,INT((ROW()-13)/2),0)),IF(ISBLANK(OFFSET('9. METAS'!$X$20,INT((ROW()-14)/2),0)),"",OFFSET('9. METAS'!$X$20,INT((ROW()-14)/2),0)))</f>
        <v>#REF!</v>
      </c>
      <c r="N147" s="824" t="str">
        <f t="shared" ref="N147" ca="1" si="130">IFERROR(J147/J148,"ND")</f>
        <v>ND</v>
      </c>
      <c r="O147" s="826" t="str">
        <f t="shared" ref="O147" ca="1" si="131">IFERROR(((J147+K147)/H147),"ND")</f>
        <v>ND</v>
      </c>
      <c r="P147" s="913"/>
    </row>
    <row r="148" spans="3:16">
      <c r="C148" s="843"/>
      <c r="D148" s="926"/>
      <c r="E148" s="926"/>
      <c r="F148" s="928"/>
      <c r="G148" s="930"/>
      <c r="H148" s="949"/>
      <c r="I148" s="823"/>
      <c r="J148" s="149" t="str">
        <f ca="1">IF(MOD(ROW()-13,2)=0,IF(ISBLANK(OFFSET(#REF!,INT((ROW()-13)/2),0)),"",OFFSET(#REF!,INT((ROW()-13)/2),0)),IF(ISBLANK(OFFSET('9. METAS'!$U$20,INT((ROW()-14)/2),0)),"",OFFSET('9. METAS'!$U$20,INT((ROW()-14)/2),0)))</f>
        <v/>
      </c>
      <c r="K148" s="150" t="str">
        <f ca="1">IF(MOD(ROW()-13,2)=0,IF(ISBLANK(OFFSET(#REF!,INT((ROW()-13)/2),0)),"",OFFSET(#REF!,INT((ROW()-13)/2),0)),IF(ISBLANK(OFFSET('9. METAS'!$V$20,INT((ROW()-14)/2),0)),"",OFFSET('9. METAS'!$V$20,INT((ROW()-14)/2),0)))</f>
        <v/>
      </c>
      <c r="L148" s="150" t="str">
        <f ca="1">IF(MOD(ROW()-13,2)=0,IF(ISBLANK(OFFSET(#REF!,INT((ROW()-13)/2),0)),"",OFFSET(#REF!,INT((ROW()-13)/2),0)),IF(ISBLANK(OFFSET('9. METAS'!$W$20,INT((ROW()-14)/2),0)),"",OFFSET('9. METAS'!$W$20,INT((ROW()-14)/2),0)))</f>
        <v/>
      </c>
      <c r="M148" s="151" t="str">
        <f ca="1">IF(MOD(ROW()-13,2)=0,IF(ISBLANK(OFFSET(#REF!,INT((ROW()-13)/2),0)),"",OFFSET(#REF!,INT((ROW()-13)/2),0)),IF(ISBLANK(OFFSET('9. METAS'!$X$20,INT((ROW()-14)/2),0)),"",OFFSET('9. METAS'!$X$20,INT((ROW()-14)/2),0)))</f>
        <v/>
      </c>
      <c r="N148" s="825"/>
      <c r="O148" s="827"/>
      <c r="P148" s="914"/>
    </row>
    <row r="149" spans="3:16">
      <c r="C149" s="829" t="str">
        <f ca="1">IF(ISBLANK(OFFSET('5. Pp (3 años)'!$C$46,INT((ROW()-13)/2),0)),"",OFFSET('5. Pp (3 años)'!$C$46,INT((ROW()-13)/2),0))</f>
        <v/>
      </c>
      <c r="D149" s="926" t="str">
        <f ca="1">IF(ISBLANK(OFFSET('5. Pp (3 años)'!$D$46,INT((ROW()-13)/2),0)),"",OFFSET('5. Pp (3 años)'!$D$46,INT((ROW()-13)/2),0))</f>
        <v/>
      </c>
      <c r="E149" s="926" t="str">
        <f ca="1">IF(ISBLANK(OFFSET('5. Pp (3 años)'!$E$46,INT((ROW()-13)/2),0)),"",OFFSET('5. Pp (3 años)'!$E$46,INT((ROW()-13)/2),0))</f>
        <v/>
      </c>
      <c r="F149" s="928" t="str">
        <f ca="1">IF(ISBLANK(OFFSET('5. Pp (3 años)'!$K$46,INT((ROW()-13)/2),0)),"",OFFSET('5. Pp (3 años)'!$K$46,INT((ROW()-13)/2),0))</f>
        <v/>
      </c>
      <c r="G149" s="930" t="str">
        <f ca="1">IF(ISBLANK(OFFSET('5. Pp (3 años)'!$H$46,INT((ROW()-13)/2),0)),"",OFFSET('5. Pp (3 años)'!$H$46,INT((ROW()-13)/2),0))</f>
        <v/>
      </c>
      <c r="H149" s="949" t="str">
        <f ca="1">IF(ISBLANK(OFFSET('9. METAS'!$L$20,INT((ROW()-13)/2),0)),"",OFFSET('9. METAS'!$L$20,INT((ROW()-13)/2),0))</f>
        <v/>
      </c>
      <c r="I149" s="822"/>
      <c r="J149" s="149" t="e">
        <f ca="1">IF(MOD(ROW()-13,2)=0,IF(ISBLANK(OFFSET(#REF!,INT((ROW()-13)/2),0)),"",OFFSET(#REF!,INT((ROW()-13)/2),0)),IF(ISBLANK(OFFSET('9. METAS'!$U$20,INT((ROW()-14)/2),0)),"",OFFSET('9. METAS'!$U$20,INT((ROW()-14)/2),0)))</f>
        <v>#REF!</v>
      </c>
      <c r="K149" s="150" t="e">
        <f ca="1">IF(MOD(ROW()-13,2)=0,IF(ISBLANK(OFFSET(#REF!,INT((ROW()-13)/2),0)),"",OFFSET(#REF!,INT((ROW()-13)/2),0)),IF(ISBLANK(OFFSET('9. METAS'!$V$20,INT((ROW()-14)/2),0)),"",OFFSET('9. METAS'!$V$20,INT((ROW()-14)/2),0)))</f>
        <v>#REF!</v>
      </c>
      <c r="L149" s="150" t="e">
        <f ca="1">IF(MOD(ROW()-13,2)=0,IF(ISBLANK(OFFSET(#REF!,INT((ROW()-13)/2),0)),"",OFFSET(#REF!,INT((ROW()-13)/2),0)),IF(ISBLANK(OFFSET('9. METAS'!$W$20,INT((ROW()-14)/2),0)),"",OFFSET('9. METAS'!$W$20,INT((ROW()-14)/2),0)))</f>
        <v>#REF!</v>
      </c>
      <c r="M149" s="151" t="e">
        <f ca="1">IF(MOD(ROW()-13,2)=0,IF(ISBLANK(OFFSET(#REF!,INT((ROW()-13)/2),0)),"",OFFSET(#REF!,INT((ROW()-13)/2),0)),IF(ISBLANK(OFFSET('9. METAS'!$X$20,INT((ROW()-14)/2),0)),"",OFFSET('9. METAS'!$X$20,INT((ROW()-14)/2),0)))</f>
        <v>#REF!</v>
      </c>
      <c r="N149" s="824" t="str">
        <f t="shared" ref="N149" ca="1" si="132">IFERROR(J149/J150,"ND")</f>
        <v>ND</v>
      </c>
      <c r="O149" s="826" t="str">
        <f t="shared" ref="O149" ca="1" si="133">IFERROR(((J149+K149)/H149),"ND")</f>
        <v>ND</v>
      </c>
      <c r="P149" s="913"/>
    </row>
    <row r="150" spans="3:16">
      <c r="C150" s="843"/>
      <c r="D150" s="926"/>
      <c r="E150" s="926"/>
      <c r="F150" s="928"/>
      <c r="G150" s="930"/>
      <c r="H150" s="949"/>
      <c r="I150" s="823"/>
      <c r="J150" s="149" t="str">
        <f ca="1">IF(MOD(ROW()-13,2)=0,IF(ISBLANK(OFFSET(#REF!,INT((ROW()-13)/2),0)),"",OFFSET(#REF!,INT((ROW()-13)/2),0)),IF(ISBLANK(OFFSET('9. METAS'!$U$20,INT((ROW()-14)/2),0)),"",OFFSET('9. METAS'!$U$20,INT((ROW()-14)/2),0)))</f>
        <v/>
      </c>
      <c r="K150" s="150" t="str">
        <f ca="1">IF(MOD(ROW()-13,2)=0,IF(ISBLANK(OFFSET(#REF!,INT((ROW()-13)/2),0)),"",OFFSET(#REF!,INT((ROW()-13)/2),0)),IF(ISBLANK(OFFSET('9. METAS'!$V$20,INT((ROW()-14)/2),0)),"",OFFSET('9. METAS'!$V$20,INT((ROW()-14)/2),0)))</f>
        <v/>
      </c>
      <c r="L150" s="150" t="str">
        <f ca="1">IF(MOD(ROW()-13,2)=0,IF(ISBLANK(OFFSET(#REF!,INT((ROW()-13)/2),0)),"",OFFSET(#REF!,INT((ROW()-13)/2),0)),IF(ISBLANK(OFFSET('9. METAS'!$W$20,INT((ROW()-14)/2),0)),"",OFFSET('9. METAS'!$W$20,INT((ROW()-14)/2),0)))</f>
        <v/>
      </c>
      <c r="M150" s="151" t="str">
        <f ca="1">IF(MOD(ROW()-13,2)=0,IF(ISBLANK(OFFSET(#REF!,INT((ROW()-13)/2),0)),"",OFFSET(#REF!,INT((ROW()-13)/2),0)),IF(ISBLANK(OFFSET('9. METAS'!$X$20,INT((ROW()-14)/2),0)),"",OFFSET('9. METAS'!$X$20,INT((ROW()-14)/2),0)))</f>
        <v/>
      </c>
      <c r="N150" s="825"/>
      <c r="O150" s="827"/>
      <c r="P150" s="914"/>
    </row>
    <row r="151" spans="3:16">
      <c r="C151" s="829" t="str">
        <f ca="1">IF(ISBLANK(OFFSET('5. Pp (3 años)'!$C$46,INT((ROW()-13)/2),0)),"",OFFSET('5. Pp (3 años)'!$C$46,INT((ROW()-13)/2),0))</f>
        <v/>
      </c>
      <c r="D151" s="926" t="str">
        <f ca="1">IF(ISBLANK(OFFSET('5. Pp (3 años)'!$D$46,INT((ROW()-13)/2),0)),"",OFFSET('5. Pp (3 años)'!$D$46,INT((ROW()-13)/2),0))</f>
        <v/>
      </c>
      <c r="E151" s="926" t="str">
        <f ca="1">IF(ISBLANK(OFFSET('5. Pp (3 años)'!$E$46,INT((ROW()-13)/2),0)),"",OFFSET('5. Pp (3 años)'!$E$46,INT((ROW()-13)/2),0))</f>
        <v/>
      </c>
      <c r="F151" s="928" t="str">
        <f ca="1">IF(ISBLANK(OFFSET('5. Pp (3 años)'!$K$46,INT((ROW()-13)/2),0)),"",OFFSET('5. Pp (3 años)'!$K$46,INT((ROW()-13)/2),0))</f>
        <v/>
      </c>
      <c r="G151" s="930" t="str">
        <f ca="1">IF(ISBLANK(OFFSET('5. Pp (3 años)'!$H$46,INT((ROW()-13)/2),0)),"",OFFSET('5. Pp (3 años)'!$H$46,INT((ROW()-13)/2),0))</f>
        <v/>
      </c>
      <c r="H151" s="949" t="str">
        <f ca="1">IF(ISBLANK(OFFSET('9. METAS'!$L$20,INT((ROW()-13)/2),0)),"",OFFSET('9. METAS'!$L$20,INT((ROW()-13)/2),0))</f>
        <v/>
      </c>
      <c r="I151" s="822"/>
      <c r="J151" s="149" t="e">
        <f ca="1">IF(MOD(ROW()-13,2)=0,IF(ISBLANK(OFFSET(#REF!,INT((ROW()-13)/2),0)),"",OFFSET(#REF!,INT((ROW()-13)/2),0)),IF(ISBLANK(OFFSET('9. METAS'!$U$20,INT((ROW()-14)/2),0)),"",OFFSET('9. METAS'!$U$20,INT((ROW()-14)/2),0)))</f>
        <v>#REF!</v>
      </c>
      <c r="K151" s="150" t="e">
        <f ca="1">IF(MOD(ROW()-13,2)=0,IF(ISBLANK(OFFSET(#REF!,INT((ROW()-13)/2),0)),"",OFFSET(#REF!,INT((ROW()-13)/2),0)),IF(ISBLANK(OFFSET('9. METAS'!$V$20,INT((ROW()-14)/2),0)),"",OFFSET('9. METAS'!$V$20,INT((ROW()-14)/2),0)))</f>
        <v>#REF!</v>
      </c>
      <c r="L151" s="150" t="e">
        <f ca="1">IF(MOD(ROW()-13,2)=0,IF(ISBLANK(OFFSET(#REF!,INT((ROW()-13)/2),0)),"",OFFSET(#REF!,INT((ROW()-13)/2),0)),IF(ISBLANK(OFFSET('9. METAS'!$W$20,INT((ROW()-14)/2),0)),"",OFFSET('9. METAS'!$W$20,INT((ROW()-14)/2),0)))</f>
        <v>#REF!</v>
      </c>
      <c r="M151" s="151" t="e">
        <f ca="1">IF(MOD(ROW()-13,2)=0,IF(ISBLANK(OFFSET(#REF!,INT((ROW()-13)/2),0)),"",OFFSET(#REF!,INT((ROW()-13)/2),0)),IF(ISBLANK(OFFSET('9. METAS'!$X$20,INT((ROW()-14)/2),0)),"",OFFSET('9. METAS'!$X$20,INT((ROW()-14)/2),0)))</f>
        <v>#REF!</v>
      </c>
      <c r="N151" s="824" t="str">
        <f t="shared" ref="N151" ca="1" si="134">IFERROR(J151/J152,"ND")</f>
        <v>ND</v>
      </c>
      <c r="O151" s="826" t="str">
        <f t="shared" ref="O151" ca="1" si="135">IFERROR(((J151+K151)/H151),"ND")</f>
        <v>ND</v>
      </c>
      <c r="P151" s="913"/>
    </row>
    <row r="152" spans="3:16">
      <c r="C152" s="843"/>
      <c r="D152" s="926"/>
      <c r="E152" s="926"/>
      <c r="F152" s="928"/>
      <c r="G152" s="930"/>
      <c r="H152" s="949"/>
      <c r="I152" s="823"/>
      <c r="J152" s="149" t="str">
        <f ca="1">IF(MOD(ROW()-13,2)=0,IF(ISBLANK(OFFSET(#REF!,INT((ROW()-13)/2),0)),"",OFFSET(#REF!,INT((ROW()-13)/2),0)),IF(ISBLANK(OFFSET('9. METAS'!$U$20,INT((ROW()-14)/2),0)),"",OFFSET('9. METAS'!$U$20,INT((ROW()-14)/2),0)))</f>
        <v/>
      </c>
      <c r="K152" s="150" t="str">
        <f ca="1">IF(MOD(ROW()-13,2)=0,IF(ISBLANK(OFFSET(#REF!,INT((ROW()-13)/2),0)),"",OFFSET(#REF!,INT((ROW()-13)/2),0)),IF(ISBLANK(OFFSET('9. METAS'!$V$20,INT((ROW()-14)/2),0)),"",OFFSET('9. METAS'!$V$20,INT((ROW()-14)/2),0)))</f>
        <v/>
      </c>
      <c r="L152" s="150" t="str">
        <f ca="1">IF(MOD(ROW()-13,2)=0,IF(ISBLANK(OFFSET(#REF!,INT((ROW()-13)/2),0)),"",OFFSET(#REF!,INT((ROW()-13)/2),0)),IF(ISBLANK(OFFSET('9. METAS'!$W$20,INT((ROW()-14)/2),0)),"",OFFSET('9. METAS'!$W$20,INT((ROW()-14)/2),0)))</f>
        <v/>
      </c>
      <c r="M152" s="151" t="str">
        <f ca="1">IF(MOD(ROW()-13,2)=0,IF(ISBLANK(OFFSET(#REF!,INT((ROW()-13)/2),0)),"",OFFSET(#REF!,INT((ROW()-13)/2),0)),IF(ISBLANK(OFFSET('9. METAS'!$X$20,INT((ROW()-14)/2),0)),"",OFFSET('9. METAS'!$X$20,INT((ROW()-14)/2),0)))</f>
        <v/>
      </c>
      <c r="N152" s="825"/>
      <c r="O152" s="827"/>
      <c r="P152" s="914"/>
    </row>
    <row r="153" spans="3:16">
      <c r="C153" s="829" t="str">
        <f ca="1">IF(ISBLANK(OFFSET('5. Pp (3 años)'!$C$46,INT((ROW()-13)/2),0)),"",OFFSET('5. Pp (3 años)'!$C$46,INT((ROW()-13)/2),0))</f>
        <v/>
      </c>
      <c r="D153" s="926" t="str">
        <f ca="1">IF(ISBLANK(OFFSET('5. Pp (3 años)'!$D$46,INT((ROW()-13)/2),0)),"",OFFSET('5. Pp (3 años)'!$D$46,INT((ROW()-13)/2),0))</f>
        <v/>
      </c>
      <c r="E153" s="926" t="str">
        <f ca="1">IF(ISBLANK(OFFSET('5. Pp (3 años)'!$E$46,INT((ROW()-13)/2),0)),"",OFFSET('5. Pp (3 años)'!$E$46,INT((ROW()-13)/2),0))</f>
        <v/>
      </c>
      <c r="F153" s="928" t="str">
        <f ca="1">IF(ISBLANK(OFFSET('5. Pp (3 años)'!$K$46,INT((ROW()-13)/2),0)),"",OFFSET('5. Pp (3 años)'!$K$46,INT((ROW()-13)/2),0))</f>
        <v/>
      </c>
      <c r="G153" s="930" t="str">
        <f ca="1">IF(ISBLANK(OFFSET('5. Pp (3 años)'!$H$46,INT((ROW()-13)/2),0)),"",OFFSET('5. Pp (3 años)'!$H$46,INT((ROW()-13)/2),0))</f>
        <v/>
      </c>
      <c r="H153" s="949" t="str">
        <f ca="1">IF(ISBLANK(OFFSET('9. METAS'!$L$20,INT((ROW()-13)/2),0)),"",OFFSET('9. METAS'!$L$20,INT((ROW()-13)/2),0))</f>
        <v/>
      </c>
      <c r="I153" s="822"/>
      <c r="J153" s="149" t="e">
        <f ca="1">IF(MOD(ROW()-13,2)=0,IF(ISBLANK(OFFSET(#REF!,INT((ROW()-13)/2),0)),"",OFFSET(#REF!,INT((ROW()-13)/2),0)),IF(ISBLANK(OFFSET('9. METAS'!$U$20,INT((ROW()-14)/2),0)),"",OFFSET('9. METAS'!$U$20,INT((ROW()-14)/2),0)))</f>
        <v>#REF!</v>
      </c>
      <c r="K153" s="150" t="e">
        <f ca="1">IF(MOD(ROW()-13,2)=0,IF(ISBLANK(OFFSET(#REF!,INT((ROW()-13)/2),0)),"",OFFSET(#REF!,INT((ROW()-13)/2),0)),IF(ISBLANK(OFFSET('9. METAS'!$V$20,INT((ROW()-14)/2),0)),"",OFFSET('9. METAS'!$V$20,INT((ROW()-14)/2),0)))</f>
        <v>#REF!</v>
      </c>
      <c r="L153" s="150" t="e">
        <f ca="1">IF(MOD(ROW()-13,2)=0,IF(ISBLANK(OFFSET(#REF!,INT((ROW()-13)/2),0)),"",OFFSET(#REF!,INT((ROW()-13)/2),0)),IF(ISBLANK(OFFSET('9. METAS'!$W$20,INT((ROW()-14)/2),0)),"",OFFSET('9. METAS'!$W$20,INT((ROW()-14)/2),0)))</f>
        <v>#REF!</v>
      </c>
      <c r="M153" s="151" t="e">
        <f ca="1">IF(MOD(ROW()-13,2)=0,IF(ISBLANK(OFFSET(#REF!,INT((ROW()-13)/2),0)),"",OFFSET(#REF!,INT((ROW()-13)/2),0)),IF(ISBLANK(OFFSET('9. METAS'!$X$20,INT((ROW()-14)/2),0)),"",OFFSET('9. METAS'!$X$20,INT((ROW()-14)/2),0)))</f>
        <v>#REF!</v>
      </c>
      <c r="N153" s="824" t="str">
        <f t="shared" ref="N153" ca="1" si="136">IFERROR(J153/J154,"ND")</f>
        <v>ND</v>
      </c>
      <c r="O153" s="826" t="str">
        <f t="shared" ref="O153" ca="1" si="137">IFERROR(((J153+K153)/H153),"ND")</f>
        <v>ND</v>
      </c>
      <c r="P153" s="913"/>
    </row>
    <row r="154" spans="3:16">
      <c r="C154" s="843"/>
      <c r="D154" s="926"/>
      <c r="E154" s="926"/>
      <c r="F154" s="928"/>
      <c r="G154" s="930"/>
      <c r="H154" s="949"/>
      <c r="I154" s="823"/>
      <c r="J154" s="149" t="str">
        <f ca="1">IF(MOD(ROW()-13,2)=0,IF(ISBLANK(OFFSET(#REF!,INT((ROW()-13)/2),0)),"",OFFSET(#REF!,INT((ROW()-13)/2),0)),IF(ISBLANK(OFFSET('9. METAS'!$U$20,INT((ROW()-14)/2),0)),"",OFFSET('9. METAS'!$U$20,INT((ROW()-14)/2),0)))</f>
        <v/>
      </c>
      <c r="K154" s="150" t="str">
        <f ca="1">IF(MOD(ROW()-13,2)=0,IF(ISBLANK(OFFSET(#REF!,INT((ROW()-13)/2),0)),"",OFFSET(#REF!,INT((ROW()-13)/2),0)),IF(ISBLANK(OFFSET('9. METAS'!$V$20,INT((ROW()-14)/2),0)),"",OFFSET('9. METAS'!$V$20,INT((ROW()-14)/2),0)))</f>
        <v/>
      </c>
      <c r="L154" s="150" t="str">
        <f ca="1">IF(MOD(ROW()-13,2)=0,IF(ISBLANK(OFFSET(#REF!,INT((ROW()-13)/2),0)),"",OFFSET(#REF!,INT((ROW()-13)/2),0)),IF(ISBLANK(OFFSET('9. METAS'!$W$20,INT((ROW()-14)/2),0)),"",OFFSET('9. METAS'!$W$20,INT((ROW()-14)/2),0)))</f>
        <v/>
      </c>
      <c r="M154" s="151" t="str">
        <f ca="1">IF(MOD(ROW()-13,2)=0,IF(ISBLANK(OFFSET(#REF!,INT((ROW()-13)/2),0)),"",OFFSET(#REF!,INT((ROW()-13)/2),0)),IF(ISBLANK(OFFSET('9. METAS'!$X$20,INT((ROW()-14)/2),0)),"",OFFSET('9. METAS'!$X$20,INT((ROW()-14)/2),0)))</f>
        <v/>
      </c>
      <c r="N154" s="825"/>
      <c r="O154" s="827"/>
      <c r="P154" s="914"/>
    </row>
    <row r="155" spans="3:16">
      <c r="C155" s="829" t="str">
        <f ca="1">IF(ISBLANK(OFFSET('5. Pp (3 años)'!$C$46,INT((ROW()-13)/2),0)),"",OFFSET('5. Pp (3 años)'!$C$46,INT((ROW()-13)/2),0))</f>
        <v/>
      </c>
      <c r="D155" s="926" t="str">
        <f ca="1">IF(ISBLANK(OFFSET('5. Pp (3 años)'!$D$46,INT((ROW()-13)/2),0)),"",OFFSET('5. Pp (3 años)'!$D$46,INT((ROW()-13)/2),0))</f>
        <v/>
      </c>
      <c r="E155" s="926" t="str">
        <f ca="1">IF(ISBLANK(OFFSET('5. Pp (3 años)'!$E$46,INT((ROW()-13)/2),0)),"",OFFSET('5. Pp (3 años)'!$E$46,INT((ROW()-13)/2),0))</f>
        <v/>
      </c>
      <c r="F155" s="928" t="str">
        <f ca="1">IF(ISBLANK(OFFSET('5. Pp (3 años)'!$K$46,INT((ROW()-13)/2),0)),"",OFFSET('5. Pp (3 años)'!$K$46,INT((ROW()-13)/2),0))</f>
        <v/>
      </c>
      <c r="G155" s="930" t="str">
        <f ca="1">IF(ISBLANK(OFFSET('5. Pp (3 años)'!$H$46,INT((ROW()-13)/2),0)),"",OFFSET('5. Pp (3 años)'!$H$46,INT((ROW()-13)/2),0))</f>
        <v/>
      </c>
      <c r="H155" s="949" t="str">
        <f ca="1">IF(ISBLANK(OFFSET('9. METAS'!$L$20,INT((ROW()-13)/2),0)),"",OFFSET('9. METAS'!$L$20,INT((ROW()-13)/2),0))</f>
        <v/>
      </c>
      <c r="I155" s="822"/>
      <c r="J155" s="149" t="e">
        <f ca="1">IF(MOD(ROW()-13,2)=0,IF(ISBLANK(OFFSET(#REF!,INT((ROW()-13)/2),0)),"",OFFSET(#REF!,INT((ROW()-13)/2),0)),IF(ISBLANK(OFFSET('9. METAS'!$U$20,INT((ROW()-14)/2),0)),"",OFFSET('9. METAS'!$U$20,INT((ROW()-14)/2),0)))</f>
        <v>#REF!</v>
      </c>
      <c r="K155" s="150" t="e">
        <f ca="1">IF(MOD(ROW()-13,2)=0,IF(ISBLANK(OFFSET(#REF!,INT((ROW()-13)/2),0)),"",OFFSET(#REF!,INT((ROW()-13)/2),0)),IF(ISBLANK(OFFSET('9. METAS'!$V$20,INT((ROW()-14)/2),0)),"",OFFSET('9. METAS'!$V$20,INT((ROW()-14)/2),0)))</f>
        <v>#REF!</v>
      </c>
      <c r="L155" s="150" t="e">
        <f ca="1">IF(MOD(ROW()-13,2)=0,IF(ISBLANK(OFFSET(#REF!,INT((ROW()-13)/2),0)),"",OFFSET(#REF!,INT((ROW()-13)/2),0)),IF(ISBLANK(OFFSET('9. METAS'!$W$20,INT((ROW()-14)/2),0)),"",OFFSET('9. METAS'!$W$20,INT((ROW()-14)/2),0)))</f>
        <v>#REF!</v>
      </c>
      <c r="M155" s="151" t="e">
        <f ca="1">IF(MOD(ROW()-13,2)=0,IF(ISBLANK(OFFSET(#REF!,INT((ROW()-13)/2),0)),"",OFFSET(#REF!,INT((ROW()-13)/2),0)),IF(ISBLANK(OFFSET('9. METAS'!$X$20,INT((ROW()-14)/2),0)),"",OFFSET('9. METAS'!$X$20,INT((ROW()-14)/2),0)))</f>
        <v>#REF!</v>
      </c>
      <c r="N155" s="824" t="str">
        <f t="shared" ref="N155" ca="1" si="138">IFERROR(J155/J156,"ND")</f>
        <v>ND</v>
      </c>
      <c r="O155" s="826" t="str">
        <f t="shared" ref="O155" ca="1" si="139">IFERROR(((J155+K155)/H155),"ND")</f>
        <v>ND</v>
      </c>
      <c r="P155" s="913"/>
    </row>
    <row r="156" spans="3:16">
      <c r="C156" s="843"/>
      <c r="D156" s="926"/>
      <c r="E156" s="926"/>
      <c r="F156" s="928"/>
      <c r="G156" s="930"/>
      <c r="H156" s="949"/>
      <c r="I156" s="823"/>
      <c r="J156" s="149" t="str">
        <f ca="1">IF(MOD(ROW()-13,2)=0,IF(ISBLANK(OFFSET(#REF!,INT((ROW()-13)/2),0)),"",OFFSET(#REF!,INT((ROW()-13)/2),0)),IF(ISBLANK(OFFSET('9. METAS'!$U$20,INT((ROW()-14)/2),0)),"",OFFSET('9. METAS'!$U$20,INT((ROW()-14)/2),0)))</f>
        <v/>
      </c>
      <c r="K156" s="150" t="str">
        <f ca="1">IF(MOD(ROW()-13,2)=0,IF(ISBLANK(OFFSET(#REF!,INT((ROW()-13)/2),0)),"",OFFSET(#REF!,INT((ROW()-13)/2),0)),IF(ISBLANK(OFFSET('9. METAS'!$V$20,INT((ROW()-14)/2),0)),"",OFFSET('9. METAS'!$V$20,INT((ROW()-14)/2),0)))</f>
        <v/>
      </c>
      <c r="L156" s="150" t="str">
        <f ca="1">IF(MOD(ROW()-13,2)=0,IF(ISBLANK(OFFSET(#REF!,INT((ROW()-13)/2),0)),"",OFFSET(#REF!,INT((ROW()-13)/2),0)),IF(ISBLANK(OFFSET('9. METAS'!$W$20,INT((ROW()-14)/2),0)),"",OFFSET('9. METAS'!$W$20,INT((ROW()-14)/2),0)))</f>
        <v/>
      </c>
      <c r="M156" s="151" t="str">
        <f ca="1">IF(MOD(ROW()-13,2)=0,IF(ISBLANK(OFFSET(#REF!,INT((ROW()-13)/2),0)),"",OFFSET(#REF!,INT((ROW()-13)/2),0)),IF(ISBLANK(OFFSET('9. METAS'!$X$20,INT((ROW()-14)/2),0)),"",OFFSET('9. METAS'!$X$20,INT((ROW()-14)/2),0)))</f>
        <v/>
      </c>
      <c r="N156" s="825"/>
      <c r="O156" s="827"/>
      <c r="P156" s="914"/>
    </row>
    <row r="157" spans="3:16">
      <c r="C157" s="829" t="str">
        <f ca="1">IF(ISBLANK(OFFSET('5. Pp (3 años)'!$C$46,INT((ROW()-13)/2),0)),"",OFFSET('5. Pp (3 años)'!$C$46,INT((ROW()-13)/2),0))</f>
        <v/>
      </c>
      <c r="D157" s="926" t="str">
        <f ca="1">IF(ISBLANK(OFFSET('5. Pp (3 años)'!$D$46,INT((ROW()-13)/2),0)),"",OFFSET('5. Pp (3 años)'!$D$46,INT((ROW()-13)/2),0))</f>
        <v/>
      </c>
      <c r="E157" s="926" t="str">
        <f ca="1">IF(ISBLANK(OFFSET('5. Pp (3 años)'!$E$46,INT((ROW()-13)/2),0)),"",OFFSET('5. Pp (3 años)'!$E$46,INT((ROW()-13)/2),0))</f>
        <v/>
      </c>
      <c r="F157" s="928" t="str">
        <f ca="1">IF(ISBLANK(OFFSET('5. Pp (3 años)'!$K$46,INT((ROW()-13)/2),0)),"",OFFSET('5. Pp (3 años)'!$K$46,INT((ROW()-13)/2),0))</f>
        <v/>
      </c>
      <c r="G157" s="930" t="str">
        <f ca="1">IF(ISBLANK(OFFSET('5. Pp (3 años)'!$H$46,INT((ROW()-13)/2),0)),"",OFFSET('5. Pp (3 años)'!$H$46,INT((ROW()-13)/2),0))</f>
        <v/>
      </c>
      <c r="H157" s="949" t="str">
        <f ca="1">IF(ISBLANK(OFFSET('9. METAS'!$L$20,INT((ROW()-13)/2),0)),"",OFFSET('9. METAS'!$L$20,INT((ROW()-13)/2),0))</f>
        <v/>
      </c>
      <c r="I157" s="822"/>
      <c r="J157" s="149" t="e">
        <f ca="1">IF(MOD(ROW()-13,2)=0,IF(ISBLANK(OFFSET(#REF!,INT((ROW()-13)/2),0)),"",OFFSET(#REF!,INT((ROW()-13)/2),0)),IF(ISBLANK(OFFSET('9. METAS'!$U$20,INT((ROW()-14)/2),0)),"",OFFSET('9. METAS'!$U$20,INT((ROW()-14)/2),0)))</f>
        <v>#REF!</v>
      </c>
      <c r="K157" s="150" t="e">
        <f ca="1">IF(MOD(ROW()-13,2)=0,IF(ISBLANK(OFFSET(#REF!,INT((ROW()-13)/2),0)),"",OFFSET(#REF!,INT((ROW()-13)/2),0)),IF(ISBLANK(OFFSET('9. METAS'!$V$20,INT((ROW()-14)/2),0)),"",OFFSET('9. METAS'!$V$20,INT((ROW()-14)/2),0)))</f>
        <v>#REF!</v>
      </c>
      <c r="L157" s="150" t="e">
        <f ca="1">IF(MOD(ROW()-13,2)=0,IF(ISBLANK(OFFSET(#REF!,INT((ROW()-13)/2),0)),"",OFFSET(#REF!,INT((ROW()-13)/2),0)),IF(ISBLANK(OFFSET('9. METAS'!$W$20,INT((ROW()-14)/2),0)),"",OFFSET('9. METAS'!$W$20,INT((ROW()-14)/2),0)))</f>
        <v>#REF!</v>
      </c>
      <c r="M157" s="151" t="e">
        <f ca="1">IF(MOD(ROW()-13,2)=0,IF(ISBLANK(OFFSET(#REF!,INT((ROW()-13)/2),0)),"",OFFSET(#REF!,INT((ROW()-13)/2),0)),IF(ISBLANK(OFFSET('9. METAS'!$X$20,INT((ROW()-14)/2),0)),"",OFFSET('9. METAS'!$X$20,INT((ROW()-14)/2),0)))</f>
        <v>#REF!</v>
      </c>
      <c r="N157" s="824" t="str">
        <f t="shared" ref="N157" ca="1" si="140">IFERROR(J157/J158,"ND")</f>
        <v>ND</v>
      </c>
      <c r="O157" s="826" t="str">
        <f t="shared" ref="O157" ca="1" si="141">IFERROR(((J157+K157)/H157),"ND")</f>
        <v>ND</v>
      </c>
      <c r="P157" s="913"/>
    </row>
    <row r="158" spans="3:16">
      <c r="C158" s="843"/>
      <c r="D158" s="926"/>
      <c r="E158" s="926"/>
      <c r="F158" s="928"/>
      <c r="G158" s="930"/>
      <c r="H158" s="949"/>
      <c r="I158" s="823"/>
      <c r="J158" s="149" t="str">
        <f ca="1">IF(MOD(ROW()-13,2)=0,IF(ISBLANK(OFFSET(#REF!,INT((ROW()-13)/2),0)),"",OFFSET(#REF!,INT((ROW()-13)/2),0)),IF(ISBLANK(OFFSET('9. METAS'!$U$20,INT((ROW()-14)/2),0)),"",OFFSET('9. METAS'!$U$20,INT((ROW()-14)/2),0)))</f>
        <v/>
      </c>
      <c r="K158" s="150" t="str">
        <f ca="1">IF(MOD(ROW()-13,2)=0,IF(ISBLANK(OFFSET(#REF!,INT((ROW()-13)/2),0)),"",OFFSET(#REF!,INT((ROW()-13)/2),0)),IF(ISBLANK(OFFSET('9. METAS'!$V$20,INT((ROW()-14)/2),0)),"",OFFSET('9. METAS'!$V$20,INT((ROW()-14)/2),0)))</f>
        <v/>
      </c>
      <c r="L158" s="150" t="str">
        <f ca="1">IF(MOD(ROW()-13,2)=0,IF(ISBLANK(OFFSET(#REF!,INT((ROW()-13)/2),0)),"",OFFSET(#REF!,INT((ROW()-13)/2),0)),IF(ISBLANK(OFFSET('9. METAS'!$W$20,INT((ROW()-14)/2),0)),"",OFFSET('9. METAS'!$W$20,INT((ROW()-14)/2),0)))</f>
        <v/>
      </c>
      <c r="M158" s="151" t="str">
        <f ca="1">IF(MOD(ROW()-13,2)=0,IF(ISBLANK(OFFSET(#REF!,INT((ROW()-13)/2),0)),"",OFFSET(#REF!,INT((ROW()-13)/2),0)),IF(ISBLANK(OFFSET('9. METAS'!$X$20,INT((ROW()-14)/2),0)),"",OFFSET('9. METAS'!$X$20,INT((ROW()-14)/2),0)))</f>
        <v/>
      </c>
      <c r="N158" s="825"/>
      <c r="O158" s="827"/>
      <c r="P158" s="914"/>
    </row>
    <row r="159" spans="3:16">
      <c r="C159" s="829" t="str">
        <f ca="1">IF(ISBLANK(OFFSET('5. Pp (3 años)'!$C$46,INT((ROW()-13)/2),0)),"",OFFSET('5. Pp (3 años)'!$C$46,INT((ROW()-13)/2),0))</f>
        <v/>
      </c>
      <c r="D159" s="926" t="str">
        <f ca="1">IF(ISBLANK(OFFSET('5. Pp (3 años)'!$D$46,INT((ROW()-13)/2),0)),"",OFFSET('5. Pp (3 años)'!$D$46,INT((ROW()-13)/2),0))</f>
        <v/>
      </c>
      <c r="E159" s="926" t="str">
        <f ca="1">IF(ISBLANK(OFFSET('5. Pp (3 años)'!$E$46,INT((ROW()-13)/2),0)),"",OFFSET('5. Pp (3 años)'!$E$46,INT((ROW()-13)/2),0))</f>
        <v/>
      </c>
      <c r="F159" s="928" t="str">
        <f ca="1">IF(ISBLANK(OFFSET('5. Pp (3 años)'!$K$46,INT((ROW()-13)/2),0)),"",OFFSET('5. Pp (3 años)'!$K$46,INT((ROW()-13)/2),0))</f>
        <v/>
      </c>
      <c r="G159" s="930" t="str">
        <f ca="1">IF(ISBLANK(OFFSET('5. Pp (3 años)'!$H$46,INT((ROW()-13)/2),0)),"",OFFSET('5. Pp (3 años)'!$H$46,INT((ROW()-13)/2),0))</f>
        <v/>
      </c>
      <c r="H159" s="949" t="str">
        <f ca="1">IF(ISBLANK(OFFSET('9. METAS'!$L$20,INT((ROW()-13)/2),0)),"",OFFSET('9. METAS'!$L$20,INT((ROW()-13)/2),0))</f>
        <v/>
      </c>
      <c r="I159" s="822"/>
      <c r="J159" s="149" t="e">
        <f ca="1">IF(MOD(ROW()-13,2)=0,IF(ISBLANK(OFFSET(#REF!,INT((ROW()-13)/2),0)),"",OFFSET(#REF!,INT((ROW()-13)/2),0)),IF(ISBLANK(OFFSET('9. METAS'!$U$20,INT((ROW()-14)/2),0)),"",OFFSET('9. METAS'!$U$20,INT((ROW()-14)/2),0)))</f>
        <v>#REF!</v>
      </c>
      <c r="K159" s="150" t="e">
        <f ca="1">IF(MOD(ROW()-13,2)=0,IF(ISBLANK(OFFSET(#REF!,INT((ROW()-13)/2),0)),"",OFFSET(#REF!,INT((ROW()-13)/2),0)),IF(ISBLANK(OFFSET('9. METAS'!$V$20,INT((ROW()-14)/2),0)),"",OFFSET('9. METAS'!$V$20,INT((ROW()-14)/2),0)))</f>
        <v>#REF!</v>
      </c>
      <c r="L159" s="150" t="e">
        <f ca="1">IF(MOD(ROW()-13,2)=0,IF(ISBLANK(OFFSET(#REF!,INT((ROW()-13)/2),0)),"",OFFSET(#REF!,INT((ROW()-13)/2),0)),IF(ISBLANK(OFFSET('9. METAS'!$W$20,INT((ROW()-14)/2),0)),"",OFFSET('9. METAS'!$W$20,INT((ROW()-14)/2),0)))</f>
        <v>#REF!</v>
      </c>
      <c r="M159" s="151" t="e">
        <f ca="1">IF(MOD(ROW()-13,2)=0,IF(ISBLANK(OFFSET(#REF!,INT((ROW()-13)/2),0)),"",OFFSET(#REF!,INT((ROW()-13)/2),0)),IF(ISBLANK(OFFSET('9. METAS'!$X$20,INT((ROW()-14)/2),0)),"",OFFSET('9. METAS'!$X$20,INT((ROW()-14)/2),0)))</f>
        <v>#REF!</v>
      </c>
      <c r="N159" s="824" t="str">
        <f t="shared" ref="N159" ca="1" si="142">IFERROR(J159/J160,"ND")</f>
        <v>ND</v>
      </c>
      <c r="O159" s="826" t="str">
        <f t="shared" ref="O159" ca="1" si="143">IFERROR(((J159+K159)/H159),"ND")</f>
        <v>ND</v>
      </c>
      <c r="P159" s="913"/>
    </row>
    <row r="160" spans="3:16">
      <c r="C160" s="843"/>
      <c r="D160" s="926"/>
      <c r="E160" s="926"/>
      <c r="F160" s="928"/>
      <c r="G160" s="930"/>
      <c r="H160" s="949"/>
      <c r="I160" s="823"/>
      <c r="J160" s="149" t="str">
        <f ca="1">IF(MOD(ROW()-13,2)=0,IF(ISBLANK(OFFSET(#REF!,INT((ROW()-13)/2),0)),"",OFFSET(#REF!,INT((ROW()-13)/2),0)),IF(ISBLANK(OFFSET('9. METAS'!$U$20,INT((ROW()-14)/2),0)),"",OFFSET('9. METAS'!$U$20,INT((ROW()-14)/2),0)))</f>
        <v/>
      </c>
      <c r="K160" s="150" t="str">
        <f ca="1">IF(MOD(ROW()-13,2)=0,IF(ISBLANK(OFFSET(#REF!,INT((ROW()-13)/2),0)),"",OFFSET(#REF!,INT((ROW()-13)/2),0)),IF(ISBLANK(OFFSET('9. METAS'!$V$20,INT((ROW()-14)/2),0)),"",OFFSET('9. METAS'!$V$20,INT((ROW()-14)/2),0)))</f>
        <v/>
      </c>
      <c r="L160" s="150" t="str">
        <f ca="1">IF(MOD(ROW()-13,2)=0,IF(ISBLANK(OFFSET(#REF!,INT((ROW()-13)/2),0)),"",OFFSET(#REF!,INT((ROW()-13)/2),0)),IF(ISBLANK(OFFSET('9. METAS'!$W$20,INT((ROW()-14)/2),0)),"",OFFSET('9. METAS'!$W$20,INT((ROW()-14)/2),0)))</f>
        <v/>
      </c>
      <c r="M160" s="151" t="str">
        <f ca="1">IF(MOD(ROW()-13,2)=0,IF(ISBLANK(OFFSET(#REF!,INT((ROW()-13)/2),0)),"",OFFSET(#REF!,INT((ROW()-13)/2),0)),IF(ISBLANK(OFFSET('9. METAS'!$X$20,INT((ROW()-14)/2),0)),"",OFFSET('9. METAS'!$X$20,INT((ROW()-14)/2),0)))</f>
        <v/>
      </c>
      <c r="N160" s="825"/>
      <c r="O160" s="827"/>
      <c r="P160" s="914"/>
    </row>
    <row r="161" spans="3:16">
      <c r="C161" s="829" t="str">
        <f ca="1">IF(ISBLANK(OFFSET('5. Pp (3 años)'!$C$46,INT((ROW()-13)/2),0)),"",OFFSET('5. Pp (3 años)'!$C$46,INT((ROW()-13)/2),0))</f>
        <v/>
      </c>
      <c r="D161" s="926" t="str">
        <f ca="1">IF(ISBLANK(OFFSET('5. Pp (3 años)'!$D$46,INT((ROW()-13)/2),0)),"",OFFSET('5. Pp (3 años)'!$D$46,INT((ROW()-13)/2),0))</f>
        <v/>
      </c>
      <c r="E161" s="926" t="str">
        <f ca="1">IF(ISBLANK(OFFSET('5. Pp (3 años)'!$E$46,INT((ROW()-13)/2),0)),"",OFFSET('5. Pp (3 años)'!$E$46,INT((ROW()-13)/2),0))</f>
        <v/>
      </c>
      <c r="F161" s="928" t="str">
        <f ca="1">IF(ISBLANK(OFFSET('5. Pp (3 años)'!$K$46,INT((ROW()-13)/2),0)),"",OFFSET('5. Pp (3 años)'!$K$46,INT((ROW()-13)/2),0))</f>
        <v/>
      </c>
      <c r="G161" s="930" t="str">
        <f ca="1">IF(ISBLANK(OFFSET('5. Pp (3 años)'!$H$46,INT((ROW()-13)/2),0)),"",OFFSET('5. Pp (3 años)'!$H$46,INT((ROW()-13)/2),0))</f>
        <v/>
      </c>
      <c r="H161" s="949" t="str">
        <f ca="1">IF(ISBLANK(OFFSET('9. METAS'!$L$20,INT((ROW()-13)/2),0)),"",OFFSET('9. METAS'!$L$20,INT((ROW()-13)/2),0))</f>
        <v/>
      </c>
      <c r="I161" s="822"/>
      <c r="J161" s="149" t="e">
        <f ca="1">IF(MOD(ROW()-13,2)=0,IF(ISBLANK(OFFSET(#REF!,INT((ROW()-13)/2),0)),"",OFFSET(#REF!,INT((ROW()-13)/2),0)),IF(ISBLANK(OFFSET('9. METAS'!$U$20,INT((ROW()-14)/2),0)),"",OFFSET('9. METAS'!$U$20,INT((ROW()-14)/2),0)))</f>
        <v>#REF!</v>
      </c>
      <c r="K161" s="150" t="e">
        <f ca="1">IF(MOD(ROW()-13,2)=0,IF(ISBLANK(OFFSET(#REF!,INT((ROW()-13)/2),0)),"",OFFSET(#REF!,INT((ROW()-13)/2),0)),IF(ISBLANK(OFFSET('9. METAS'!$V$20,INT((ROW()-14)/2),0)),"",OFFSET('9. METAS'!$V$20,INT((ROW()-14)/2),0)))</f>
        <v>#REF!</v>
      </c>
      <c r="L161" s="150" t="e">
        <f ca="1">IF(MOD(ROW()-13,2)=0,IF(ISBLANK(OFFSET(#REF!,INT((ROW()-13)/2),0)),"",OFFSET(#REF!,INT((ROW()-13)/2),0)),IF(ISBLANK(OFFSET('9. METAS'!$W$20,INT((ROW()-14)/2),0)),"",OFFSET('9. METAS'!$W$20,INT((ROW()-14)/2),0)))</f>
        <v>#REF!</v>
      </c>
      <c r="M161" s="151" t="e">
        <f ca="1">IF(MOD(ROW()-13,2)=0,IF(ISBLANK(OFFSET(#REF!,INT((ROW()-13)/2),0)),"",OFFSET(#REF!,INT((ROW()-13)/2),0)),IF(ISBLANK(OFFSET('9. METAS'!$X$20,INT((ROW()-14)/2),0)),"",OFFSET('9. METAS'!$X$20,INT((ROW()-14)/2),0)))</f>
        <v>#REF!</v>
      </c>
      <c r="N161" s="824" t="str">
        <f t="shared" ref="N161" ca="1" si="144">IFERROR(J161/J162,"ND")</f>
        <v>ND</v>
      </c>
      <c r="O161" s="826" t="str">
        <f t="shared" ref="O161" ca="1" si="145">IFERROR(((J161+K161)/H161),"ND")</f>
        <v>ND</v>
      </c>
      <c r="P161" s="913"/>
    </row>
    <row r="162" spans="3:16">
      <c r="C162" s="843"/>
      <c r="D162" s="926"/>
      <c r="E162" s="926"/>
      <c r="F162" s="928"/>
      <c r="G162" s="930"/>
      <c r="H162" s="949"/>
      <c r="I162" s="823"/>
      <c r="J162" s="149" t="str">
        <f ca="1">IF(MOD(ROW()-13,2)=0,IF(ISBLANK(OFFSET(#REF!,INT((ROW()-13)/2),0)),"",OFFSET(#REF!,INT((ROW()-13)/2),0)),IF(ISBLANK(OFFSET('9. METAS'!$U$20,INT((ROW()-14)/2),0)),"",OFFSET('9. METAS'!$U$20,INT((ROW()-14)/2),0)))</f>
        <v/>
      </c>
      <c r="K162" s="150" t="str">
        <f ca="1">IF(MOD(ROW()-13,2)=0,IF(ISBLANK(OFFSET(#REF!,INT((ROW()-13)/2),0)),"",OFFSET(#REF!,INT((ROW()-13)/2),0)),IF(ISBLANK(OFFSET('9. METAS'!$V$20,INT((ROW()-14)/2),0)),"",OFFSET('9. METAS'!$V$20,INT((ROW()-14)/2),0)))</f>
        <v/>
      </c>
      <c r="L162" s="150" t="str">
        <f ca="1">IF(MOD(ROW()-13,2)=0,IF(ISBLANK(OFFSET(#REF!,INT((ROW()-13)/2),0)),"",OFFSET(#REF!,INT((ROW()-13)/2),0)),IF(ISBLANK(OFFSET('9. METAS'!$W$20,INT((ROW()-14)/2),0)),"",OFFSET('9. METAS'!$W$20,INT((ROW()-14)/2),0)))</f>
        <v/>
      </c>
      <c r="M162" s="151" t="str">
        <f ca="1">IF(MOD(ROW()-13,2)=0,IF(ISBLANK(OFFSET(#REF!,INT((ROW()-13)/2),0)),"",OFFSET(#REF!,INT((ROW()-13)/2),0)),IF(ISBLANK(OFFSET('9. METAS'!$X$20,INT((ROW()-14)/2),0)),"",OFFSET('9. METAS'!$X$20,INT((ROW()-14)/2),0)))</f>
        <v/>
      </c>
      <c r="N162" s="825"/>
      <c r="O162" s="827"/>
      <c r="P162" s="914"/>
    </row>
    <row r="163" spans="3:16">
      <c r="C163" s="829" t="str">
        <f ca="1">IF(ISBLANK(OFFSET('5. Pp (3 años)'!$C$46,INT((ROW()-13)/2),0)),"",OFFSET('5. Pp (3 años)'!$C$46,INT((ROW()-13)/2),0))</f>
        <v/>
      </c>
      <c r="D163" s="926" t="str">
        <f ca="1">IF(ISBLANK(OFFSET('5. Pp (3 años)'!$D$46,INT((ROW()-13)/2),0)),"",OFFSET('5. Pp (3 años)'!$D$46,INT((ROW()-13)/2),0))</f>
        <v/>
      </c>
      <c r="E163" s="926" t="str">
        <f ca="1">IF(ISBLANK(OFFSET('5. Pp (3 años)'!$E$46,INT((ROW()-13)/2),0)),"",OFFSET('5. Pp (3 años)'!$E$46,INT((ROW()-13)/2),0))</f>
        <v/>
      </c>
      <c r="F163" s="928" t="str">
        <f ca="1">IF(ISBLANK(OFFSET('5. Pp (3 años)'!$K$46,INT((ROW()-13)/2),0)),"",OFFSET('5. Pp (3 años)'!$K$46,INT((ROW()-13)/2),0))</f>
        <v/>
      </c>
      <c r="G163" s="930" t="str">
        <f ca="1">IF(ISBLANK(OFFSET('5. Pp (3 años)'!$H$46,INT((ROW()-13)/2),0)),"",OFFSET('5. Pp (3 años)'!$H$46,INT((ROW()-13)/2),0))</f>
        <v/>
      </c>
      <c r="H163" s="949" t="str">
        <f ca="1">IF(ISBLANK(OFFSET('9. METAS'!$L$20,INT((ROW()-13)/2),0)),"",OFFSET('9. METAS'!$L$20,INT((ROW()-13)/2),0))</f>
        <v/>
      </c>
      <c r="I163" s="822"/>
      <c r="J163" s="149" t="e">
        <f ca="1">IF(MOD(ROW()-13,2)=0,IF(ISBLANK(OFFSET(#REF!,INT((ROW()-13)/2),0)),"",OFFSET(#REF!,INT((ROW()-13)/2),0)),IF(ISBLANK(OFFSET('9. METAS'!$U$20,INT((ROW()-14)/2),0)),"",OFFSET('9. METAS'!$U$20,INT((ROW()-14)/2),0)))</f>
        <v>#REF!</v>
      </c>
      <c r="K163" s="150" t="e">
        <f ca="1">IF(MOD(ROW()-13,2)=0,IF(ISBLANK(OFFSET(#REF!,INT((ROW()-13)/2),0)),"",OFFSET(#REF!,INT((ROW()-13)/2),0)),IF(ISBLANK(OFFSET('9. METAS'!$V$20,INT((ROW()-14)/2),0)),"",OFFSET('9. METAS'!$V$20,INT((ROW()-14)/2),0)))</f>
        <v>#REF!</v>
      </c>
      <c r="L163" s="150" t="e">
        <f ca="1">IF(MOD(ROW()-13,2)=0,IF(ISBLANK(OFFSET(#REF!,INT((ROW()-13)/2),0)),"",OFFSET(#REF!,INT((ROW()-13)/2),0)),IF(ISBLANK(OFFSET('9. METAS'!$W$20,INT((ROW()-14)/2),0)),"",OFFSET('9. METAS'!$W$20,INT((ROW()-14)/2),0)))</f>
        <v>#REF!</v>
      </c>
      <c r="M163" s="151" t="e">
        <f ca="1">IF(MOD(ROW()-13,2)=0,IF(ISBLANK(OFFSET(#REF!,INT((ROW()-13)/2),0)),"",OFFSET(#REF!,INT((ROW()-13)/2),0)),IF(ISBLANK(OFFSET('9. METAS'!$X$20,INT((ROW()-14)/2),0)),"",OFFSET('9. METAS'!$X$20,INT((ROW()-14)/2),0)))</f>
        <v>#REF!</v>
      </c>
      <c r="N163" s="824" t="str">
        <f t="shared" ref="N163" ca="1" si="146">IFERROR(J163/J164,"ND")</f>
        <v>ND</v>
      </c>
      <c r="O163" s="826" t="str">
        <f t="shared" ref="O163" ca="1" si="147">IFERROR(((J163+K163)/H163),"ND")</f>
        <v>ND</v>
      </c>
      <c r="P163" s="913"/>
    </row>
    <row r="164" spans="3:16">
      <c r="C164" s="843"/>
      <c r="D164" s="926"/>
      <c r="E164" s="926"/>
      <c r="F164" s="928"/>
      <c r="G164" s="930"/>
      <c r="H164" s="949"/>
      <c r="I164" s="823"/>
      <c r="J164" s="149" t="str">
        <f ca="1">IF(MOD(ROW()-13,2)=0,IF(ISBLANK(OFFSET(#REF!,INT((ROW()-13)/2),0)),"",OFFSET(#REF!,INT((ROW()-13)/2),0)),IF(ISBLANK(OFFSET('9. METAS'!$U$20,INT((ROW()-14)/2),0)),"",OFFSET('9. METAS'!$U$20,INT((ROW()-14)/2),0)))</f>
        <v/>
      </c>
      <c r="K164" s="150" t="str">
        <f ca="1">IF(MOD(ROW()-13,2)=0,IF(ISBLANK(OFFSET(#REF!,INT((ROW()-13)/2),0)),"",OFFSET(#REF!,INT((ROW()-13)/2),0)),IF(ISBLANK(OFFSET('9. METAS'!$V$20,INT((ROW()-14)/2),0)),"",OFFSET('9. METAS'!$V$20,INT((ROW()-14)/2),0)))</f>
        <v/>
      </c>
      <c r="L164" s="150" t="str">
        <f ca="1">IF(MOD(ROW()-13,2)=0,IF(ISBLANK(OFFSET(#REF!,INT((ROW()-13)/2),0)),"",OFFSET(#REF!,INT((ROW()-13)/2),0)),IF(ISBLANK(OFFSET('9. METAS'!$W$20,INT((ROW()-14)/2),0)),"",OFFSET('9. METAS'!$W$20,INT((ROW()-14)/2),0)))</f>
        <v/>
      </c>
      <c r="M164" s="151" t="str">
        <f ca="1">IF(MOD(ROW()-13,2)=0,IF(ISBLANK(OFFSET(#REF!,INT((ROW()-13)/2),0)),"",OFFSET(#REF!,INT((ROW()-13)/2),0)),IF(ISBLANK(OFFSET('9. METAS'!$X$20,INT((ROW()-14)/2),0)),"",OFFSET('9. METAS'!$X$20,INT((ROW()-14)/2),0)))</f>
        <v/>
      </c>
      <c r="N164" s="825"/>
      <c r="O164" s="827"/>
      <c r="P164" s="914"/>
    </row>
    <row r="165" spans="3:16">
      <c r="C165" s="829" t="str">
        <f ca="1">IF(ISBLANK(OFFSET('5. Pp (3 años)'!$C$46,INT((ROW()-13)/2),0)),"",OFFSET('5. Pp (3 años)'!$C$46,INT((ROW()-13)/2),0))</f>
        <v/>
      </c>
      <c r="D165" s="926" t="str">
        <f ca="1">IF(ISBLANK(OFFSET('5. Pp (3 años)'!$D$46,INT((ROW()-13)/2),0)),"",OFFSET('5. Pp (3 años)'!$D$46,INT((ROW()-13)/2),0))</f>
        <v/>
      </c>
      <c r="E165" s="926" t="str">
        <f ca="1">IF(ISBLANK(OFFSET('5. Pp (3 años)'!$E$46,INT((ROW()-13)/2),0)),"",OFFSET('5. Pp (3 años)'!$E$46,INT((ROW()-13)/2),0))</f>
        <v/>
      </c>
      <c r="F165" s="928" t="str">
        <f ca="1">IF(ISBLANK(OFFSET('5. Pp (3 años)'!$K$46,INT((ROW()-13)/2),0)),"",OFFSET('5. Pp (3 años)'!$K$46,INT((ROW()-13)/2),0))</f>
        <v/>
      </c>
      <c r="G165" s="930" t="str">
        <f ca="1">IF(ISBLANK(OFFSET('5. Pp (3 años)'!$H$46,INT((ROW()-13)/2),0)),"",OFFSET('5. Pp (3 años)'!$H$46,INT((ROW()-13)/2),0))</f>
        <v/>
      </c>
      <c r="H165" s="949" t="str">
        <f ca="1">IF(ISBLANK(OFFSET('9. METAS'!$L$20,INT((ROW()-13)/2),0)),"",OFFSET('9. METAS'!$L$20,INT((ROW()-13)/2),0))</f>
        <v/>
      </c>
      <c r="I165" s="822"/>
      <c r="J165" s="149" t="e">
        <f ca="1">IF(MOD(ROW()-13,2)=0,IF(ISBLANK(OFFSET(#REF!,INT((ROW()-13)/2),0)),"",OFFSET(#REF!,INT((ROW()-13)/2),0)),IF(ISBLANK(OFFSET('9. METAS'!$U$20,INT((ROW()-14)/2),0)),"",OFFSET('9. METAS'!$U$20,INT((ROW()-14)/2),0)))</f>
        <v>#REF!</v>
      </c>
      <c r="K165" s="150" t="e">
        <f ca="1">IF(MOD(ROW()-13,2)=0,IF(ISBLANK(OFFSET(#REF!,INT((ROW()-13)/2),0)),"",OFFSET(#REF!,INT((ROW()-13)/2),0)),IF(ISBLANK(OFFSET('9. METAS'!$V$20,INT((ROW()-14)/2),0)),"",OFFSET('9. METAS'!$V$20,INT((ROW()-14)/2),0)))</f>
        <v>#REF!</v>
      </c>
      <c r="L165" s="150" t="e">
        <f ca="1">IF(MOD(ROW()-13,2)=0,IF(ISBLANK(OFFSET(#REF!,INT((ROW()-13)/2),0)),"",OFFSET(#REF!,INT((ROW()-13)/2),0)),IF(ISBLANK(OFFSET('9. METAS'!$W$20,INT((ROW()-14)/2),0)),"",OFFSET('9. METAS'!$W$20,INT((ROW()-14)/2),0)))</f>
        <v>#REF!</v>
      </c>
      <c r="M165" s="151" t="e">
        <f ca="1">IF(MOD(ROW()-13,2)=0,IF(ISBLANK(OFFSET(#REF!,INT((ROW()-13)/2),0)),"",OFFSET(#REF!,INT((ROW()-13)/2),0)),IF(ISBLANK(OFFSET('9. METAS'!$X$20,INT((ROW()-14)/2),0)),"",OFFSET('9. METAS'!$X$20,INT((ROW()-14)/2),0)))</f>
        <v>#REF!</v>
      </c>
      <c r="N165" s="824" t="str">
        <f t="shared" ref="N165" ca="1" si="148">IFERROR(J165/J166,"ND")</f>
        <v>ND</v>
      </c>
      <c r="O165" s="826" t="str">
        <f t="shared" ref="O165" ca="1" si="149">IFERROR(((J165+K165)/H165),"ND")</f>
        <v>ND</v>
      </c>
      <c r="P165" s="913"/>
    </row>
    <row r="166" spans="3:16">
      <c r="C166" s="843"/>
      <c r="D166" s="926"/>
      <c r="E166" s="926"/>
      <c r="F166" s="928"/>
      <c r="G166" s="930"/>
      <c r="H166" s="949"/>
      <c r="I166" s="823"/>
      <c r="J166" s="149" t="str">
        <f ca="1">IF(MOD(ROW()-13,2)=0,IF(ISBLANK(OFFSET(#REF!,INT((ROW()-13)/2),0)),"",OFFSET(#REF!,INT((ROW()-13)/2),0)),IF(ISBLANK(OFFSET('9. METAS'!$U$20,INT((ROW()-14)/2),0)),"",OFFSET('9. METAS'!$U$20,INT((ROW()-14)/2),0)))</f>
        <v/>
      </c>
      <c r="K166" s="150" t="str">
        <f ca="1">IF(MOD(ROW()-13,2)=0,IF(ISBLANK(OFFSET(#REF!,INT((ROW()-13)/2),0)),"",OFFSET(#REF!,INT((ROW()-13)/2),0)),IF(ISBLANK(OFFSET('9. METAS'!$V$20,INT((ROW()-14)/2),0)),"",OFFSET('9. METAS'!$V$20,INT((ROW()-14)/2),0)))</f>
        <v/>
      </c>
      <c r="L166" s="150" t="str">
        <f ca="1">IF(MOD(ROW()-13,2)=0,IF(ISBLANK(OFFSET(#REF!,INT((ROW()-13)/2),0)),"",OFFSET(#REF!,INT((ROW()-13)/2),0)),IF(ISBLANK(OFFSET('9. METAS'!$W$20,INT((ROW()-14)/2),0)),"",OFFSET('9. METAS'!$W$20,INT((ROW()-14)/2),0)))</f>
        <v/>
      </c>
      <c r="M166" s="151" t="str">
        <f ca="1">IF(MOD(ROW()-13,2)=0,IF(ISBLANK(OFFSET(#REF!,INT((ROW()-13)/2),0)),"",OFFSET(#REF!,INT((ROW()-13)/2),0)),IF(ISBLANK(OFFSET('9. METAS'!$X$20,INT((ROW()-14)/2),0)),"",OFFSET('9. METAS'!$X$20,INT((ROW()-14)/2),0)))</f>
        <v/>
      </c>
      <c r="N166" s="825"/>
      <c r="O166" s="827"/>
      <c r="P166" s="914"/>
    </row>
    <row r="167" spans="3:16">
      <c r="C167" s="829" t="str">
        <f ca="1">IF(ISBLANK(OFFSET('5. Pp (3 años)'!$C$46,INT((ROW()-13)/2),0)),"",OFFSET('5. Pp (3 años)'!$C$46,INT((ROW()-13)/2),0))</f>
        <v/>
      </c>
      <c r="D167" s="926" t="str">
        <f ca="1">IF(ISBLANK(OFFSET('5. Pp (3 años)'!$D$46,INT((ROW()-13)/2),0)),"",OFFSET('5. Pp (3 años)'!$D$46,INT((ROW()-13)/2),0))</f>
        <v/>
      </c>
      <c r="E167" s="926" t="str">
        <f ca="1">IF(ISBLANK(OFFSET('5. Pp (3 años)'!$E$46,INT((ROW()-13)/2),0)),"",OFFSET('5. Pp (3 años)'!$E$46,INT((ROW()-13)/2),0))</f>
        <v/>
      </c>
      <c r="F167" s="928" t="str">
        <f ca="1">IF(ISBLANK(OFFSET('5. Pp (3 años)'!$K$46,INT((ROW()-13)/2),0)),"",OFFSET('5. Pp (3 años)'!$K$46,INT((ROW()-13)/2),0))</f>
        <v/>
      </c>
      <c r="G167" s="930" t="str">
        <f ca="1">IF(ISBLANK(OFFSET('5. Pp (3 años)'!$H$46,INT((ROW()-13)/2),0)),"",OFFSET('5. Pp (3 años)'!$H$46,INT((ROW()-13)/2),0))</f>
        <v/>
      </c>
      <c r="H167" s="949" t="str">
        <f ca="1">IF(ISBLANK(OFFSET('9. METAS'!$L$20,INT((ROW()-13)/2),0)),"",OFFSET('9. METAS'!$L$20,INT((ROW()-13)/2),0))</f>
        <v/>
      </c>
      <c r="I167" s="822"/>
      <c r="J167" s="149" t="e">
        <f ca="1">IF(MOD(ROW()-13,2)=0,IF(ISBLANK(OFFSET(#REF!,INT((ROW()-13)/2),0)),"",OFFSET(#REF!,INT((ROW()-13)/2),0)),IF(ISBLANK(OFFSET('9. METAS'!$U$20,INT((ROW()-14)/2),0)),"",OFFSET('9. METAS'!$U$20,INT((ROW()-14)/2),0)))</f>
        <v>#REF!</v>
      </c>
      <c r="K167" s="150" t="e">
        <f ca="1">IF(MOD(ROW()-13,2)=0,IF(ISBLANK(OFFSET(#REF!,INT((ROW()-13)/2),0)),"",OFFSET(#REF!,INT((ROW()-13)/2),0)),IF(ISBLANK(OFFSET('9. METAS'!$V$20,INT((ROW()-14)/2),0)),"",OFFSET('9. METAS'!$V$20,INT((ROW()-14)/2),0)))</f>
        <v>#REF!</v>
      </c>
      <c r="L167" s="150" t="e">
        <f ca="1">IF(MOD(ROW()-13,2)=0,IF(ISBLANK(OFFSET(#REF!,INT((ROW()-13)/2),0)),"",OFFSET(#REF!,INT((ROW()-13)/2),0)),IF(ISBLANK(OFFSET('9. METAS'!$W$20,INT((ROW()-14)/2),0)),"",OFFSET('9. METAS'!$W$20,INT((ROW()-14)/2),0)))</f>
        <v>#REF!</v>
      </c>
      <c r="M167" s="151" t="e">
        <f ca="1">IF(MOD(ROW()-13,2)=0,IF(ISBLANK(OFFSET(#REF!,INT((ROW()-13)/2),0)),"",OFFSET(#REF!,INT((ROW()-13)/2),0)),IF(ISBLANK(OFFSET('9. METAS'!$X$20,INT((ROW()-14)/2),0)),"",OFFSET('9. METAS'!$X$20,INT((ROW()-14)/2),0)))</f>
        <v>#REF!</v>
      </c>
      <c r="N167" s="824" t="str">
        <f t="shared" ref="N167" ca="1" si="150">IFERROR(J167/J168,"ND")</f>
        <v>ND</v>
      </c>
      <c r="O167" s="826" t="str">
        <f t="shared" ref="O167" ca="1" si="151">IFERROR(((J167+K167)/H167),"ND")</f>
        <v>ND</v>
      </c>
      <c r="P167" s="913"/>
    </row>
    <row r="168" spans="3:16">
      <c r="C168" s="843"/>
      <c r="D168" s="926"/>
      <c r="E168" s="926"/>
      <c r="F168" s="928"/>
      <c r="G168" s="930"/>
      <c r="H168" s="949"/>
      <c r="I168" s="823"/>
      <c r="J168" s="149" t="str">
        <f ca="1">IF(MOD(ROW()-13,2)=0,IF(ISBLANK(OFFSET(#REF!,INT((ROW()-13)/2),0)),"",OFFSET(#REF!,INT((ROW()-13)/2),0)),IF(ISBLANK(OFFSET('9. METAS'!$U$20,INT((ROW()-14)/2),0)),"",OFFSET('9. METAS'!$U$20,INT((ROW()-14)/2),0)))</f>
        <v/>
      </c>
      <c r="K168" s="150" t="str">
        <f ca="1">IF(MOD(ROW()-13,2)=0,IF(ISBLANK(OFFSET(#REF!,INT((ROW()-13)/2),0)),"",OFFSET(#REF!,INT((ROW()-13)/2),0)),IF(ISBLANK(OFFSET('9. METAS'!$V$20,INT((ROW()-14)/2),0)),"",OFFSET('9. METAS'!$V$20,INT((ROW()-14)/2),0)))</f>
        <v/>
      </c>
      <c r="L168" s="150" t="str">
        <f ca="1">IF(MOD(ROW()-13,2)=0,IF(ISBLANK(OFFSET(#REF!,INT((ROW()-13)/2),0)),"",OFFSET(#REF!,INT((ROW()-13)/2),0)),IF(ISBLANK(OFFSET('9. METAS'!$W$20,INT((ROW()-14)/2),0)),"",OFFSET('9. METAS'!$W$20,INT((ROW()-14)/2),0)))</f>
        <v/>
      </c>
      <c r="M168" s="151" t="str">
        <f ca="1">IF(MOD(ROW()-13,2)=0,IF(ISBLANK(OFFSET(#REF!,INT((ROW()-13)/2),0)),"",OFFSET(#REF!,INT((ROW()-13)/2),0)),IF(ISBLANK(OFFSET('9. METAS'!$X$20,INT((ROW()-14)/2),0)),"",OFFSET('9. METAS'!$X$20,INT((ROW()-14)/2),0)))</f>
        <v/>
      </c>
      <c r="N168" s="825"/>
      <c r="O168" s="827"/>
      <c r="P168" s="914"/>
    </row>
    <row r="169" spans="3:16">
      <c r="C169" s="829" t="str">
        <f ca="1">IF(ISBLANK(OFFSET('5. Pp (3 años)'!$C$46,INT((ROW()-13)/2),0)),"",OFFSET('5. Pp (3 años)'!$C$46,INT((ROW()-13)/2),0))</f>
        <v/>
      </c>
      <c r="D169" s="926" t="str">
        <f ca="1">IF(ISBLANK(OFFSET('5. Pp (3 años)'!$D$46,INT((ROW()-13)/2),0)),"",OFFSET('5. Pp (3 años)'!$D$46,INT((ROW()-13)/2),0))</f>
        <v/>
      </c>
      <c r="E169" s="926" t="str">
        <f ca="1">IF(ISBLANK(OFFSET('5. Pp (3 años)'!$E$46,INT((ROW()-13)/2),0)),"",OFFSET('5. Pp (3 años)'!$E$46,INT((ROW()-13)/2),0))</f>
        <v/>
      </c>
      <c r="F169" s="928" t="str">
        <f ca="1">IF(ISBLANK(OFFSET('5. Pp (3 años)'!$K$46,INT((ROW()-13)/2),0)),"",OFFSET('5. Pp (3 años)'!$K$46,INT((ROW()-13)/2),0))</f>
        <v/>
      </c>
      <c r="G169" s="930" t="str">
        <f ca="1">IF(ISBLANK(OFFSET('5. Pp (3 años)'!$H$46,INT((ROW()-13)/2),0)),"",OFFSET('5. Pp (3 años)'!$H$46,INT((ROW()-13)/2),0))</f>
        <v/>
      </c>
      <c r="H169" s="949" t="str">
        <f ca="1">IF(ISBLANK(OFFSET('9. METAS'!$L$20,INT((ROW()-13)/2),0)),"",OFFSET('9. METAS'!$L$20,INT((ROW()-13)/2),0))</f>
        <v/>
      </c>
      <c r="I169" s="822"/>
      <c r="J169" s="149" t="e">
        <f ca="1">IF(MOD(ROW()-13,2)=0,IF(ISBLANK(OFFSET(#REF!,INT((ROW()-13)/2),0)),"",OFFSET(#REF!,INT((ROW()-13)/2),0)),IF(ISBLANK(OFFSET('9. METAS'!$U$20,INT((ROW()-14)/2),0)),"",OFFSET('9. METAS'!$U$20,INT((ROW()-14)/2),0)))</f>
        <v>#REF!</v>
      </c>
      <c r="K169" s="150" t="e">
        <f ca="1">IF(MOD(ROW()-13,2)=0,IF(ISBLANK(OFFSET(#REF!,INT((ROW()-13)/2),0)),"",OFFSET(#REF!,INT((ROW()-13)/2),0)),IF(ISBLANK(OFFSET('9. METAS'!$V$20,INT((ROW()-14)/2),0)),"",OFFSET('9. METAS'!$V$20,INT((ROW()-14)/2),0)))</f>
        <v>#REF!</v>
      </c>
      <c r="L169" s="150" t="e">
        <f ca="1">IF(MOD(ROW()-13,2)=0,IF(ISBLANK(OFFSET(#REF!,INT((ROW()-13)/2),0)),"",OFFSET(#REF!,INT((ROW()-13)/2),0)),IF(ISBLANK(OFFSET('9. METAS'!$W$20,INT((ROW()-14)/2),0)),"",OFFSET('9. METAS'!$W$20,INT((ROW()-14)/2),0)))</f>
        <v>#REF!</v>
      </c>
      <c r="M169" s="151" t="e">
        <f ca="1">IF(MOD(ROW()-13,2)=0,IF(ISBLANK(OFFSET(#REF!,INT((ROW()-13)/2),0)),"",OFFSET(#REF!,INT((ROW()-13)/2),0)),IF(ISBLANK(OFFSET('9. METAS'!$X$20,INT((ROW()-14)/2),0)),"",OFFSET('9. METAS'!$X$20,INT((ROW()-14)/2),0)))</f>
        <v>#REF!</v>
      </c>
      <c r="N169" s="824" t="str">
        <f t="shared" ref="N169" ca="1" si="152">IFERROR(J169/J170,"ND")</f>
        <v>ND</v>
      </c>
      <c r="O169" s="826" t="str">
        <f t="shared" ref="O169" ca="1" si="153">IFERROR(((J169+K169)/H169),"ND")</f>
        <v>ND</v>
      </c>
      <c r="P169" s="913"/>
    </row>
    <row r="170" spans="3:16">
      <c r="C170" s="843"/>
      <c r="D170" s="926"/>
      <c r="E170" s="926"/>
      <c r="F170" s="928"/>
      <c r="G170" s="930"/>
      <c r="H170" s="949"/>
      <c r="I170" s="823"/>
      <c r="J170" s="149" t="str">
        <f ca="1">IF(MOD(ROW()-13,2)=0,IF(ISBLANK(OFFSET(#REF!,INT((ROW()-13)/2),0)),"",OFFSET(#REF!,INT((ROW()-13)/2),0)),IF(ISBLANK(OFFSET('9. METAS'!$U$20,INT((ROW()-14)/2),0)),"",OFFSET('9. METAS'!$U$20,INT((ROW()-14)/2),0)))</f>
        <v/>
      </c>
      <c r="K170" s="150" t="str">
        <f ca="1">IF(MOD(ROW()-13,2)=0,IF(ISBLANK(OFFSET(#REF!,INT((ROW()-13)/2),0)),"",OFFSET(#REF!,INT((ROW()-13)/2),0)),IF(ISBLANK(OFFSET('9. METAS'!$V$20,INT((ROW()-14)/2),0)),"",OFFSET('9. METAS'!$V$20,INT((ROW()-14)/2),0)))</f>
        <v/>
      </c>
      <c r="L170" s="150" t="str">
        <f ca="1">IF(MOD(ROW()-13,2)=0,IF(ISBLANK(OFFSET(#REF!,INT((ROW()-13)/2),0)),"",OFFSET(#REF!,INT((ROW()-13)/2),0)),IF(ISBLANK(OFFSET('9. METAS'!$W$20,INT((ROW()-14)/2),0)),"",OFFSET('9. METAS'!$W$20,INT((ROW()-14)/2),0)))</f>
        <v/>
      </c>
      <c r="M170" s="151" t="str">
        <f ca="1">IF(MOD(ROW()-13,2)=0,IF(ISBLANK(OFFSET(#REF!,INT((ROW()-13)/2),0)),"",OFFSET(#REF!,INT((ROW()-13)/2),0)),IF(ISBLANK(OFFSET('9. METAS'!$X$20,INT((ROW()-14)/2),0)),"",OFFSET('9. METAS'!$X$20,INT((ROW()-14)/2),0)))</f>
        <v/>
      </c>
      <c r="N170" s="825"/>
      <c r="O170" s="827"/>
      <c r="P170" s="914"/>
    </row>
    <row r="171" spans="3:16">
      <c r="C171" s="829" t="str">
        <f ca="1">IF(ISBLANK(OFFSET('5. Pp (3 años)'!$C$46,INT((ROW()-13)/2),0)),"",OFFSET('5. Pp (3 años)'!$C$46,INT((ROW()-13)/2),0))</f>
        <v/>
      </c>
      <c r="D171" s="926" t="str">
        <f ca="1">IF(ISBLANK(OFFSET('5. Pp (3 años)'!$D$46,INT((ROW()-13)/2),0)),"",OFFSET('5. Pp (3 años)'!$D$46,INT((ROW()-13)/2),0))</f>
        <v/>
      </c>
      <c r="E171" s="926" t="str">
        <f ca="1">IF(ISBLANK(OFFSET('5. Pp (3 años)'!$E$46,INT((ROW()-13)/2),0)),"",OFFSET('5. Pp (3 años)'!$E$46,INT((ROW()-13)/2),0))</f>
        <v/>
      </c>
      <c r="F171" s="928" t="str">
        <f ca="1">IF(ISBLANK(OFFSET('5. Pp (3 años)'!$K$46,INT((ROW()-13)/2),0)),"",OFFSET('5. Pp (3 años)'!$K$46,INT((ROW()-13)/2),0))</f>
        <v/>
      </c>
      <c r="G171" s="930" t="str">
        <f ca="1">IF(ISBLANK(OFFSET('5. Pp (3 años)'!$H$46,INT((ROW()-13)/2),0)),"",OFFSET('5. Pp (3 años)'!$H$46,INT((ROW()-13)/2),0))</f>
        <v/>
      </c>
      <c r="H171" s="949" t="str">
        <f ca="1">IF(ISBLANK(OFFSET('9. METAS'!$L$20,INT((ROW()-13)/2),0)),"",OFFSET('9. METAS'!$L$20,INT((ROW()-13)/2),0))</f>
        <v/>
      </c>
      <c r="I171" s="822"/>
      <c r="J171" s="149" t="e">
        <f ca="1">IF(MOD(ROW()-13,2)=0,IF(ISBLANK(OFFSET(#REF!,INT((ROW()-13)/2),0)),"",OFFSET(#REF!,INT((ROW()-13)/2),0)),IF(ISBLANK(OFFSET('9. METAS'!$U$20,INT((ROW()-14)/2),0)),"",OFFSET('9. METAS'!$U$20,INT((ROW()-14)/2),0)))</f>
        <v>#REF!</v>
      </c>
      <c r="K171" s="150" t="e">
        <f ca="1">IF(MOD(ROW()-13,2)=0,IF(ISBLANK(OFFSET(#REF!,INT((ROW()-13)/2),0)),"",OFFSET(#REF!,INT((ROW()-13)/2),0)),IF(ISBLANK(OFFSET('9. METAS'!$V$20,INT((ROW()-14)/2),0)),"",OFFSET('9. METAS'!$V$20,INT((ROW()-14)/2),0)))</f>
        <v>#REF!</v>
      </c>
      <c r="L171" s="150" t="e">
        <f ca="1">IF(MOD(ROW()-13,2)=0,IF(ISBLANK(OFFSET(#REF!,INT((ROW()-13)/2),0)),"",OFFSET(#REF!,INT((ROW()-13)/2),0)),IF(ISBLANK(OFFSET('9. METAS'!$W$20,INT((ROW()-14)/2),0)),"",OFFSET('9. METAS'!$W$20,INT((ROW()-14)/2),0)))</f>
        <v>#REF!</v>
      </c>
      <c r="M171" s="151" t="e">
        <f ca="1">IF(MOD(ROW()-13,2)=0,IF(ISBLANK(OFFSET(#REF!,INT((ROW()-13)/2),0)),"",OFFSET(#REF!,INT((ROW()-13)/2),0)),IF(ISBLANK(OFFSET('9. METAS'!$X$20,INT((ROW()-14)/2),0)),"",OFFSET('9. METAS'!$X$20,INT((ROW()-14)/2),0)))</f>
        <v>#REF!</v>
      </c>
      <c r="N171" s="824" t="str">
        <f t="shared" ref="N171" ca="1" si="154">IFERROR(J171/J172,"ND")</f>
        <v>ND</v>
      </c>
      <c r="O171" s="826" t="str">
        <f t="shared" ref="O171" ca="1" si="155">IFERROR(((J171+K171)/H171),"ND")</f>
        <v>ND</v>
      </c>
      <c r="P171" s="913"/>
    </row>
    <row r="172" spans="3:16">
      <c r="C172" s="843"/>
      <c r="D172" s="926"/>
      <c r="E172" s="926"/>
      <c r="F172" s="928"/>
      <c r="G172" s="930"/>
      <c r="H172" s="949"/>
      <c r="I172" s="823"/>
      <c r="J172" s="149" t="str">
        <f ca="1">IF(MOD(ROW()-13,2)=0,IF(ISBLANK(OFFSET(#REF!,INT((ROW()-13)/2),0)),"",OFFSET(#REF!,INT((ROW()-13)/2),0)),IF(ISBLANK(OFFSET('9. METAS'!$U$20,INT((ROW()-14)/2),0)),"",OFFSET('9. METAS'!$U$20,INT((ROW()-14)/2),0)))</f>
        <v/>
      </c>
      <c r="K172" s="150" t="str">
        <f ca="1">IF(MOD(ROW()-13,2)=0,IF(ISBLANK(OFFSET(#REF!,INT((ROW()-13)/2),0)),"",OFFSET(#REF!,INT((ROW()-13)/2),0)),IF(ISBLANK(OFFSET('9. METAS'!$V$20,INT((ROW()-14)/2),0)),"",OFFSET('9. METAS'!$V$20,INT((ROW()-14)/2),0)))</f>
        <v/>
      </c>
      <c r="L172" s="150" t="str">
        <f ca="1">IF(MOD(ROW()-13,2)=0,IF(ISBLANK(OFFSET(#REF!,INT((ROW()-13)/2),0)),"",OFFSET(#REF!,INT((ROW()-13)/2),0)),IF(ISBLANK(OFFSET('9. METAS'!$W$20,INT((ROW()-14)/2),0)),"",OFFSET('9. METAS'!$W$20,INT((ROW()-14)/2),0)))</f>
        <v/>
      </c>
      <c r="M172" s="151" t="str">
        <f ca="1">IF(MOD(ROW()-13,2)=0,IF(ISBLANK(OFFSET(#REF!,INT((ROW()-13)/2),0)),"",OFFSET(#REF!,INT((ROW()-13)/2),0)),IF(ISBLANK(OFFSET('9. METAS'!$X$20,INT((ROW()-14)/2),0)),"",OFFSET('9. METAS'!$X$20,INT((ROW()-14)/2),0)))</f>
        <v/>
      </c>
      <c r="N172" s="825"/>
      <c r="O172" s="827"/>
      <c r="P172" s="914"/>
    </row>
    <row r="173" spans="3:16">
      <c r="C173" s="829" t="str">
        <f ca="1">IF(ISBLANK(OFFSET('5. Pp (3 años)'!$C$46,INT((ROW()-13)/2),0)),"",OFFSET('5. Pp (3 años)'!$C$46,INT((ROW()-13)/2),0))</f>
        <v/>
      </c>
      <c r="D173" s="926" t="str">
        <f ca="1">IF(ISBLANK(OFFSET('5. Pp (3 años)'!$D$46,INT((ROW()-13)/2),0)),"",OFFSET('5. Pp (3 años)'!$D$46,INT((ROW()-13)/2),0))</f>
        <v/>
      </c>
      <c r="E173" s="926" t="str">
        <f ca="1">IF(ISBLANK(OFFSET('5. Pp (3 años)'!$E$46,INT((ROW()-13)/2),0)),"",OFFSET('5. Pp (3 años)'!$E$46,INT((ROW()-13)/2),0))</f>
        <v/>
      </c>
      <c r="F173" s="928" t="str">
        <f ca="1">IF(ISBLANK(OFFSET('5. Pp (3 años)'!$K$46,INT((ROW()-13)/2),0)),"",OFFSET('5. Pp (3 años)'!$K$46,INT((ROW()-13)/2),0))</f>
        <v/>
      </c>
      <c r="G173" s="930" t="str">
        <f ca="1">IF(ISBLANK(OFFSET('5. Pp (3 años)'!$H$46,INT((ROW()-13)/2),0)),"",OFFSET('5. Pp (3 años)'!$H$46,INT((ROW()-13)/2),0))</f>
        <v/>
      </c>
      <c r="H173" s="949" t="str">
        <f ca="1">IF(ISBLANK(OFFSET('9. METAS'!$L$20,INT((ROW()-13)/2),0)),"",OFFSET('9. METAS'!$L$20,INT((ROW()-13)/2),0))</f>
        <v/>
      </c>
      <c r="I173" s="822"/>
      <c r="J173" s="149" t="e">
        <f ca="1">IF(MOD(ROW()-13,2)=0,IF(ISBLANK(OFFSET(#REF!,INT((ROW()-13)/2),0)),"",OFFSET(#REF!,INT((ROW()-13)/2),0)),IF(ISBLANK(OFFSET('9. METAS'!$U$20,INT((ROW()-14)/2),0)),"",OFFSET('9. METAS'!$U$20,INT((ROW()-14)/2),0)))</f>
        <v>#REF!</v>
      </c>
      <c r="K173" s="150" t="e">
        <f ca="1">IF(MOD(ROW()-13,2)=0,IF(ISBLANK(OFFSET(#REF!,INT((ROW()-13)/2),0)),"",OFFSET(#REF!,INT((ROW()-13)/2),0)),IF(ISBLANK(OFFSET('9. METAS'!$V$20,INT((ROW()-14)/2),0)),"",OFFSET('9. METAS'!$V$20,INT((ROW()-14)/2),0)))</f>
        <v>#REF!</v>
      </c>
      <c r="L173" s="150" t="e">
        <f ca="1">IF(MOD(ROW()-13,2)=0,IF(ISBLANK(OFFSET(#REF!,INT((ROW()-13)/2),0)),"",OFFSET(#REF!,INT((ROW()-13)/2),0)),IF(ISBLANK(OFFSET('9. METAS'!$W$20,INT((ROW()-14)/2),0)),"",OFFSET('9. METAS'!$W$20,INT((ROW()-14)/2),0)))</f>
        <v>#REF!</v>
      </c>
      <c r="M173" s="151" t="e">
        <f ca="1">IF(MOD(ROW()-13,2)=0,IF(ISBLANK(OFFSET(#REF!,INT((ROW()-13)/2),0)),"",OFFSET(#REF!,INT((ROW()-13)/2),0)),IF(ISBLANK(OFFSET('9. METAS'!$X$20,INT((ROW()-14)/2),0)),"",OFFSET('9. METAS'!$X$20,INT((ROW()-14)/2),0)))</f>
        <v>#REF!</v>
      </c>
      <c r="N173" s="824" t="str">
        <f t="shared" ref="N173" ca="1" si="156">IFERROR(J173/J174,"ND")</f>
        <v>ND</v>
      </c>
      <c r="O173" s="826" t="str">
        <f t="shared" ref="O173" ca="1" si="157">IFERROR(((J173+K173)/H173),"ND")</f>
        <v>ND</v>
      </c>
      <c r="P173" s="913"/>
    </row>
    <row r="174" spans="3:16">
      <c r="C174" s="843"/>
      <c r="D174" s="926"/>
      <c r="E174" s="926"/>
      <c r="F174" s="928"/>
      <c r="G174" s="930"/>
      <c r="H174" s="949"/>
      <c r="I174" s="823"/>
      <c r="J174" s="149" t="str">
        <f ca="1">IF(MOD(ROW()-13,2)=0,IF(ISBLANK(OFFSET(#REF!,INT((ROW()-13)/2),0)),"",OFFSET(#REF!,INT((ROW()-13)/2),0)),IF(ISBLANK(OFFSET('9. METAS'!$U$20,INT((ROW()-14)/2),0)),"",OFFSET('9. METAS'!$U$20,INT((ROW()-14)/2),0)))</f>
        <v/>
      </c>
      <c r="K174" s="150" t="str">
        <f ca="1">IF(MOD(ROW()-13,2)=0,IF(ISBLANK(OFFSET(#REF!,INT((ROW()-13)/2),0)),"",OFFSET(#REF!,INT((ROW()-13)/2),0)),IF(ISBLANK(OFFSET('9. METAS'!$V$20,INT((ROW()-14)/2),0)),"",OFFSET('9. METAS'!$V$20,INT((ROW()-14)/2),0)))</f>
        <v/>
      </c>
      <c r="L174" s="150" t="str">
        <f ca="1">IF(MOD(ROW()-13,2)=0,IF(ISBLANK(OFFSET(#REF!,INT((ROW()-13)/2),0)),"",OFFSET(#REF!,INT((ROW()-13)/2),0)),IF(ISBLANK(OFFSET('9. METAS'!$W$20,INT((ROW()-14)/2),0)),"",OFFSET('9. METAS'!$W$20,INT((ROW()-14)/2),0)))</f>
        <v/>
      </c>
      <c r="M174" s="151" t="str">
        <f ca="1">IF(MOD(ROW()-13,2)=0,IF(ISBLANK(OFFSET(#REF!,INT((ROW()-13)/2),0)),"",OFFSET(#REF!,INT((ROW()-13)/2),0)),IF(ISBLANK(OFFSET('9. METAS'!$X$20,INT((ROW()-14)/2),0)),"",OFFSET('9. METAS'!$X$20,INT((ROW()-14)/2),0)))</f>
        <v/>
      </c>
      <c r="N174" s="825"/>
      <c r="O174" s="827"/>
      <c r="P174" s="914"/>
    </row>
    <row r="175" spans="3:16">
      <c r="C175" s="829" t="str">
        <f ca="1">IF(ISBLANK(OFFSET('5. Pp (3 años)'!$C$46,INT((ROW()-13)/2),0)),"",OFFSET('5. Pp (3 años)'!$C$46,INT((ROW()-13)/2),0))</f>
        <v/>
      </c>
      <c r="D175" s="926" t="str">
        <f ca="1">IF(ISBLANK(OFFSET('5. Pp (3 años)'!$D$46,INT((ROW()-13)/2),0)),"",OFFSET('5. Pp (3 años)'!$D$46,INT((ROW()-13)/2),0))</f>
        <v/>
      </c>
      <c r="E175" s="926" t="str">
        <f ca="1">IF(ISBLANK(OFFSET('5. Pp (3 años)'!$E$46,INT((ROW()-13)/2),0)),"",OFFSET('5. Pp (3 años)'!$E$46,INT((ROW()-13)/2),0))</f>
        <v/>
      </c>
      <c r="F175" s="928" t="str">
        <f ca="1">IF(ISBLANK(OFFSET('5. Pp (3 años)'!$K$46,INT((ROW()-13)/2),0)),"",OFFSET('5. Pp (3 años)'!$K$46,INT((ROW()-13)/2),0))</f>
        <v/>
      </c>
      <c r="G175" s="930" t="str">
        <f ca="1">IF(ISBLANK(OFFSET('5. Pp (3 años)'!$H$46,INT((ROW()-13)/2),0)),"",OFFSET('5. Pp (3 años)'!$H$46,INT((ROW()-13)/2),0))</f>
        <v/>
      </c>
      <c r="H175" s="949" t="str">
        <f ca="1">IF(ISBLANK(OFFSET('9. METAS'!$L$20,INT((ROW()-13)/2),0)),"",OFFSET('9. METAS'!$L$20,INT((ROW()-13)/2),0))</f>
        <v/>
      </c>
      <c r="I175" s="822"/>
      <c r="J175" s="149" t="e">
        <f ca="1">IF(MOD(ROW()-13,2)=0,IF(ISBLANK(OFFSET(#REF!,INT((ROW()-13)/2),0)),"",OFFSET(#REF!,INT((ROW()-13)/2),0)),IF(ISBLANK(OFFSET('9. METAS'!$U$20,INT((ROW()-14)/2),0)),"",OFFSET('9. METAS'!$U$20,INT((ROW()-14)/2),0)))</f>
        <v>#REF!</v>
      </c>
      <c r="K175" s="150" t="e">
        <f ca="1">IF(MOD(ROW()-13,2)=0,IF(ISBLANK(OFFSET(#REF!,INT((ROW()-13)/2),0)),"",OFFSET(#REF!,INT((ROW()-13)/2),0)),IF(ISBLANK(OFFSET('9. METAS'!$V$20,INT((ROW()-14)/2),0)),"",OFFSET('9. METAS'!$V$20,INT((ROW()-14)/2),0)))</f>
        <v>#REF!</v>
      </c>
      <c r="L175" s="150" t="e">
        <f ca="1">IF(MOD(ROW()-13,2)=0,IF(ISBLANK(OFFSET(#REF!,INT((ROW()-13)/2),0)),"",OFFSET(#REF!,INT((ROW()-13)/2),0)),IF(ISBLANK(OFFSET('9. METAS'!$W$20,INT((ROW()-14)/2),0)),"",OFFSET('9. METAS'!$W$20,INT((ROW()-14)/2),0)))</f>
        <v>#REF!</v>
      </c>
      <c r="M175" s="151" t="e">
        <f ca="1">IF(MOD(ROW()-13,2)=0,IF(ISBLANK(OFFSET(#REF!,INT((ROW()-13)/2),0)),"",OFFSET(#REF!,INT((ROW()-13)/2),0)),IF(ISBLANK(OFFSET('9. METAS'!$X$20,INT((ROW()-14)/2),0)),"",OFFSET('9. METAS'!$X$20,INT((ROW()-14)/2),0)))</f>
        <v>#REF!</v>
      </c>
      <c r="N175" s="824" t="str">
        <f t="shared" ref="N175" ca="1" si="158">IFERROR(J175/J176,"ND")</f>
        <v>ND</v>
      </c>
      <c r="O175" s="826" t="str">
        <f t="shared" ref="O175" ca="1" si="159">IFERROR(((J175+K175)/H175),"ND")</f>
        <v>ND</v>
      </c>
      <c r="P175" s="913"/>
    </row>
    <row r="176" spans="3:16">
      <c r="C176" s="843"/>
      <c r="D176" s="926"/>
      <c r="E176" s="926"/>
      <c r="F176" s="928"/>
      <c r="G176" s="930"/>
      <c r="H176" s="949"/>
      <c r="I176" s="823"/>
      <c r="J176" s="149" t="str">
        <f ca="1">IF(MOD(ROW()-13,2)=0,IF(ISBLANK(OFFSET(#REF!,INT((ROW()-13)/2),0)),"",OFFSET(#REF!,INT((ROW()-13)/2),0)),IF(ISBLANK(OFFSET('9. METAS'!$U$20,INT((ROW()-14)/2),0)),"",OFFSET('9. METAS'!$U$20,INT((ROW()-14)/2),0)))</f>
        <v/>
      </c>
      <c r="K176" s="150" t="str">
        <f ca="1">IF(MOD(ROW()-13,2)=0,IF(ISBLANK(OFFSET(#REF!,INT((ROW()-13)/2),0)),"",OFFSET(#REF!,INT((ROW()-13)/2),0)),IF(ISBLANK(OFFSET('9. METAS'!$V$20,INT((ROW()-14)/2),0)),"",OFFSET('9. METAS'!$V$20,INT((ROW()-14)/2),0)))</f>
        <v/>
      </c>
      <c r="L176" s="150" t="str">
        <f ca="1">IF(MOD(ROW()-13,2)=0,IF(ISBLANK(OFFSET(#REF!,INT((ROW()-13)/2),0)),"",OFFSET(#REF!,INT((ROW()-13)/2),0)),IF(ISBLANK(OFFSET('9. METAS'!$W$20,INT((ROW()-14)/2),0)),"",OFFSET('9. METAS'!$W$20,INT((ROW()-14)/2),0)))</f>
        <v/>
      </c>
      <c r="M176" s="151" t="str">
        <f ca="1">IF(MOD(ROW()-13,2)=0,IF(ISBLANK(OFFSET(#REF!,INT((ROW()-13)/2),0)),"",OFFSET(#REF!,INT((ROW()-13)/2),0)),IF(ISBLANK(OFFSET('9. METAS'!$X$20,INT((ROW()-14)/2),0)),"",OFFSET('9. METAS'!$X$20,INT((ROW()-14)/2),0)))</f>
        <v/>
      </c>
      <c r="N176" s="825"/>
      <c r="O176" s="827"/>
      <c r="P176" s="914"/>
    </row>
    <row r="177" spans="3:16">
      <c r="C177" s="829" t="str">
        <f ca="1">IF(ISBLANK(OFFSET('5. Pp (3 años)'!$C$46,INT((ROW()-13)/2),0)),"",OFFSET('5. Pp (3 años)'!$C$46,INT((ROW()-13)/2),0))</f>
        <v/>
      </c>
      <c r="D177" s="926" t="str">
        <f ca="1">IF(ISBLANK(OFFSET('5. Pp (3 años)'!$D$46,INT((ROW()-13)/2),0)),"",OFFSET('5. Pp (3 años)'!$D$46,INT((ROW()-13)/2),0))</f>
        <v/>
      </c>
      <c r="E177" s="926" t="str">
        <f ca="1">IF(ISBLANK(OFFSET('5. Pp (3 años)'!$E$46,INT((ROW()-13)/2),0)),"",OFFSET('5. Pp (3 años)'!$E$46,INT((ROW()-13)/2),0))</f>
        <v/>
      </c>
      <c r="F177" s="928" t="str">
        <f ca="1">IF(ISBLANK(OFFSET('5. Pp (3 años)'!$K$46,INT((ROW()-13)/2),0)),"",OFFSET('5. Pp (3 años)'!$K$46,INT((ROW()-13)/2),0))</f>
        <v/>
      </c>
      <c r="G177" s="930" t="str">
        <f ca="1">IF(ISBLANK(OFFSET('5. Pp (3 años)'!$H$46,INT((ROW()-13)/2),0)),"",OFFSET('5. Pp (3 años)'!$H$46,INT((ROW()-13)/2),0))</f>
        <v/>
      </c>
      <c r="H177" s="949" t="str">
        <f ca="1">IF(ISBLANK(OFFSET('9. METAS'!$L$20,INT((ROW()-13)/2),0)),"",OFFSET('9. METAS'!$L$20,INT((ROW()-13)/2),0))</f>
        <v/>
      </c>
      <c r="I177" s="822"/>
      <c r="J177" s="149" t="e">
        <f ca="1">IF(MOD(ROW()-13,2)=0,IF(ISBLANK(OFFSET(#REF!,INT((ROW()-13)/2),0)),"",OFFSET(#REF!,INT((ROW()-13)/2),0)),IF(ISBLANK(OFFSET('9. METAS'!$U$20,INT((ROW()-14)/2),0)),"",OFFSET('9. METAS'!$U$20,INT((ROW()-14)/2),0)))</f>
        <v>#REF!</v>
      </c>
      <c r="K177" s="150" t="e">
        <f ca="1">IF(MOD(ROW()-13,2)=0,IF(ISBLANK(OFFSET(#REF!,INT((ROW()-13)/2),0)),"",OFFSET(#REF!,INT((ROW()-13)/2),0)),IF(ISBLANK(OFFSET('9. METAS'!$V$20,INT((ROW()-14)/2),0)),"",OFFSET('9. METAS'!$V$20,INT((ROW()-14)/2),0)))</f>
        <v>#REF!</v>
      </c>
      <c r="L177" s="150" t="e">
        <f ca="1">IF(MOD(ROW()-13,2)=0,IF(ISBLANK(OFFSET(#REF!,INT((ROW()-13)/2),0)),"",OFFSET(#REF!,INT((ROW()-13)/2),0)),IF(ISBLANK(OFFSET('9. METAS'!$W$20,INT((ROW()-14)/2),0)),"",OFFSET('9. METAS'!$W$20,INT((ROW()-14)/2),0)))</f>
        <v>#REF!</v>
      </c>
      <c r="M177" s="151" t="e">
        <f ca="1">IF(MOD(ROW()-13,2)=0,IF(ISBLANK(OFFSET(#REF!,INT((ROW()-13)/2),0)),"",OFFSET(#REF!,INT((ROW()-13)/2),0)),IF(ISBLANK(OFFSET('9. METAS'!$X$20,INT((ROW()-14)/2),0)),"",OFFSET('9. METAS'!$X$20,INT((ROW()-14)/2),0)))</f>
        <v>#REF!</v>
      </c>
      <c r="N177" s="824" t="str">
        <f t="shared" ref="N177" ca="1" si="160">IFERROR(J177/J178,"ND")</f>
        <v>ND</v>
      </c>
      <c r="O177" s="826" t="str">
        <f t="shared" ref="O177" ca="1" si="161">IFERROR(((J177+K177)/H177),"ND")</f>
        <v>ND</v>
      </c>
      <c r="P177" s="913"/>
    </row>
    <row r="178" spans="3:16">
      <c r="C178" s="843"/>
      <c r="D178" s="926"/>
      <c r="E178" s="926"/>
      <c r="F178" s="928"/>
      <c r="G178" s="930"/>
      <c r="H178" s="949"/>
      <c r="I178" s="823"/>
      <c r="J178" s="149" t="str">
        <f ca="1">IF(MOD(ROW()-13,2)=0,IF(ISBLANK(OFFSET(#REF!,INT((ROW()-13)/2),0)),"",OFFSET(#REF!,INT((ROW()-13)/2),0)),IF(ISBLANK(OFFSET('9. METAS'!$U$20,INT((ROW()-14)/2),0)),"",OFFSET('9. METAS'!$U$20,INT((ROW()-14)/2),0)))</f>
        <v/>
      </c>
      <c r="K178" s="150" t="str">
        <f ca="1">IF(MOD(ROW()-13,2)=0,IF(ISBLANK(OFFSET(#REF!,INT((ROW()-13)/2),0)),"",OFFSET(#REF!,INT((ROW()-13)/2),0)),IF(ISBLANK(OFFSET('9. METAS'!$V$20,INT((ROW()-14)/2),0)),"",OFFSET('9. METAS'!$V$20,INT((ROW()-14)/2),0)))</f>
        <v/>
      </c>
      <c r="L178" s="150" t="str">
        <f ca="1">IF(MOD(ROW()-13,2)=0,IF(ISBLANK(OFFSET(#REF!,INT((ROW()-13)/2),0)),"",OFFSET(#REF!,INT((ROW()-13)/2),0)),IF(ISBLANK(OFFSET('9. METAS'!$W$20,INT((ROW()-14)/2),0)),"",OFFSET('9. METAS'!$W$20,INT((ROW()-14)/2),0)))</f>
        <v/>
      </c>
      <c r="M178" s="151" t="str">
        <f ca="1">IF(MOD(ROW()-13,2)=0,IF(ISBLANK(OFFSET(#REF!,INT((ROW()-13)/2),0)),"",OFFSET(#REF!,INT((ROW()-13)/2),0)),IF(ISBLANK(OFFSET('9. METAS'!$X$20,INT((ROW()-14)/2),0)),"",OFFSET('9. METAS'!$X$20,INT((ROW()-14)/2),0)))</f>
        <v/>
      </c>
      <c r="N178" s="825"/>
      <c r="O178" s="827"/>
      <c r="P178" s="914"/>
    </row>
    <row r="179" spans="3:16">
      <c r="C179" s="829" t="str">
        <f ca="1">IF(ISBLANK(OFFSET('5. Pp (3 años)'!$C$46,INT((ROW()-13)/2),0)),"",OFFSET('5. Pp (3 años)'!$C$46,INT((ROW()-13)/2),0))</f>
        <v/>
      </c>
      <c r="D179" s="926" t="str">
        <f ca="1">IF(ISBLANK(OFFSET('5. Pp (3 años)'!$D$46,INT((ROW()-13)/2),0)),"",OFFSET('5. Pp (3 años)'!$D$46,INT((ROW()-13)/2),0))</f>
        <v/>
      </c>
      <c r="E179" s="926" t="str">
        <f ca="1">IF(ISBLANK(OFFSET('5. Pp (3 años)'!$E$46,INT((ROW()-13)/2),0)),"",OFFSET('5. Pp (3 años)'!$E$46,INT((ROW()-13)/2),0))</f>
        <v/>
      </c>
      <c r="F179" s="928" t="str">
        <f ca="1">IF(ISBLANK(OFFSET('5. Pp (3 años)'!$K$46,INT((ROW()-13)/2),0)),"",OFFSET('5. Pp (3 años)'!$K$46,INT((ROW()-13)/2),0))</f>
        <v/>
      </c>
      <c r="G179" s="930" t="str">
        <f ca="1">IF(ISBLANK(OFFSET('5. Pp (3 años)'!$H$46,INT((ROW()-13)/2),0)),"",OFFSET('5. Pp (3 años)'!$H$46,INT((ROW()-13)/2),0))</f>
        <v/>
      </c>
      <c r="H179" s="949" t="str">
        <f ca="1">IF(ISBLANK(OFFSET('9. METAS'!$L$20,INT((ROW()-13)/2),0)),"",OFFSET('9. METAS'!$L$20,INT((ROW()-13)/2),0))</f>
        <v/>
      </c>
      <c r="I179" s="822"/>
      <c r="J179" s="149" t="e">
        <f ca="1">IF(MOD(ROW()-13,2)=0,IF(ISBLANK(OFFSET(#REF!,INT((ROW()-13)/2),0)),"",OFFSET(#REF!,INT((ROW()-13)/2),0)),IF(ISBLANK(OFFSET('9. METAS'!$U$20,INT((ROW()-14)/2),0)),"",OFFSET('9. METAS'!$U$20,INT((ROW()-14)/2),0)))</f>
        <v>#REF!</v>
      </c>
      <c r="K179" s="150" t="e">
        <f ca="1">IF(MOD(ROW()-13,2)=0,IF(ISBLANK(OFFSET(#REF!,INT((ROW()-13)/2),0)),"",OFFSET(#REF!,INT((ROW()-13)/2),0)),IF(ISBLANK(OFFSET('9. METAS'!$V$20,INT((ROW()-14)/2),0)),"",OFFSET('9. METAS'!$V$20,INT((ROW()-14)/2),0)))</f>
        <v>#REF!</v>
      </c>
      <c r="L179" s="150" t="e">
        <f ca="1">IF(MOD(ROW()-13,2)=0,IF(ISBLANK(OFFSET(#REF!,INT((ROW()-13)/2),0)),"",OFFSET(#REF!,INT((ROW()-13)/2),0)),IF(ISBLANK(OFFSET('9. METAS'!$W$20,INT((ROW()-14)/2),0)),"",OFFSET('9. METAS'!$W$20,INT((ROW()-14)/2),0)))</f>
        <v>#REF!</v>
      </c>
      <c r="M179" s="151" t="e">
        <f ca="1">IF(MOD(ROW()-13,2)=0,IF(ISBLANK(OFFSET(#REF!,INT((ROW()-13)/2),0)),"",OFFSET(#REF!,INT((ROW()-13)/2),0)),IF(ISBLANK(OFFSET('9. METAS'!$X$20,INT((ROW()-14)/2),0)),"",OFFSET('9. METAS'!$X$20,INT((ROW()-14)/2),0)))</f>
        <v>#REF!</v>
      </c>
      <c r="N179" s="824" t="str">
        <f t="shared" ref="N179" ca="1" si="162">IFERROR(J179/J180,"ND")</f>
        <v>ND</v>
      </c>
      <c r="O179" s="826" t="str">
        <f t="shared" ref="O179" ca="1" si="163">IFERROR(((J179+K179)/H179),"ND")</f>
        <v>ND</v>
      </c>
      <c r="P179" s="913"/>
    </row>
    <row r="180" spans="3:16">
      <c r="C180" s="843"/>
      <c r="D180" s="926"/>
      <c r="E180" s="926"/>
      <c r="F180" s="928"/>
      <c r="G180" s="930"/>
      <c r="H180" s="949"/>
      <c r="I180" s="823"/>
      <c r="J180" s="149" t="str">
        <f ca="1">IF(MOD(ROW()-13,2)=0,IF(ISBLANK(OFFSET(#REF!,INT((ROW()-13)/2),0)),"",OFFSET(#REF!,INT((ROW()-13)/2),0)),IF(ISBLANK(OFFSET('9. METAS'!$U$20,INT((ROW()-14)/2),0)),"",OFFSET('9. METAS'!$U$20,INT((ROW()-14)/2),0)))</f>
        <v/>
      </c>
      <c r="K180" s="150" t="str">
        <f ca="1">IF(MOD(ROW()-13,2)=0,IF(ISBLANK(OFFSET(#REF!,INT((ROW()-13)/2),0)),"",OFFSET(#REF!,INT((ROW()-13)/2),0)),IF(ISBLANK(OFFSET('9. METAS'!$V$20,INT((ROW()-14)/2),0)),"",OFFSET('9. METAS'!$V$20,INT((ROW()-14)/2),0)))</f>
        <v/>
      </c>
      <c r="L180" s="150" t="str">
        <f ca="1">IF(MOD(ROW()-13,2)=0,IF(ISBLANK(OFFSET(#REF!,INT((ROW()-13)/2),0)),"",OFFSET(#REF!,INT((ROW()-13)/2),0)),IF(ISBLANK(OFFSET('9. METAS'!$W$20,INT((ROW()-14)/2),0)),"",OFFSET('9. METAS'!$W$20,INT((ROW()-14)/2),0)))</f>
        <v/>
      </c>
      <c r="M180" s="151" t="str">
        <f ca="1">IF(MOD(ROW()-13,2)=0,IF(ISBLANK(OFFSET(#REF!,INT((ROW()-13)/2),0)),"",OFFSET(#REF!,INT((ROW()-13)/2),0)),IF(ISBLANK(OFFSET('9. METAS'!$X$20,INT((ROW()-14)/2),0)),"",OFFSET('9. METAS'!$X$20,INT((ROW()-14)/2),0)))</f>
        <v/>
      </c>
      <c r="N180" s="825"/>
      <c r="O180" s="827"/>
      <c r="P180" s="914"/>
    </row>
    <row r="181" spans="3:16">
      <c r="C181" s="829" t="str">
        <f ca="1">IF(ISBLANK(OFFSET('5. Pp (3 años)'!$C$46,INT((ROW()-13)/2),0)),"",OFFSET('5. Pp (3 años)'!$C$46,INT((ROW()-13)/2),0))</f>
        <v/>
      </c>
      <c r="D181" s="926" t="str">
        <f ca="1">IF(ISBLANK(OFFSET('5. Pp (3 años)'!$D$46,INT((ROW()-13)/2),0)),"",OFFSET('5. Pp (3 años)'!$D$46,INT((ROW()-13)/2),0))</f>
        <v/>
      </c>
      <c r="E181" s="926" t="str">
        <f ca="1">IF(ISBLANK(OFFSET('5. Pp (3 años)'!$E$46,INT((ROW()-13)/2),0)),"",OFFSET('5. Pp (3 años)'!$E$46,INT((ROW()-13)/2),0))</f>
        <v/>
      </c>
      <c r="F181" s="928" t="str">
        <f ca="1">IF(ISBLANK(OFFSET('5. Pp (3 años)'!$K$46,INT((ROW()-13)/2),0)),"",OFFSET('5. Pp (3 años)'!$K$46,INT((ROW()-13)/2),0))</f>
        <v/>
      </c>
      <c r="G181" s="930" t="str">
        <f ca="1">IF(ISBLANK(OFFSET('5. Pp (3 años)'!$H$46,INT((ROW()-13)/2),0)),"",OFFSET('5. Pp (3 años)'!$H$46,INT((ROW()-13)/2),0))</f>
        <v/>
      </c>
      <c r="H181" s="949" t="str">
        <f ca="1">IF(ISBLANK(OFFSET('9. METAS'!$L$20,INT((ROW()-13)/2),0)),"",OFFSET('9. METAS'!$L$20,INT((ROW()-13)/2),0))</f>
        <v/>
      </c>
      <c r="I181" s="822"/>
      <c r="J181" s="149" t="e">
        <f ca="1">IF(MOD(ROW()-13,2)=0,IF(ISBLANK(OFFSET(#REF!,INT((ROW()-13)/2),0)),"",OFFSET(#REF!,INT((ROW()-13)/2),0)),IF(ISBLANK(OFFSET('9. METAS'!$U$20,INT((ROW()-14)/2),0)),"",OFFSET('9. METAS'!$U$20,INT((ROW()-14)/2),0)))</f>
        <v>#REF!</v>
      </c>
      <c r="K181" s="150" t="e">
        <f ca="1">IF(MOD(ROW()-13,2)=0,IF(ISBLANK(OFFSET(#REF!,INT((ROW()-13)/2),0)),"",OFFSET(#REF!,INT((ROW()-13)/2),0)),IF(ISBLANK(OFFSET('9. METAS'!$V$20,INT((ROW()-14)/2),0)),"",OFFSET('9. METAS'!$V$20,INT((ROW()-14)/2),0)))</f>
        <v>#REF!</v>
      </c>
      <c r="L181" s="150" t="e">
        <f ca="1">IF(MOD(ROW()-13,2)=0,IF(ISBLANK(OFFSET(#REF!,INT((ROW()-13)/2),0)),"",OFFSET(#REF!,INT((ROW()-13)/2),0)),IF(ISBLANK(OFFSET('9. METAS'!$W$20,INT((ROW()-14)/2),0)),"",OFFSET('9. METAS'!$W$20,INT((ROW()-14)/2),0)))</f>
        <v>#REF!</v>
      </c>
      <c r="M181" s="151" t="e">
        <f ca="1">IF(MOD(ROW()-13,2)=0,IF(ISBLANK(OFFSET(#REF!,INT((ROW()-13)/2),0)),"",OFFSET(#REF!,INT((ROW()-13)/2),0)),IF(ISBLANK(OFFSET('9. METAS'!$X$20,INT((ROW()-14)/2),0)),"",OFFSET('9. METAS'!$X$20,INT((ROW()-14)/2),0)))</f>
        <v>#REF!</v>
      </c>
      <c r="N181" s="824" t="str">
        <f t="shared" ref="N181" ca="1" si="164">IFERROR(J181/J182,"ND")</f>
        <v>ND</v>
      </c>
      <c r="O181" s="826" t="str">
        <f t="shared" ref="O181" ca="1" si="165">IFERROR(((J181+K181)/H181),"ND")</f>
        <v>ND</v>
      </c>
      <c r="P181" s="913"/>
    </row>
    <row r="182" spans="3:16">
      <c r="C182" s="843"/>
      <c r="D182" s="926"/>
      <c r="E182" s="926"/>
      <c r="F182" s="928"/>
      <c r="G182" s="930"/>
      <c r="H182" s="949"/>
      <c r="I182" s="823"/>
      <c r="J182" s="149" t="str">
        <f ca="1">IF(MOD(ROW()-13,2)=0,IF(ISBLANK(OFFSET(#REF!,INT((ROW()-13)/2),0)),"",OFFSET(#REF!,INT((ROW()-13)/2),0)),IF(ISBLANK(OFFSET('9. METAS'!$U$20,INT((ROW()-14)/2),0)),"",OFFSET('9. METAS'!$U$20,INT((ROW()-14)/2),0)))</f>
        <v/>
      </c>
      <c r="K182" s="150" t="str">
        <f ca="1">IF(MOD(ROW()-13,2)=0,IF(ISBLANK(OFFSET(#REF!,INT((ROW()-13)/2),0)),"",OFFSET(#REF!,INT((ROW()-13)/2),0)),IF(ISBLANK(OFFSET('9. METAS'!$V$20,INT((ROW()-14)/2),0)),"",OFFSET('9. METAS'!$V$20,INT((ROW()-14)/2),0)))</f>
        <v/>
      </c>
      <c r="L182" s="150" t="str">
        <f ca="1">IF(MOD(ROW()-13,2)=0,IF(ISBLANK(OFFSET(#REF!,INT((ROW()-13)/2),0)),"",OFFSET(#REF!,INT((ROW()-13)/2),0)),IF(ISBLANK(OFFSET('9. METAS'!$W$20,INT((ROW()-14)/2),0)),"",OFFSET('9. METAS'!$W$20,INT((ROW()-14)/2),0)))</f>
        <v/>
      </c>
      <c r="M182" s="151" t="str">
        <f ca="1">IF(MOD(ROW()-13,2)=0,IF(ISBLANK(OFFSET(#REF!,INT((ROW()-13)/2),0)),"",OFFSET(#REF!,INT((ROW()-13)/2),0)),IF(ISBLANK(OFFSET('9. METAS'!$X$20,INT((ROW()-14)/2),0)),"",OFFSET('9. METAS'!$X$20,INT((ROW()-14)/2),0)))</f>
        <v/>
      </c>
      <c r="N182" s="825"/>
      <c r="O182" s="827"/>
      <c r="P182" s="914"/>
    </row>
    <row r="183" spans="3:16">
      <c r="C183" s="829" t="str">
        <f ca="1">IF(ISBLANK(OFFSET('5. Pp (3 años)'!$C$46,INT((ROW()-13)/2),0)),"",OFFSET('5. Pp (3 años)'!$C$46,INT((ROW()-13)/2),0))</f>
        <v/>
      </c>
      <c r="D183" s="926" t="str">
        <f ca="1">IF(ISBLANK(OFFSET('5. Pp (3 años)'!$D$46,INT((ROW()-13)/2),0)),"",OFFSET('5. Pp (3 años)'!$D$46,INT((ROW()-13)/2),0))</f>
        <v/>
      </c>
      <c r="E183" s="926" t="str">
        <f ca="1">IF(ISBLANK(OFFSET('5. Pp (3 años)'!$E$46,INT((ROW()-13)/2),0)),"",OFFSET('5. Pp (3 años)'!$E$46,INT((ROW()-13)/2),0))</f>
        <v/>
      </c>
      <c r="F183" s="928" t="str">
        <f ca="1">IF(ISBLANK(OFFSET('5. Pp (3 años)'!$K$46,INT((ROW()-13)/2),0)),"",OFFSET('5. Pp (3 años)'!$K$46,INT((ROW()-13)/2),0))</f>
        <v/>
      </c>
      <c r="G183" s="930" t="str">
        <f ca="1">IF(ISBLANK(OFFSET('5. Pp (3 años)'!$H$46,INT((ROW()-13)/2),0)),"",OFFSET('5. Pp (3 años)'!$H$46,INT((ROW()-13)/2),0))</f>
        <v/>
      </c>
      <c r="H183" s="949" t="str">
        <f ca="1">IF(ISBLANK(OFFSET('9. METAS'!$L$20,INT((ROW()-13)/2),0)),"",OFFSET('9. METAS'!$L$20,INT((ROW()-13)/2),0))</f>
        <v/>
      </c>
      <c r="I183" s="822"/>
      <c r="J183" s="149" t="e">
        <f ca="1">IF(MOD(ROW()-13,2)=0,IF(ISBLANK(OFFSET(#REF!,INT((ROW()-13)/2),0)),"",OFFSET(#REF!,INT((ROW()-13)/2),0)),IF(ISBLANK(OFFSET('9. METAS'!$U$20,INT((ROW()-14)/2),0)),"",OFFSET('9. METAS'!$U$20,INT((ROW()-14)/2),0)))</f>
        <v>#REF!</v>
      </c>
      <c r="K183" s="150" t="e">
        <f ca="1">IF(MOD(ROW()-13,2)=0,IF(ISBLANK(OFFSET(#REF!,INT((ROW()-13)/2),0)),"",OFFSET(#REF!,INT((ROW()-13)/2),0)),IF(ISBLANK(OFFSET('9. METAS'!$V$20,INT((ROW()-14)/2),0)),"",OFFSET('9. METAS'!$V$20,INT((ROW()-14)/2),0)))</f>
        <v>#REF!</v>
      </c>
      <c r="L183" s="150" t="e">
        <f ca="1">IF(MOD(ROW()-13,2)=0,IF(ISBLANK(OFFSET(#REF!,INT((ROW()-13)/2),0)),"",OFFSET(#REF!,INT((ROW()-13)/2),0)),IF(ISBLANK(OFFSET('9. METAS'!$W$20,INT((ROW()-14)/2),0)),"",OFFSET('9. METAS'!$W$20,INT((ROW()-14)/2),0)))</f>
        <v>#REF!</v>
      </c>
      <c r="M183" s="151" t="e">
        <f ca="1">IF(MOD(ROW()-13,2)=0,IF(ISBLANK(OFFSET(#REF!,INT((ROW()-13)/2),0)),"",OFFSET(#REF!,INT((ROW()-13)/2),0)),IF(ISBLANK(OFFSET('9. METAS'!$X$20,INT((ROW()-14)/2),0)),"",OFFSET('9. METAS'!$X$20,INT((ROW()-14)/2),0)))</f>
        <v>#REF!</v>
      </c>
      <c r="N183" s="824" t="str">
        <f t="shared" ref="N183" ca="1" si="166">IFERROR(J183/J184,"ND")</f>
        <v>ND</v>
      </c>
      <c r="O183" s="826" t="str">
        <f t="shared" ref="O183" ca="1" si="167">IFERROR(((J183+K183)/H183),"ND")</f>
        <v>ND</v>
      </c>
      <c r="P183" s="913"/>
    </row>
    <row r="184" spans="3:16">
      <c r="C184" s="843"/>
      <c r="D184" s="926"/>
      <c r="E184" s="926"/>
      <c r="F184" s="928"/>
      <c r="G184" s="930"/>
      <c r="H184" s="949"/>
      <c r="I184" s="823"/>
      <c r="J184" s="149" t="str">
        <f ca="1">IF(MOD(ROW()-13,2)=0,IF(ISBLANK(OFFSET(#REF!,INT((ROW()-13)/2),0)),"",OFFSET(#REF!,INT((ROW()-13)/2),0)),IF(ISBLANK(OFFSET('9. METAS'!$U$20,INT((ROW()-14)/2),0)),"",OFFSET('9. METAS'!$U$20,INT((ROW()-14)/2),0)))</f>
        <v/>
      </c>
      <c r="K184" s="150" t="str">
        <f ca="1">IF(MOD(ROW()-13,2)=0,IF(ISBLANK(OFFSET(#REF!,INT((ROW()-13)/2),0)),"",OFFSET(#REF!,INT((ROW()-13)/2),0)),IF(ISBLANK(OFFSET('9. METAS'!$V$20,INT((ROW()-14)/2),0)),"",OFFSET('9. METAS'!$V$20,INT((ROW()-14)/2),0)))</f>
        <v/>
      </c>
      <c r="L184" s="150" t="str">
        <f ca="1">IF(MOD(ROW()-13,2)=0,IF(ISBLANK(OFFSET(#REF!,INT((ROW()-13)/2),0)),"",OFFSET(#REF!,INT((ROW()-13)/2),0)),IF(ISBLANK(OFFSET('9. METAS'!$W$20,INT((ROW()-14)/2),0)),"",OFFSET('9. METAS'!$W$20,INT((ROW()-14)/2),0)))</f>
        <v/>
      </c>
      <c r="M184" s="151" t="str">
        <f ca="1">IF(MOD(ROW()-13,2)=0,IF(ISBLANK(OFFSET(#REF!,INT((ROW()-13)/2),0)),"",OFFSET(#REF!,INT((ROW()-13)/2),0)),IF(ISBLANK(OFFSET('9. METAS'!$X$20,INT((ROW()-14)/2),0)),"",OFFSET('9. METAS'!$X$20,INT((ROW()-14)/2),0)))</f>
        <v/>
      </c>
      <c r="N184" s="825"/>
      <c r="O184" s="827"/>
      <c r="P184" s="914"/>
    </row>
    <row r="185" spans="3:16">
      <c r="C185" s="829" t="str">
        <f ca="1">IF(ISBLANK(OFFSET('5. Pp (3 años)'!$C$46,INT((ROW()-13)/2),0)),"",OFFSET('5. Pp (3 años)'!$C$46,INT((ROW()-13)/2),0))</f>
        <v/>
      </c>
      <c r="D185" s="926" t="str">
        <f ca="1">IF(ISBLANK(OFFSET('5. Pp (3 años)'!$D$46,INT((ROW()-13)/2),0)),"",OFFSET('5. Pp (3 años)'!$D$46,INT((ROW()-13)/2),0))</f>
        <v/>
      </c>
      <c r="E185" s="926" t="str">
        <f ca="1">IF(ISBLANK(OFFSET('5. Pp (3 años)'!$E$46,INT((ROW()-13)/2),0)),"",OFFSET('5. Pp (3 años)'!$E$46,INT((ROW()-13)/2),0))</f>
        <v/>
      </c>
      <c r="F185" s="928" t="str">
        <f ca="1">IF(ISBLANK(OFFSET('5. Pp (3 años)'!$K$46,INT((ROW()-13)/2),0)),"",OFFSET('5. Pp (3 años)'!$K$46,INT((ROW()-13)/2),0))</f>
        <v/>
      </c>
      <c r="G185" s="930" t="str">
        <f ca="1">IF(ISBLANK(OFFSET('5. Pp (3 años)'!$H$46,INT((ROW()-13)/2),0)),"",OFFSET('5. Pp (3 años)'!$H$46,INT((ROW()-13)/2),0))</f>
        <v/>
      </c>
      <c r="H185" s="949" t="str">
        <f ca="1">IF(ISBLANK(OFFSET('9. METAS'!$L$20,INT((ROW()-13)/2),0)),"",OFFSET('9. METAS'!$L$20,INT((ROW()-13)/2),0))</f>
        <v/>
      </c>
      <c r="I185" s="822"/>
      <c r="J185" s="149" t="e">
        <f ca="1">IF(MOD(ROW()-13,2)=0,IF(ISBLANK(OFFSET(#REF!,INT((ROW()-13)/2),0)),"",OFFSET(#REF!,INT((ROW()-13)/2),0)),IF(ISBLANK(OFFSET('9. METAS'!$U$20,INT((ROW()-14)/2),0)),"",OFFSET('9. METAS'!$U$20,INT((ROW()-14)/2),0)))</f>
        <v>#REF!</v>
      </c>
      <c r="K185" s="150" t="e">
        <f ca="1">IF(MOD(ROW()-13,2)=0,IF(ISBLANK(OFFSET(#REF!,INT((ROW()-13)/2),0)),"",OFFSET(#REF!,INT((ROW()-13)/2),0)),IF(ISBLANK(OFFSET('9. METAS'!$V$20,INT((ROW()-14)/2),0)),"",OFFSET('9. METAS'!$V$20,INT((ROW()-14)/2),0)))</f>
        <v>#REF!</v>
      </c>
      <c r="L185" s="150" t="e">
        <f ca="1">IF(MOD(ROW()-13,2)=0,IF(ISBLANK(OFFSET(#REF!,INT((ROW()-13)/2),0)),"",OFFSET(#REF!,INT((ROW()-13)/2),0)),IF(ISBLANK(OFFSET('9. METAS'!$W$20,INT((ROW()-14)/2),0)),"",OFFSET('9. METAS'!$W$20,INT((ROW()-14)/2),0)))</f>
        <v>#REF!</v>
      </c>
      <c r="M185" s="151" t="e">
        <f ca="1">IF(MOD(ROW()-13,2)=0,IF(ISBLANK(OFFSET(#REF!,INT((ROW()-13)/2),0)),"",OFFSET(#REF!,INT((ROW()-13)/2),0)),IF(ISBLANK(OFFSET('9. METAS'!$X$20,INT((ROW()-14)/2),0)),"",OFFSET('9. METAS'!$X$20,INT((ROW()-14)/2),0)))</f>
        <v>#REF!</v>
      </c>
      <c r="N185" s="824" t="str">
        <f t="shared" ref="N185" ca="1" si="168">IFERROR(J185/J186,"ND")</f>
        <v>ND</v>
      </c>
      <c r="O185" s="826" t="str">
        <f t="shared" ref="O185" ca="1" si="169">IFERROR(((J185+K185)/H185),"ND")</f>
        <v>ND</v>
      </c>
      <c r="P185" s="913"/>
    </row>
    <row r="186" spans="3:16">
      <c r="C186" s="843"/>
      <c r="D186" s="926"/>
      <c r="E186" s="926"/>
      <c r="F186" s="928"/>
      <c r="G186" s="930"/>
      <c r="H186" s="949"/>
      <c r="I186" s="823"/>
      <c r="J186" s="149" t="str">
        <f ca="1">IF(MOD(ROW()-13,2)=0,IF(ISBLANK(OFFSET(#REF!,INT((ROW()-13)/2),0)),"",OFFSET(#REF!,INT((ROW()-13)/2),0)),IF(ISBLANK(OFFSET('9. METAS'!$U$20,INT((ROW()-14)/2),0)),"",OFFSET('9. METAS'!$U$20,INT((ROW()-14)/2),0)))</f>
        <v/>
      </c>
      <c r="K186" s="150" t="str">
        <f ca="1">IF(MOD(ROW()-13,2)=0,IF(ISBLANK(OFFSET(#REF!,INT((ROW()-13)/2),0)),"",OFFSET(#REF!,INT((ROW()-13)/2),0)),IF(ISBLANK(OFFSET('9. METAS'!$V$20,INT((ROW()-14)/2),0)),"",OFFSET('9. METAS'!$V$20,INT((ROW()-14)/2),0)))</f>
        <v/>
      </c>
      <c r="L186" s="150" t="str">
        <f ca="1">IF(MOD(ROW()-13,2)=0,IF(ISBLANK(OFFSET(#REF!,INT((ROW()-13)/2),0)),"",OFFSET(#REF!,INT((ROW()-13)/2),0)),IF(ISBLANK(OFFSET('9. METAS'!$W$20,INT((ROW()-14)/2),0)),"",OFFSET('9. METAS'!$W$20,INT((ROW()-14)/2),0)))</f>
        <v/>
      </c>
      <c r="M186" s="151" t="str">
        <f ca="1">IF(MOD(ROW()-13,2)=0,IF(ISBLANK(OFFSET(#REF!,INT((ROW()-13)/2),0)),"",OFFSET(#REF!,INT((ROW()-13)/2),0)),IF(ISBLANK(OFFSET('9. METAS'!$X$20,INT((ROW()-14)/2),0)),"",OFFSET('9. METAS'!$X$20,INT((ROW()-14)/2),0)))</f>
        <v/>
      </c>
      <c r="N186" s="825"/>
      <c r="O186" s="827"/>
      <c r="P186" s="914"/>
    </row>
    <row r="187" spans="3:16">
      <c r="C187" s="829" t="str">
        <f ca="1">IF(ISBLANK(OFFSET('5. Pp (3 años)'!$C$46,INT((ROW()-13)/2),0)),"",OFFSET('5. Pp (3 años)'!$C$46,INT((ROW()-13)/2),0))</f>
        <v/>
      </c>
      <c r="D187" s="926" t="str">
        <f ca="1">IF(ISBLANK(OFFSET('5. Pp (3 años)'!$D$46,INT((ROW()-13)/2),0)),"",OFFSET('5. Pp (3 años)'!$D$46,INT((ROW()-13)/2),0))</f>
        <v/>
      </c>
      <c r="E187" s="926" t="str">
        <f ca="1">IF(ISBLANK(OFFSET('5. Pp (3 años)'!$E$46,INT((ROW()-13)/2),0)),"",OFFSET('5. Pp (3 años)'!$E$46,INT((ROW()-13)/2),0))</f>
        <v/>
      </c>
      <c r="F187" s="928" t="str">
        <f ca="1">IF(ISBLANK(OFFSET('5. Pp (3 años)'!$K$46,INT((ROW()-13)/2),0)),"",OFFSET('5. Pp (3 años)'!$K$46,INT((ROW()-13)/2),0))</f>
        <v/>
      </c>
      <c r="G187" s="930" t="str">
        <f ca="1">IF(ISBLANK(OFFSET('5. Pp (3 años)'!$H$46,INT((ROW()-13)/2),0)),"",OFFSET('5. Pp (3 años)'!$H$46,INT((ROW()-13)/2),0))</f>
        <v/>
      </c>
      <c r="H187" s="949" t="str">
        <f ca="1">IF(ISBLANK(OFFSET('9. METAS'!$L$20,INT((ROW()-13)/2),0)),"",OFFSET('9. METAS'!$L$20,INT((ROW()-13)/2),0))</f>
        <v/>
      </c>
      <c r="I187" s="822"/>
      <c r="J187" s="149" t="e">
        <f ca="1">IF(MOD(ROW()-13,2)=0,IF(ISBLANK(OFFSET(#REF!,INT((ROW()-13)/2),0)),"",OFFSET(#REF!,INT((ROW()-13)/2),0)),IF(ISBLANK(OFFSET('9. METAS'!$U$20,INT((ROW()-14)/2),0)),"",OFFSET('9. METAS'!$U$20,INT((ROW()-14)/2),0)))</f>
        <v>#REF!</v>
      </c>
      <c r="K187" s="150" t="e">
        <f ca="1">IF(MOD(ROW()-13,2)=0,IF(ISBLANK(OFFSET(#REF!,INT((ROW()-13)/2),0)),"",OFFSET(#REF!,INT((ROW()-13)/2),0)),IF(ISBLANK(OFFSET('9. METAS'!$V$20,INT((ROW()-14)/2),0)),"",OFFSET('9. METAS'!$V$20,INT((ROW()-14)/2),0)))</f>
        <v>#REF!</v>
      </c>
      <c r="L187" s="150" t="e">
        <f ca="1">IF(MOD(ROW()-13,2)=0,IF(ISBLANK(OFFSET(#REF!,INT((ROW()-13)/2),0)),"",OFFSET(#REF!,INT((ROW()-13)/2),0)),IF(ISBLANK(OFFSET('9. METAS'!$W$20,INT((ROW()-14)/2),0)),"",OFFSET('9. METAS'!$W$20,INT((ROW()-14)/2),0)))</f>
        <v>#REF!</v>
      </c>
      <c r="M187" s="151" t="e">
        <f ca="1">IF(MOD(ROW()-13,2)=0,IF(ISBLANK(OFFSET(#REF!,INT((ROW()-13)/2),0)),"",OFFSET(#REF!,INT((ROW()-13)/2),0)),IF(ISBLANK(OFFSET('9. METAS'!$X$20,INT((ROW()-14)/2),0)),"",OFFSET('9. METAS'!$X$20,INT((ROW()-14)/2),0)))</f>
        <v>#REF!</v>
      </c>
      <c r="N187" s="824" t="str">
        <f t="shared" ref="N187" ca="1" si="170">IFERROR(J187/J188,"ND")</f>
        <v>ND</v>
      </c>
      <c r="O187" s="826" t="str">
        <f t="shared" ref="O187" ca="1" si="171">IFERROR(((J187+K187)/H187),"ND")</f>
        <v>ND</v>
      </c>
      <c r="P187" s="913"/>
    </row>
    <row r="188" spans="3:16">
      <c r="C188" s="843"/>
      <c r="D188" s="926"/>
      <c r="E188" s="926"/>
      <c r="F188" s="928"/>
      <c r="G188" s="930"/>
      <c r="H188" s="949"/>
      <c r="I188" s="823"/>
      <c r="J188" s="149" t="str">
        <f ca="1">IF(MOD(ROW()-13,2)=0,IF(ISBLANK(OFFSET(#REF!,INT((ROW()-13)/2),0)),"",OFFSET(#REF!,INT((ROW()-13)/2),0)),IF(ISBLANK(OFFSET('9. METAS'!$U$20,INT((ROW()-14)/2),0)),"",OFFSET('9. METAS'!$U$20,INT((ROW()-14)/2),0)))</f>
        <v/>
      </c>
      <c r="K188" s="150" t="str">
        <f ca="1">IF(MOD(ROW()-13,2)=0,IF(ISBLANK(OFFSET(#REF!,INT((ROW()-13)/2),0)),"",OFFSET(#REF!,INT((ROW()-13)/2),0)),IF(ISBLANK(OFFSET('9. METAS'!$V$20,INT((ROW()-14)/2),0)),"",OFFSET('9. METAS'!$V$20,INT((ROW()-14)/2),0)))</f>
        <v/>
      </c>
      <c r="L188" s="150" t="str">
        <f ca="1">IF(MOD(ROW()-13,2)=0,IF(ISBLANK(OFFSET(#REF!,INT((ROW()-13)/2),0)),"",OFFSET(#REF!,INT((ROW()-13)/2),0)),IF(ISBLANK(OFFSET('9. METAS'!$W$20,INT((ROW()-14)/2),0)),"",OFFSET('9. METAS'!$W$20,INT((ROW()-14)/2),0)))</f>
        <v/>
      </c>
      <c r="M188" s="151" t="str">
        <f ca="1">IF(MOD(ROW()-13,2)=0,IF(ISBLANK(OFFSET(#REF!,INT((ROW()-13)/2),0)),"",OFFSET(#REF!,INT((ROW()-13)/2),0)),IF(ISBLANK(OFFSET('9. METAS'!$X$20,INT((ROW()-14)/2),0)),"",OFFSET('9. METAS'!$X$20,INT((ROW()-14)/2),0)))</f>
        <v/>
      </c>
      <c r="N188" s="825"/>
      <c r="O188" s="827"/>
      <c r="P188" s="914"/>
    </row>
    <row r="189" spans="3:16">
      <c r="C189" s="829" t="str">
        <f ca="1">IF(ISBLANK(OFFSET('5. Pp (3 años)'!$C$46,INT((ROW()-13)/2),0)),"",OFFSET('5. Pp (3 años)'!$C$46,INT((ROW()-13)/2),0))</f>
        <v/>
      </c>
      <c r="D189" s="926" t="str">
        <f ca="1">IF(ISBLANK(OFFSET('5. Pp (3 años)'!$D$46,INT((ROW()-13)/2),0)),"",OFFSET('5. Pp (3 años)'!$D$46,INT((ROW()-13)/2),0))</f>
        <v/>
      </c>
      <c r="E189" s="926" t="str">
        <f ca="1">IF(ISBLANK(OFFSET('5. Pp (3 años)'!$E$46,INT((ROW()-13)/2),0)),"",OFFSET('5. Pp (3 años)'!$E$46,INT((ROW()-13)/2),0))</f>
        <v/>
      </c>
      <c r="F189" s="928" t="str">
        <f ca="1">IF(ISBLANK(OFFSET('5. Pp (3 años)'!$K$46,INT((ROW()-13)/2),0)),"",OFFSET('5. Pp (3 años)'!$K$46,INT((ROW()-13)/2),0))</f>
        <v/>
      </c>
      <c r="G189" s="930" t="str">
        <f ca="1">IF(ISBLANK(OFFSET('5. Pp (3 años)'!$H$46,INT((ROW()-13)/2),0)),"",OFFSET('5. Pp (3 años)'!$H$46,INT((ROW()-13)/2),0))</f>
        <v/>
      </c>
      <c r="H189" s="949" t="str">
        <f ca="1">IF(ISBLANK(OFFSET('9. METAS'!$L$20,INT((ROW()-13)/2),0)),"",OFFSET('9. METAS'!$L$20,INT((ROW()-13)/2),0))</f>
        <v/>
      </c>
      <c r="I189" s="822"/>
      <c r="J189" s="149" t="e">
        <f ca="1">IF(MOD(ROW()-13,2)=0,IF(ISBLANK(OFFSET(#REF!,INT((ROW()-13)/2),0)),"",OFFSET(#REF!,INT((ROW()-13)/2),0)),IF(ISBLANK(OFFSET('9. METAS'!$U$20,INT((ROW()-14)/2),0)),"",OFFSET('9. METAS'!$U$20,INT((ROW()-14)/2),0)))</f>
        <v>#REF!</v>
      </c>
      <c r="K189" s="150" t="e">
        <f ca="1">IF(MOD(ROW()-13,2)=0,IF(ISBLANK(OFFSET(#REF!,INT((ROW()-13)/2),0)),"",OFFSET(#REF!,INT((ROW()-13)/2),0)),IF(ISBLANK(OFFSET('9. METAS'!$V$20,INT((ROW()-14)/2),0)),"",OFFSET('9. METAS'!$V$20,INT((ROW()-14)/2),0)))</f>
        <v>#REF!</v>
      </c>
      <c r="L189" s="150" t="e">
        <f ca="1">IF(MOD(ROW()-13,2)=0,IF(ISBLANK(OFFSET(#REF!,INT((ROW()-13)/2),0)),"",OFFSET(#REF!,INT((ROW()-13)/2),0)),IF(ISBLANK(OFFSET('9. METAS'!$W$20,INT((ROW()-14)/2),0)),"",OFFSET('9. METAS'!$W$20,INT((ROW()-14)/2),0)))</f>
        <v>#REF!</v>
      </c>
      <c r="M189" s="151" t="e">
        <f ca="1">IF(MOD(ROW()-13,2)=0,IF(ISBLANK(OFFSET(#REF!,INT((ROW()-13)/2),0)),"",OFFSET(#REF!,INT((ROW()-13)/2),0)),IF(ISBLANK(OFFSET('9. METAS'!$X$20,INT((ROW()-14)/2),0)),"",OFFSET('9. METAS'!$X$20,INT((ROW()-14)/2),0)))</f>
        <v>#REF!</v>
      </c>
      <c r="N189" s="824" t="str">
        <f t="shared" ref="N189" ca="1" si="172">IFERROR(J189/J190,"ND")</f>
        <v>ND</v>
      </c>
      <c r="O189" s="826" t="str">
        <f t="shared" ref="O189" ca="1" si="173">IFERROR(((J189+K189)/H189),"ND")</f>
        <v>ND</v>
      </c>
      <c r="P189" s="913"/>
    </row>
    <row r="190" spans="3:16">
      <c r="C190" s="843"/>
      <c r="D190" s="926"/>
      <c r="E190" s="926"/>
      <c r="F190" s="928"/>
      <c r="G190" s="930"/>
      <c r="H190" s="949"/>
      <c r="I190" s="823"/>
      <c r="J190" s="149" t="str">
        <f ca="1">IF(MOD(ROW()-13,2)=0,IF(ISBLANK(OFFSET(#REF!,INT((ROW()-13)/2),0)),"",OFFSET(#REF!,INT((ROW()-13)/2),0)),IF(ISBLANK(OFFSET('9. METAS'!$U$20,INT((ROW()-14)/2),0)),"",OFFSET('9. METAS'!$U$20,INT((ROW()-14)/2),0)))</f>
        <v/>
      </c>
      <c r="K190" s="150" t="str">
        <f ca="1">IF(MOD(ROW()-13,2)=0,IF(ISBLANK(OFFSET(#REF!,INT((ROW()-13)/2),0)),"",OFFSET(#REF!,INT((ROW()-13)/2),0)),IF(ISBLANK(OFFSET('9. METAS'!$V$20,INT((ROW()-14)/2),0)),"",OFFSET('9. METAS'!$V$20,INT((ROW()-14)/2),0)))</f>
        <v/>
      </c>
      <c r="L190" s="150" t="str">
        <f ca="1">IF(MOD(ROW()-13,2)=0,IF(ISBLANK(OFFSET(#REF!,INT((ROW()-13)/2),0)),"",OFFSET(#REF!,INT((ROW()-13)/2),0)),IF(ISBLANK(OFFSET('9. METAS'!$W$20,INT((ROW()-14)/2),0)),"",OFFSET('9. METAS'!$W$20,INT((ROW()-14)/2),0)))</f>
        <v/>
      </c>
      <c r="M190" s="151" t="str">
        <f ca="1">IF(MOD(ROW()-13,2)=0,IF(ISBLANK(OFFSET(#REF!,INT((ROW()-13)/2),0)),"",OFFSET(#REF!,INT((ROW()-13)/2),0)),IF(ISBLANK(OFFSET('9. METAS'!$X$20,INT((ROW()-14)/2),0)),"",OFFSET('9. METAS'!$X$20,INT((ROW()-14)/2),0)))</f>
        <v/>
      </c>
      <c r="N190" s="825"/>
      <c r="O190" s="827"/>
      <c r="P190" s="914"/>
    </row>
    <row r="191" spans="3:16">
      <c r="C191" s="829" t="str">
        <f ca="1">IF(ISBLANK(OFFSET('5. Pp (3 años)'!$C$46,INT((ROW()-13)/2),0)),"",OFFSET('5. Pp (3 años)'!$C$46,INT((ROW()-13)/2),0))</f>
        <v/>
      </c>
      <c r="D191" s="926" t="str">
        <f ca="1">IF(ISBLANK(OFFSET('5. Pp (3 años)'!$D$46,INT((ROW()-13)/2),0)),"",OFFSET('5. Pp (3 años)'!$D$46,INT((ROW()-13)/2),0))</f>
        <v/>
      </c>
      <c r="E191" s="926" t="str">
        <f ca="1">IF(ISBLANK(OFFSET('5. Pp (3 años)'!$E$46,INT((ROW()-13)/2),0)),"",OFFSET('5. Pp (3 años)'!$E$46,INT((ROW()-13)/2),0))</f>
        <v/>
      </c>
      <c r="F191" s="928" t="str">
        <f ca="1">IF(ISBLANK(OFFSET('5. Pp (3 años)'!$K$46,INT((ROW()-13)/2),0)),"",OFFSET('5. Pp (3 años)'!$K$46,INT((ROW()-13)/2),0))</f>
        <v/>
      </c>
      <c r="G191" s="930" t="str">
        <f ca="1">IF(ISBLANK(OFFSET('5. Pp (3 años)'!$H$46,INT((ROW()-13)/2),0)),"",OFFSET('5. Pp (3 años)'!$H$46,INT((ROW()-13)/2),0))</f>
        <v/>
      </c>
      <c r="H191" s="949" t="str">
        <f ca="1">IF(ISBLANK(OFFSET('9. METAS'!$L$20,INT((ROW()-13)/2),0)),"",OFFSET('9. METAS'!$L$20,INT((ROW()-13)/2),0))</f>
        <v/>
      </c>
      <c r="I191" s="822"/>
      <c r="J191" s="149" t="e">
        <f ca="1">IF(MOD(ROW()-13,2)=0,IF(ISBLANK(OFFSET(#REF!,INT((ROW()-13)/2),0)),"",OFFSET(#REF!,INT((ROW()-13)/2),0)),IF(ISBLANK(OFFSET('9. METAS'!$U$20,INT((ROW()-14)/2),0)),"",OFFSET('9. METAS'!$U$20,INT((ROW()-14)/2),0)))</f>
        <v>#REF!</v>
      </c>
      <c r="K191" s="150" t="e">
        <f ca="1">IF(MOD(ROW()-13,2)=0,IF(ISBLANK(OFFSET(#REF!,INT((ROW()-13)/2),0)),"",OFFSET(#REF!,INT((ROW()-13)/2),0)),IF(ISBLANK(OFFSET('9. METAS'!$V$20,INT((ROW()-14)/2),0)),"",OFFSET('9. METAS'!$V$20,INT((ROW()-14)/2),0)))</f>
        <v>#REF!</v>
      </c>
      <c r="L191" s="150" t="e">
        <f ca="1">IF(MOD(ROW()-13,2)=0,IF(ISBLANK(OFFSET(#REF!,INT((ROW()-13)/2),0)),"",OFFSET(#REF!,INT((ROW()-13)/2),0)),IF(ISBLANK(OFFSET('9. METAS'!$W$20,INT((ROW()-14)/2),0)),"",OFFSET('9. METAS'!$W$20,INT((ROW()-14)/2),0)))</f>
        <v>#REF!</v>
      </c>
      <c r="M191" s="151" t="e">
        <f ca="1">IF(MOD(ROW()-13,2)=0,IF(ISBLANK(OFFSET(#REF!,INT((ROW()-13)/2),0)),"",OFFSET(#REF!,INT((ROW()-13)/2),0)),IF(ISBLANK(OFFSET('9. METAS'!$X$20,INT((ROW()-14)/2),0)),"",OFFSET('9. METAS'!$X$20,INT((ROW()-14)/2),0)))</f>
        <v>#REF!</v>
      </c>
      <c r="N191" s="824" t="str">
        <f t="shared" ref="N191" ca="1" si="174">IFERROR(J191/J192,"ND")</f>
        <v>ND</v>
      </c>
      <c r="O191" s="826" t="str">
        <f t="shared" ref="O191" ca="1" si="175">IFERROR(((J191+K191)/H191),"ND")</f>
        <v>ND</v>
      </c>
      <c r="P191" s="913"/>
    </row>
    <row r="192" spans="3:16">
      <c r="C192" s="843"/>
      <c r="D192" s="926"/>
      <c r="E192" s="926"/>
      <c r="F192" s="928"/>
      <c r="G192" s="930"/>
      <c r="H192" s="949"/>
      <c r="I192" s="823"/>
      <c r="J192" s="149" t="str">
        <f ca="1">IF(MOD(ROW()-13,2)=0,IF(ISBLANK(OFFSET(#REF!,INT((ROW()-13)/2),0)),"",OFFSET(#REF!,INT((ROW()-13)/2),0)),IF(ISBLANK(OFFSET('9. METAS'!$U$20,INT((ROW()-14)/2),0)),"",OFFSET('9. METAS'!$U$20,INT((ROW()-14)/2),0)))</f>
        <v/>
      </c>
      <c r="K192" s="150" t="str">
        <f ca="1">IF(MOD(ROW()-13,2)=0,IF(ISBLANK(OFFSET(#REF!,INT((ROW()-13)/2),0)),"",OFFSET(#REF!,INT((ROW()-13)/2),0)),IF(ISBLANK(OFFSET('9. METAS'!$V$20,INT((ROW()-14)/2),0)),"",OFFSET('9. METAS'!$V$20,INT((ROW()-14)/2),0)))</f>
        <v/>
      </c>
      <c r="L192" s="150" t="str">
        <f ca="1">IF(MOD(ROW()-13,2)=0,IF(ISBLANK(OFFSET(#REF!,INT((ROW()-13)/2),0)),"",OFFSET(#REF!,INT((ROW()-13)/2),0)),IF(ISBLANK(OFFSET('9. METAS'!$W$20,INT((ROW()-14)/2),0)),"",OFFSET('9. METAS'!$W$20,INT((ROW()-14)/2),0)))</f>
        <v/>
      </c>
      <c r="M192" s="151" t="str">
        <f ca="1">IF(MOD(ROW()-13,2)=0,IF(ISBLANK(OFFSET(#REF!,INT((ROW()-13)/2),0)),"",OFFSET(#REF!,INT((ROW()-13)/2),0)),IF(ISBLANK(OFFSET('9. METAS'!$X$20,INT((ROW()-14)/2),0)),"",OFFSET('9. METAS'!$X$20,INT((ROW()-14)/2),0)))</f>
        <v/>
      </c>
      <c r="N192" s="825"/>
      <c r="O192" s="827"/>
      <c r="P192" s="914"/>
    </row>
    <row r="193" spans="3:16">
      <c r="C193" s="829" t="str">
        <f ca="1">IF(ISBLANK(OFFSET('5. Pp (3 años)'!$C$46,INT((ROW()-13)/2),0)),"",OFFSET('5. Pp (3 años)'!$C$46,INT((ROW()-13)/2),0))</f>
        <v/>
      </c>
      <c r="D193" s="926" t="str">
        <f ca="1">IF(ISBLANK(OFFSET('5. Pp (3 años)'!$D$46,INT((ROW()-13)/2),0)),"",OFFSET('5. Pp (3 años)'!$D$46,INT((ROW()-13)/2),0))</f>
        <v/>
      </c>
      <c r="E193" s="926" t="str">
        <f ca="1">IF(ISBLANK(OFFSET('5. Pp (3 años)'!$E$46,INT((ROW()-13)/2),0)),"",OFFSET('5. Pp (3 años)'!$E$46,INT((ROW()-13)/2),0))</f>
        <v/>
      </c>
      <c r="F193" s="928" t="str">
        <f ca="1">IF(ISBLANK(OFFSET('5. Pp (3 años)'!$K$46,INT((ROW()-13)/2),0)),"",OFFSET('5. Pp (3 años)'!$K$46,INT((ROW()-13)/2),0))</f>
        <v/>
      </c>
      <c r="G193" s="930" t="str">
        <f ca="1">IF(ISBLANK(OFFSET('5. Pp (3 años)'!$H$46,INT((ROW()-13)/2),0)),"",OFFSET('5. Pp (3 años)'!$H$46,INT((ROW()-13)/2),0))</f>
        <v/>
      </c>
      <c r="H193" s="949" t="str">
        <f ca="1">IF(ISBLANK(OFFSET('9. METAS'!$L$20,INT((ROW()-13)/2),0)),"",OFFSET('9. METAS'!$L$20,INT((ROW()-13)/2),0))</f>
        <v/>
      </c>
      <c r="I193" s="822"/>
      <c r="J193" s="149" t="e">
        <f ca="1">IF(MOD(ROW()-13,2)=0,IF(ISBLANK(OFFSET(#REF!,INT((ROW()-13)/2),0)),"",OFFSET(#REF!,INT((ROW()-13)/2),0)),IF(ISBLANK(OFFSET('9. METAS'!$U$20,INT((ROW()-14)/2),0)),"",OFFSET('9. METAS'!$U$20,INT((ROW()-14)/2),0)))</f>
        <v>#REF!</v>
      </c>
      <c r="K193" s="150" t="e">
        <f ca="1">IF(MOD(ROW()-13,2)=0,IF(ISBLANK(OFFSET(#REF!,INT((ROW()-13)/2),0)),"",OFFSET(#REF!,INT((ROW()-13)/2),0)),IF(ISBLANK(OFFSET('9. METAS'!$V$20,INT((ROW()-14)/2),0)),"",OFFSET('9. METAS'!$V$20,INT((ROW()-14)/2),0)))</f>
        <v>#REF!</v>
      </c>
      <c r="L193" s="150" t="e">
        <f ca="1">IF(MOD(ROW()-13,2)=0,IF(ISBLANK(OFFSET(#REF!,INT((ROW()-13)/2),0)),"",OFFSET(#REF!,INT((ROW()-13)/2),0)),IF(ISBLANK(OFFSET('9. METAS'!$W$20,INT((ROW()-14)/2),0)),"",OFFSET('9. METAS'!$W$20,INT((ROW()-14)/2),0)))</f>
        <v>#REF!</v>
      </c>
      <c r="M193" s="151" t="e">
        <f ca="1">IF(MOD(ROW()-13,2)=0,IF(ISBLANK(OFFSET(#REF!,INT((ROW()-13)/2),0)),"",OFFSET(#REF!,INT((ROW()-13)/2),0)),IF(ISBLANK(OFFSET('9. METAS'!$X$20,INT((ROW()-14)/2),0)),"",OFFSET('9. METAS'!$X$20,INT((ROW()-14)/2),0)))</f>
        <v>#REF!</v>
      </c>
      <c r="N193" s="824" t="str">
        <f t="shared" ref="N193" ca="1" si="176">IFERROR(J193/J194,"ND")</f>
        <v>ND</v>
      </c>
      <c r="O193" s="826" t="str">
        <f t="shared" ref="O193" ca="1" si="177">IFERROR(((J193+K193)/H193),"ND")</f>
        <v>ND</v>
      </c>
      <c r="P193" s="913"/>
    </row>
    <row r="194" spans="3:16">
      <c r="C194" s="843"/>
      <c r="D194" s="926"/>
      <c r="E194" s="926"/>
      <c r="F194" s="928"/>
      <c r="G194" s="930"/>
      <c r="H194" s="949"/>
      <c r="I194" s="823"/>
      <c r="J194" s="149" t="str">
        <f ca="1">IF(MOD(ROW()-13,2)=0,IF(ISBLANK(OFFSET(#REF!,INT((ROW()-13)/2),0)),"",OFFSET(#REF!,INT((ROW()-13)/2),0)),IF(ISBLANK(OFFSET('9. METAS'!$U$20,INT((ROW()-14)/2),0)),"",OFFSET('9. METAS'!$U$20,INT((ROW()-14)/2),0)))</f>
        <v/>
      </c>
      <c r="K194" s="150" t="str">
        <f ca="1">IF(MOD(ROW()-13,2)=0,IF(ISBLANK(OFFSET(#REF!,INT((ROW()-13)/2),0)),"",OFFSET(#REF!,INT((ROW()-13)/2),0)),IF(ISBLANK(OFFSET('9. METAS'!$V$20,INT((ROW()-14)/2),0)),"",OFFSET('9. METAS'!$V$20,INT((ROW()-14)/2),0)))</f>
        <v/>
      </c>
      <c r="L194" s="150" t="str">
        <f ca="1">IF(MOD(ROW()-13,2)=0,IF(ISBLANK(OFFSET(#REF!,INT((ROW()-13)/2),0)),"",OFFSET(#REF!,INT((ROW()-13)/2),0)),IF(ISBLANK(OFFSET('9. METAS'!$W$20,INT((ROW()-14)/2),0)),"",OFFSET('9. METAS'!$W$20,INT((ROW()-14)/2),0)))</f>
        <v/>
      </c>
      <c r="M194" s="151" t="str">
        <f ca="1">IF(MOD(ROW()-13,2)=0,IF(ISBLANK(OFFSET(#REF!,INT((ROW()-13)/2),0)),"",OFFSET(#REF!,INT((ROW()-13)/2),0)),IF(ISBLANK(OFFSET('9. METAS'!$X$20,INT((ROW()-14)/2),0)),"",OFFSET('9. METAS'!$X$20,INT((ROW()-14)/2),0)))</f>
        <v/>
      </c>
      <c r="N194" s="825"/>
      <c r="O194" s="827"/>
      <c r="P194" s="914"/>
    </row>
    <row r="195" spans="3:16">
      <c r="C195" s="829" t="str">
        <f ca="1">IF(ISBLANK(OFFSET('5. Pp (3 años)'!$C$46,INT((ROW()-13)/2),0)),"",OFFSET('5. Pp (3 años)'!$C$46,INT((ROW()-13)/2),0))</f>
        <v/>
      </c>
      <c r="D195" s="926" t="str">
        <f ca="1">IF(ISBLANK(OFFSET('5. Pp (3 años)'!$D$46,INT((ROW()-13)/2),0)),"",OFFSET('5. Pp (3 años)'!$D$46,INT((ROW()-13)/2),0))</f>
        <v/>
      </c>
      <c r="E195" s="926" t="str">
        <f ca="1">IF(ISBLANK(OFFSET('5. Pp (3 años)'!$E$46,INT((ROW()-13)/2),0)),"",OFFSET('5. Pp (3 años)'!$E$46,INT((ROW()-13)/2),0))</f>
        <v/>
      </c>
      <c r="F195" s="928" t="str">
        <f ca="1">IF(ISBLANK(OFFSET('5. Pp (3 años)'!$K$46,INT((ROW()-13)/2),0)),"",OFFSET('5. Pp (3 años)'!$K$46,INT((ROW()-13)/2),0))</f>
        <v/>
      </c>
      <c r="G195" s="930" t="str">
        <f ca="1">IF(ISBLANK(OFFSET('5. Pp (3 años)'!$H$46,INT((ROW()-13)/2),0)),"",OFFSET('5. Pp (3 años)'!$H$46,INT((ROW()-13)/2),0))</f>
        <v/>
      </c>
      <c r="H195" s="949" t="str">
        <f ca="1">IF(ISBLANK(OFFSET('9. METAS'!$L$20,INT((ROW()-13)/2),0)),"",OFFSET('9. METAS'!$L$20,INT((ROW()-13)/2),0))</f>
        <v/>
      </c>
      <c r="I195" s="822"/>
      <c r="J195" s="149" t="e">
        <f ca="1">IF(MOD(ROW()-13,2)=0,IF(ISBLANK(OFFSET(#REF!,INT((ROW()-13)/2),0)),"",OFFSET(#REF!,INT((ROW()-13)/2),0)),IF(ISBLANK(OFFSET('9. METAS'!$U$20,INT((ROW()-14)/2),0)),"",OFFSET('9. METAS'!$U$20,INT((ROW()-14)/2),0)))</f>
        <v>#REF!</v>
      </c>
      <c r="K195" s="150" t="e">
        <f ca="1">IF(MOD(ROW()-13,2)=0,IF(ISBLANK(OFFSET(#REF!,INT((ROW()-13)/2),0)),"",OFFSET(#REF!,INT((ROW()-13)/2),0)),IF(ISBLANK(OFFSET('9. METAS'!$V$20,INT((ROW()-14)/2),0)),"",OFFSET('9. METAS'!$V$20,INT((ROW()-14)/2),0)))</f>
        <v>#REF!</v>
      </c>
      <c r="L195" s="150" t="e">
        <f ca="1">IF(MOD(ROW()-13,2)=0,IF(ISBLANK(OFFSET(#REF!,INT((ROW()-13)/2),0)),"",OFFSET(#REF!,INT((ROW()-13)/2),0)),IF(ISBLANK(OFFSET('9. METAS'!$W$20,INT((ROW()-14)/2),0)),"",OFFSET('9. METAS'!$W$20,INT((ROW()-14)/2),0)))</f>
        <v>#REF!</v>
      </c>
      <c r="M195" s="151" t="e">
        <f ca="1">IF(MOD(ROW()-13,2)=0,IF(ISBLANK(OFFSET(#REF!,INT((ROW()-13)/2),0)),"",OFFSET(#REF!,INT((ROW()-13)/2),0)),IF(ISBLANK(OFFSET('9. METAS'!$X$20,INT((ROW()-14)/2),0)),"",OFFSET('9. METAS'!$X$20,INT((ROW()-14)/2),0)))</f>
        <v>#REF!</v>
      </c>
      <c r="N195" s="824" t="str">
        <f t="shared" ref="N195" ca="1" si="178">IFERROR(J195/J196,"ND")</f>
        <v>ND</v>
      </c>
      <c r="O195" s="826" t="str">
        <f t="shared" ref="O195" ca="1" si="179">IFERROR(((J195+K195)/H195),"ND")</f>
        <v>ND</v>
      </c>
      <c r="P195" s="913"/>
    </row>
    <row r="196" spans="3:16">
      <c r="C196" s="843"/>
      <c r="D196" s="926"/>
      <c r="E196" s="926"/>
      <c r="F196" s="928"/>
      <c r="G196" s="930"/>
      <c r="H196" s="949"/>
      <c r="I196" s="823"/>
      <c r="J196" s="149" t="str">
        <f ca="1">IF(MOD(ROW()-13,2)=0,IF(ISBLANK(OFFSET(#REF!,INT((ROW()-13)/2),0)),"",OFFSET(#REF!,INT((ROW()-13)/2),0)),IF(ISBLANK(OFFSET('9. METAS'!$U$20,INT((ROW()-14)/2),0)),"",OFFSET('9. METAS'!$U$20,INT((ROW()-14)/2),0)))</f>
        <v/>
      </c>
      <c r="K196" s="150" t="str">
        <f ca="1">IF(MOD(ROW()-13,2)=0,IF(ISBLANK(OFFSET(#REF!,INT((ROW()-13)/2),0)),"",OFFSET(#REF!,INT((ROW()-13)/2),0)),IF(ISBLANK(OFFSET('9. METAS'!$V$20,INT((ROW()-14)/2),0)),"",OFFSET('9. METAS'!$V$20,INT((ROW()-14)/2),0)))</f>
        <v/>
      </c>
      <c r="L196" s="150" t="str">
        <f ca="1">IF(MOD(ROW()-13,2)=0,IF(ISBLANK(OFFSET(#REF!,INT((ROW()-13)/2),0)),"",OFFSET(#REF!,INT((ROW()-13)/2),0)),IF(ISBLANK(OFFSET('9. METAS'!$W$20,INT((ROW()-14)/2),0)),"",OFFSET('9. METAS'!$W$20,INT((ROW()-14)/2),0)))</f>
        <v/>
      </c>
      <c r="M196" s="151" t="str">
        <f ca="1">IF(MOD(ROW()-13,2)=0,IF(ISBLANK(OFFSET(#REF!,INT((ROW()-13)/2),0)),"",OFFSET(#REF!,INT((ROW()-13)/2),0)),IF(ISBLANK(OFFSET('9. METAS'!$X$20,INT((ROW()-14)/2),0)),"",OFFSET('9. METAS'!$X$20,INT((ROW()-14)/2),0)))</f>
        <v/>
      </c>
      <c r="N196" s="825"/>
      <c r="O196" s="827"/>
      <c r="P196" s="914"/>
    </row>
    <row r="197" spans="3:16">
      <c r="C197" s="829" t="str">
        <f ca="1">IF(ISBLANK(OFFSET('5. Pp (3 años)'!$C$46,INT((ROW()-13)/2),0)),"",OFFSET('5. Pp (3 años)'!$C$46,INT((ROW()-13)/2),0))</f>
        <v/>
      </c>
      <c r="D197" s="926" t="str">
        <f ca="1">IF(ISBLANK(OFFSET('5. Pp (3 años)'!$D$46,INT((ROW()-13)/2),0)),"",OFFSET('5. Pp (3 años)'!$D$46,INT((ROW()-13)/2),0))</f>
        <v/>
      </c>
      <c r="E197" s="926" t="str">
        <f ca="1">IF(ISBLANK(OFFSET('5. Pp (3 años)'!$E$46,INT((ROW()-13)/2),0)),"",OFFSET('5. Pp (3 años)'!$E$46,INT((ROW()-13)/2),0))</f>
        <v/>
      </c>
      <c r="F197" s="928" t="str">
        <f ca="1">IF(ISBLANK(OFFSET('5. Pp (3 años)'!$K$46,INT((ROW()-13)/2),0)),"",OFFSET('5. Pp (3 años)'!$K$46,INT((ROW()-13)/2),0))</f>
        <v/>
      </c>
      <c r="G197" s="930" t="str">
        <f ca="1">IF(ISBLANK(OFFSET('5. Pp (3 años)'!$H$46,INT((ROW()-13)/2),0)),"",OFFSET('5. Pp (3 años)'!$H$46,INT((ROW()-13)/2),0))</f>
        <v/>
      </c>
      <c r="H197" s="949" t="str">
        <f ca="1">IF(ISBLANK(OFFSET('9. METAS'!$L$20,INT((ROW()-13)/2),0)),"",OFFSET('9. METAS'!$L$20,INT((ROW()-13)/2),0))</f>
        <v/>
      </c>
      <c r="I197" s="822"/>
      <c r="J197" s="149" t="e">
        <f ca="1">IF(MOD(ROW()-13,2)=0,IF(ISBLANK(OFFSET(#REF!,INT((ROW()-13)/2),0)),"",OFFSET(#REF!,INT((ROW()-13)/2),0)),IF(ISBLANK(OFFSET('9. METAS'!$U$20,INT((ROW()-14)/2),0)),"",OFFSET('9. METAS'!$U$20,INT((ROW()-14)/2),0)))</f>
        <v>#REF!</v>
      </c>
      <c r="K197" s="150" t="e">
        <f ca="1">IF(MOD(ROW()-13,2)=0,IF(ISBLANK(OFFSET(#REF!,INT((ROW()-13)/2),0)),"",OFFSET(#REF!,INT((ROW()-13)/2),0)),IF(ISBLANK(OFFSET('9. METAS'!$V$20,INT((ROW()-14)/2),0)),"",OFFSET('9. METAS'!$V$20,INT((ROW()-14)/2),0)))</f>
        <v>#REF!</v>
      </c>
      <c r="L197" s="150" t="e">
        <f ca="1">IF(MOD(ROW()-13,2)=0,IF(ISBLANK(OFFSET(#REF!,INT((ROW()-13)/2),0)),"",OFFSET(#REF!,INT((ROW()-13)/2),0)),IF(ISBLANK(OFFSET('9. METAS'!$W$20,INT((ROW()-14)/2),0)),"",OFFSET('9. METAS'!$W$20,INT((ROW()-14)/2),0)))</f>
        <v>#REF!</v>
      </c>
      <c r="M197" s="151" t="e">
        <f ca="1">IF(MOD(ROW()-13,2)=0,IF(ISBLANK(OFFSET(#REF!,INT((ROW()-13)/2),0)),"",OFFSET(#REF!,INT((ROW()-13)/2),0)),IF(ISBLANK(OFFSET('9. METAS'!$X$20,INT((ROW()-14)/2),0)),"",OFFSET('9. METAS'!$X$20,INT((ROW()-14)/2),0)))</f>
        <v>#REF!</v>
      </c>
      <c r="N197" s="824" t="str">
        <f t="shared" ref="N197" ca="1" si="180">IFERROR(J197/J198,"ND")</f>
        <v>ND</v>
      </c>
      <c r="O197" s="826" t="str">
        <f t="shared" ref="O197" ca="1" si="181">IFERROR(((J197+K197)/H197),"ND")</f>
        <v>ND</v>
      </c>
      <c r="P197" s="913"/>
    </row>
    <row r="198" spans="3:16">
      <c r="C198" s="843"/>
      <c r="D198" s="926"/>
      <c r="E198" s="926"/>
      <c r="F198" s="928"/>
      <c r="G198" s="930"/>
      <c r="H198" s="949"/>
      <c r="I198" s="823"/>
      <c r="J198" s="149" t="str">
        <f ca="1">IF(MOD(ROW()-13,2)=0,IF(ISBLANK(OFFSET(#REF!,INT((ROW()-13)/2),0)),"",OFFSET(#REF!,INT((ROW()-13)/2),0)),IF(ISBLANK(OFFSET('9. METAS'!$U$20,INT((ROW()-14)/2),0)),"",OFFSET('9. METAS'!$U$20,INT((ROW()-14)/2),0)))</f>
        <v/>
      </c>
      <c r="K198" s="150" t="str">
        <f ca="1">IF(MOD(ROW()-13,2)=0,IF(ISBLANK(OFFSET(#REF!,INT((ROW()-13)/2),0)),"",OFFSET(#REF!,INT((ROW()-13)/2),0)),IF(ISBLANK(OFFSET('9. METAS'!$V$20,INT((ROW()-14)/2),0)),"",OFFSET('9. METAS'!$V$20,INT((ROW()-14)/2),0)))</f>
        <v/>
      </c>
      <c r="L198" s="150" t="str">
        <f ca="1">IF(MOD(ROW()-13,2)=0,IF(ISBLANK(OFFSET(#REF!,INT((ROW()-13)/2),0)),"",OFFSET(#REF!,INT((ROW()-13)/2),0)),IF(ISBLANK(OFFSET('9. METAS'!$W$20,INT((ROW()-14)/2),0)),"",OFFSET('9. METAS'!$W$20,INT((ROW()-14)/2),0)))</f>
        <v/>
      </c>
      <c r="M198" s="151" t="str">
        <f ca="1">IF(MOD(ROW()-13,2)=0,IF(ISBLANK(OFFSET(#REF!,INT((ROW()-13)/2),0)),"",OFFSET(#REF!,INT((ROW()-13)/2),0)),IF(ISBLANK(OFFSET('9. METAS'!$X$20,INT((ROW()-14)/2),0)),"",OFFSET('9. METAS'!$X$20,INT((ROW()-14)/2),0)))</f>
        <v/>
      </c>
      <c r="N198" s="825"/>
      <c r="O198" s="827"/>
      <c r="P198" s="914"/>
    </row>
    <row r="199" spans="3:16">
      <c r="C199" s="829" t="str">
        <f ca="1">IF(ISBLANK(OFFSET('5. Pp (3 años)'!$C$46,INT((ROW()-13)/2),0)),"",OFFSET('5. Pp (3 años)'!$C$46,INT((ROW()-13)/2),0))</f>
        <v/>
      </c>
      <c r="D199" s="926" t="str">
        <f ca="1">IF(ISBLANK(OFFSET('5. Pp (3 años)'!$D$46,INT((ROW()-13)/2),0)),"",OFFSET('5. Pp (3 años)'!$D$46,INT((ROW()-13)/2),0))</f>
        <v/>
      </c>
      <c r="E199" s="926" t="str">
        <f ca="1">IF(ISBLANK(OFFSET('5. Pp (3 años)'!$E$46,INT((ROW()-13)/2),0)),"",OFFSET('5. Pp (3 años)'!$E$46,INT((ROW()-13)/2),0))</f>
        <v/>
      </c>
      <c r="F199" s="928" t="str">
        <f ca="1">IF(ISBLANK(OFFSET('5. Pp (3 años)'!$K$46,INT((ROW()-13)/2),0)),"",OFFSET('5. Pp (3 años)'!$K$46,INT((ROW()-13)/2),0))</f>
        <v/>
      </c>
      <c r="G199" s="930" t="str">
        <f ca="1">IF(ISBLANK(OFFSET('5. Pp (3 años)'!$H$46,INT((ROW()-13)/2),0)),"",OFFSET('5. Pp (3 años)'!$H$46,INT((ROW()-13)/2),0))</f>
        <v/>
      </c>
      <c r="H199" s="949" t="str">
        <f ca="1">IF(ISBLANK(OFFSET('9. METAS'!$L$20,INT((ROW()-13)/2),0)),"",OFFSET('9. METAS'!$L$20,INT((ROW()-13)/2),0))</f>
        <v/>
      </c>
      <c r="I199" s="822"/>
      <c r="J199" s="149" t="e">
        <f ca="1">IF(MOD(ROW()-13,2)=0,IF(ISBLANK(OFFSET(#REF!,INT((ROW()-13)/2),0)),"",OFFSET(#REF!,INT((ROW()-13)/2),0)),IF(ISBLANK(OFFSET('9. METAS'!$U$20,INT((ROW()-14)/2),0)),"",OFFSET('9. METAS'!$U$20,INT((ROW()-14)/2),0)))</f>
        <v>#REF!</v>
      </c>
      <c r="K199" s="150" t="e">
        <f ca="1">IF(MOD(ROW()-13,2)=0,IF(ISBLANK(OFFSET(#REF!,INT((ROW()-13)/2),0)),"",OFFSET(#REF!,INT((ROW()-13)/2),0)),IF(ISBLANK(OFFSET('9. METAS'!$V$20,INT((ROW()-14)/2),0)),"",OFFSET('9. METAS'!$V$20,INT((ROW()-14)/2),0)))</f>
        <v>#REF!</v>
      </c>
      <c r="L199" s="150" t="e">
        <f ca="1">IF(MOD(ROW()-13,2)=0,IF(ISBLANK(OFFSET(#REF!,INT((ROW()-13)/2),0)),"",OFFSET(#REF!,INT((ROW()-13)/2),0)),IF(ISBLANK(OFFSET('9. METAS'!$W$20,INT((ROW()-14)/2),0)),"",OFFSET('9. METAS'!$W$20,INT((ROW()-14)/2),0)))</f>
        <v>#REF!</v>
      </c>
      <c r="M199" s="151" t="e">
        <f ca="1">IF(MOD(ROW()-13,2)=0,IF(ISBLANK(OFFSET(#REF!,INT((ROW()-13)/2),0)),"",OFFSET(#REF!,INT((ROW()-13)/2),0)),IF(ISBLANK(OFFSET('9. METAS'!$X$20,INT((ROW()-14)/2),0)),"",OFFSET('9. METAS'!$X$20,INT((ROW()-14)/2),0)))</f>
        <v>#REF!</v>
      </c>
      <c r="N199" s="824" t="str">
        <f t="shared" ref="N199" ca="1" si="182">IFERROR(J199/J200,"ND")</f>
        <v>ND</v>
      </c>
      <c r="O199" s="826" t="str">
        <f t="shared" ref="O199" ca="1" si="183">IFERROR(((J199+K199)/H199),"ND")</f>
        <v>ND</v>
      </c>
      <c r="P199" s="913"/>
    </row>
    <row r="200" spans="3:16">
      <c r="C200" s="843"/>
      <c r="D200" s="926"/>
      <c r="E200" s="926"/>
      <c r="F200" s="928"/>
      <c r="G200" s="930"/>
      <c r="H200" s="949"/>
      <c r="I200" s="823"/>
      <c r="J200" s="149" t="str">
        <f ca="1">IF(MOD(ROW()-13,2)=0,IF(ISBLANK(OFFSET(#REF!,INT((ROW()-13)/2),0)),"",OFFSET(#REF!,INT((ROW()-13)/2),0)),IF(ISBLANK(OFFSET('9. METAS'!$U$20,INT((ROW()-14)/2),0)),"",OFFSET('9. METAS'!$U$20,INT((ROW()-14)/2),0)))</f>
        <v/>
      </c>
      <c r="K200" s="150" t="str">
        <f ca="1">IF(MOD(ROW()-13,2)=0,IF(ISBLANK(OFFSET(#REF!,INT((ROW()-13)/2),0)),"",OFFSET(#REF!,INT((ROW()-13)/2),0)),IF(ISBLANK(OFFSET('9. METAS'!$V$20,INT((ROW()-14)/2),0)),"",OFFSET('9. METAS'!$V$20,INT((ROW()-14)/2),0)))</f>
        <v/>
      </c>
      <c r="L200" s="150" t="str">
        <f ca="1">IF(MOD(ROW()-13,2)=0,IF(ISBLANK(OFFSET(#REF!,INT((ROW()-13)/2),0)),"",OFFSET(#REF!,INT((ROW()-13)/2),0)),IF(ISBLANK(OFFSET('9. METAS'!$W$20,INT((ROW()-14)/2),0)),"",OFFSET('9. METAS'!$W$20,INT((ROW()-14)/2),0)))</f>
        <v/>
      </c>
      <c r="M200" s="151" t="str">
        <f ca="1">IF(MOD(ROW()-13,2)=0,IF(ISBLANK(OFFSET(#REF!,INT((ROW()-13)/2),0)),"",OFFSET(#REF!,INT((ROW()-13)/2),0)),IF(ISBLANK(OFFSET('9. METAS'!$X$20,INT((ROW()-14)/2),0)),"",OFFSET('9. METAS'!$X$20,INT((ROW()-14)/2),0)))</f>
        <v/>
      </c>
      <c r="N200" s="825"/>
      <c r="O200" s="827"/>
      <c r="P200" s="914"/>
    </row>
    <row r="201" spans="3:16">
      <c r="C201" s="829" t="str">
        <f ca="1">IF(ISBLANK(OFFSET('5. Pp (3 años)'!$C$46,INT((ROW()-13)/2),0)),"",OFFSET('5. Pp (3 años)'!$C$46,INT((ROW()-13)/2),0))</f>
        <v/>
      </c>
      <c r="D201" s="926" t="str">
        <f ca="1">IF(ISBLANK(OFFSET('5. Pp (3 años)'!$D$46,INT((ROW()-13)/2),0)),"",OFFSET('5. Pp (3 años)'!$D$46,INT((ROW()-13)/2),0))</f>
        <v/>
      </c>
      <c r="E201" s="926" t="str">
        <f ca="1">IF(ISBLANK(OFFSET('5. Pp (3 años)'!$E$46,INT((ROW()-13)/2),0)),"",OFFSET('5. Pp (3 años)'!$E$46,INT((ROW()-13)/2),0))</f>
        <v/>
      </c>
      <c r="F201" s="928" t="str">
        <f ca="1">IF(ISBLANK(OFFSET('5. Pp (3 años)'!$K$46,INT((ROW()-13)/2),0)),"",OFFSET('5. Pp (3 años)'!$K$46,INT((ROW()-13)/2),0))</f>
        <v/>
      </c>
      <c r="G201" s="930" t="str">
        <f ca="1">IF(ISBLANK(OFFSET('5. Pp (3 años)'!$H$46,INT((ROW()-13)/2),0)),"",OFFSET('5. Pp (3 años)'!$H$46,INT((ROW()-13)/2),0))</f>
        <v/>
      </c>
      <c r="H201" s="949" t="str">
        <f ca="1">IF(ISBLANK(OFFSET('9. METAS'!$L$20,INT((ROW()-13)/2),0)),"",OFFSET('9. METAS'!$L$20,INT((ROW()-13)/2),0))</f>
        <v/>
      </c>
      <c r="I201" s="822"/>
      <c r="J201" s="149" t="e">
        <f ca="1">IF(MOD(ROW()-13,2)=0,IF(ISBLANK(OFFSET(#REF!,INT((ROW()-13)/2),0)),"",OFFSET(#REF!,INT((ROW()-13)/2),0)),IF(ISBLANK(OFFSET('9. METAS'!$U$20,INT((ROW()-14)/2),0)),"",OFFSET('9. METAS'!$U$20,INT((ROW()-14)/2),0)))</f>
        <v>#REF!</v>
      </c>
      <c r="K201" s="150" t="e">
        <f ca="1">IF(MOD(ROW()-13,2)=0,IF(ISBLANK(OFFSET(#REF!,INT((ROW()-13)/2),0)),"",OFFSET(#REF!,INT((ROW()-13)/2),0)),IF(ISBLANK(OFFSET('9. METAS'!$V$20,INT((ROW()-14)/2),0)),"",OFFSET('9. METAS'!$V$20,INT((ROW()-14)/2),0)))</f>
        <v>#REF!</v>
      </c>
      <c r="L201" s="150" t="e">
        <f ca="1">IF(MOD(ROW()-13,2)=0,IF(ISBLANK(OFFSET(#REF!,INT((ROW()-13)/2),0)),"",OFFSET(#REF!,INT((ROW()-13)/2),0)),IF(ISBLANK(OFFSET('9. METAS'!$W$20,INT((ROW()-14)/2),0)),"",OFFSET('9. METAS'!$W$20,INT((ROW()-14)/2),0)))</f>
        <v>#REF!</v>
      </c>
      <c r="M201" s="151" t="e">
        <f ca="1">IF(MOD(ROW()-13,2)=0,IF(ISBLANK(OFFSET(#REF!,INT((ROW()-13)/2),0)),"",OFFSET(#REF!,INT((ROW()-13)/2),0)),IF(ISBLANK(OFFSET('9. METAS'!$X$20,INT((ROW()-14)/2),0)),"",OFFSET('9. METAS'!$X$20,INT((ROW()-14)/2),0)))</f>
        <v>#REF!</v>
      </c>
      <c r="N201" s="824" t="str">
        <f t="shared" ref="N201" ca="1" si="184">IFERROR(J201/J202,"ND")</f>
        <v>ND</v>
      </c>
      <c r="O201" s="826" t="str">
        <f t="shared" ref="O201" ca="1" si="185">IFERROR(((J201+K201)/H201),"ND")</f>
        <v>ND</v>
      </c>
      <c r="P201" s="913"/>
    </row>
    <row r="202" spans="3:16">
      <c r="C202" s="843"/>
      <c r="D202" s="926"/>
      <c r="E202" s="926"/>
      <c r="F202" s="928"/>
      <c r="G202" s="930"/>
      <c r="H202" s="949"/>
      <c r="I202" s="823"/>
      <c r="J202" s="149" t="str">
        <f ca="1">IF(MOD(ROW()-13,2)=0,IF(ISBLANK(OFFSET(#REF!,INT((ROW()-13)/2),0)),"",OFFSET(#REF!,INT((ROW()-13)/2),0)),IF(ISBLANK(OFFSET('9. METAS'!$U$20,INT((ROW()-14)/2),0)),"",OFFSET('9. METAS'!$U$20,INT((ROW()-14)/2),0)))</f>
        <v/>
      </c>
      <c r="K202" s="150" t="str">
        <f ca="1">IF(MOD(ROW()-13,2)=0,IF(ISBLANK(OFFSET(#REF!,INT((ROW()-13)/2),0)),"",OFFSET(#REF!,INT((ROW()-13)/2),0)),IF(ISBLANK(OFFSET('9. METAS'!$V$20,INT((ROW()-14)/2),0)),"",OFFSET('9. METAS'!$V$20,INT((ROW()-14)/2),0)))</f>
        <v/>
      </c>
      <c r="L202" s="150" t="str">
        <f ca="1">IF(MOD(ROW()-13,2)=0,IF(ISBLANK(OFFSET(#REF!,INT((ROW()-13)/2),0)),"",OFFSET(#REF!,INT((ROW()-13)/2),0)),IF(ISBLANK(OFFSET('9. METAS'!$W$20,INT((ROW()-14)/2),0)),"",OFFSET('9. METAS'!$W$20,INT((ROW()-14)/2),0)))</f>
        <v/>
      </c>
      <c r="M202" s="151" t="str">
        <f ca="1">IF(MOD(ROW()-13,2)=0,IF(ISBLANK(OFFSET(#REF!,INT((ROW()-13)/2),0)),"",OFFSET(#REF!,INT((ROW()-13)/2),0)),IF(ISBLANK(OFFSET('9. METAS'!$X$20,INT((ROW()-14)/2),0)),"",OFFSET('9. METAS'!$X$20,INT((ROW()-14)/2),0)))</f>
        <v/>
      </c>
      <c r="N202" s="825"/>
      <c r="O202" s="827"/>
      <c r="P202" s="914"/>
    </row>
    <row r="203" spans="3:16">
      <c r="C203" s="829" t="str">
        <f ca="1">IF(ISBLANK(OFFSET('5. Pp (3 años)'!$C$46,INT((ROW()-13)/2),0)),"",OFFSET('5. Pp (3 años)'!$C$46,INT((ROW()-13)/2),0))</f>
        <v/>
      </c>
      <c r="D203" s="926" t="str">
        <f ca="1">IF(ISBLANK(OFFSET('5. Pp (3 años)'!$D$46,INT((ROW()-13)/2),0)),"",OFFSET('5. Pp (3 años)'!$D$46,INT((ROW()-13)/2),0))</f>
        <v/>
      </c>
      <c r="E203" s="926" t="str">
        <f ca="1">IF(ISBLANK(OFFSET('5. Pp (3 años)'!$E$46,INT((ROW()-13)/2),0)),"",OFFSET('5. Pp (3 años)'!$E$46,INT((ROW()-13)/2),0))</f>
        <v/>
      </c>
      <c r="F203" s="928" t="str">
        <f ca="1">IF(ISBLANK(OFFSET('5. Pp (3 años)'!$K$46,INT((ROW()-13)/2),0)),"",OFFSET('5. Pp (3 años)'!$K$46,INT((ROW()-13)/2),0))</f>
        <v/>
      </c>
      <c r="G203" s="930" t="str">
        <f ca="1">IF(ISBLANK(OFFSET('5. Pp (3 años)'!$H$46,INT((ROW()-13)/2),0)),"",OFFSET('5. Pp (3 años)'!$H$46,INT((ROW()-13)/2),0))</f>
        <v/>
      </c>
      <c r="H203" s="949" t="str">
        <f ca="1">IF(ISBLANK(OFFSET('9. METAS'!$L$20,INT((ROW()-13)/2),0)),"",OFFSET('9. METAS'!$L$20,INT((ROW()-13)/2),0))</f>
        <v/>
      </c>
      <c r="I203" s="822"/>
      <c r="J203" s="149" t="e">
        <f ca="1">IF(MOD(ROW()-13,2)=0,IF(ISBLANK(OFFSET(#REF!,INT((ROW()-13)/2),0)),"",OFFSET(#REF!,INT((ROW()-13)/2),0)),IF(ISBLANK(OFFSET('9. METAS'!$U$20,INT((ROW()-14)/2),0)),"",OFFSET('9. METAS'!$U$20,INT((ROW()-14)/2),0)))</f>
        <v>#REF!</v>
      </c>
      <c r="K203" s="150" t="e">
        <f ca="1">IF(MOD(ROW()-13,2)=0,IF(ISBLANK(OFFSET(#REF!,INT((ROW()-13)/2),0)),"",OFFSET(#REF!,INT((ROW()-13)/2),0)),IF(ISBLANK(OFFSET('9. METAS'!$V$20,INT((ROW()-14)/2),0)),"",OFFSET('9. METAS'!$V$20,INT((ROW()-14)/2),0)))</f>
        <v>#REF!</v>
      </c>
      <c r="L203" s="150" t="e">
        <f ca="1">IF(MOD(ROW()-13,2)=0,IF(ISBLANK(OFFSET(#REF!,INT((ROW()-13)/2),0)),"",OFFSET(#REF!,INT((ROW()-13)/2),0)),IF(ISBLANK(OFFSET('9. METAS'!$W$20,INT((ROW()-14)/2),0)),"",OFFSET('9. METAS'!$W$20,INT((ROW()-14)/2),0)))</f>
        <v>#REF!</v>
      </c>
      <c r="M203" s="151" t="e">
        <f ca="1">IF(MOD(ROW()-13,2)=0,IF(ISBLANK(OFFSET(#REF!,INT((ROW()-13)/2),0)),"",OFFSET(#REF!,INT((ROW()-13)/2),0)),IF(ISBLANK(OFFSET('9. METAS'!$X$20,INT((ROW()-14)/2),0)),"",OFFSET('9. METAS'!$X$20,INT((ROW()-14)/2),0)))</f>
        <v>#REF!</v>
      </c>
      <c r="N203" s="824" t="str">
        <f t="shared" ref="N203" ca="1" si="186">IFERROR(J203/J204,"ND")</f>
        <v>ND</v>
      </c>
      <c r="O203" s="826" t="str">
        <f t="shared" ref="O203" ca="1" si="187">IFERROR(((J203+K203)/H203),"ND")</f>
        <v>ND</v>
      </c>
      <c r="P203" s="913"/>
    </row>
    <row r="204" spans="3:16">
      <c r="C204" s="843"/>
      <c r="D204" s="926"/>
      <c r="E204" s="926"/>
      <c r="F204" s="928"/>
      <c r="G204" s="930"/>
      <c r="H204" s="949"/>
      <c r="I204" s="823"/>
      <c r="J204" s="149" t="str">
        <f ca="1">IF(MOD(ROW()-13,2)=0,IF(ISBLANK(OFFSET(#REF!,INT((ROW()-13)/2),0)),"",OFFSET(#REF!,INT((ROW()-13)/2),0)),IF(ISBLANK(OFFSET('9. METAS'!$U$20,INT((ROW()-14)/2),0)),"",OFFSET('9. METAS'!$U$20,INT((ROW()-14)/2),0)))</f>
        <v/>
      </c>
      <c r="K204" s="150" t="str">
        <f ca="1">IF(MOD(ROW()-13,2)=0,IF(ISBLANK(OFFSET(#REF!,INT((ROW()-13)/2),0)),"",OFFSET(#REF!,INT((ROW()-13)/2),0)),IF(ISBLANK(OFFSET('9. METAS'!$V$20,INT((ROW()-14)/2),0)),"",OFFSET('9. METAS'!$V$20,INT((ROW()-14)/2),0)))</f>
        <v/>
      </c>
      <c r="L204" s="150" t="str">
        <f ca="1">IF(MOD(ROW()-13,2)=0,IF(ISBLANK(OFFSET(#REF!,INT((ROW()-13)/2),0)),"",OFFSET(#REF!,INT((ROW()-13)/2),0)),IF(ISBLANK(OFFSET('9. METAS'!$W$20,INT((ROW()-14)/2),0)),"",OFFSET('9. METAS'!$W$20,INT((ROW()-14)/2),0)))</f>
        <v/>
      </c>
      <c r="M204" s="151" t="str">
        <f ca="1">IF(MOD(ROW()-13,2)=0,IF(ISBLANK(OFFSET(#REF!,INT((ROW()-13)/2),0)),"",OFFSET(#REF!,INT((ROW()-13)/2),0)),IF(ISBLANK(OFFSET('9. METAS'!$X$20,INT((ROW()-14)/2),0)),"",OFFSET('9. METAS'!$X$20,INT((ROW()-14)/2),0)))</f>
        <v/>
      </c>
      <c r="N204" s="825"/>
      <c r="O204" s="827"/>
      <c r="P204" s="914"/>
    </row>
    <row r="205" spans="3:16">
      <c r="C205" s="829" t="str">
        <f ca="1">IF(ISBLANK(OFFSET('5. Pp (3 años)'!$C$46,INT((ROW()-13)/2),0)),"",OFFSET('5. Pp (3 años)'!$C$46,INT((ROW()-13)/2),0))</f>
        <v/>
      </c>
      <c r="D205" s="926" t="str">
        <f ca="1">IF(ISBLANK(OFFSET('5. Pp (3 años)'!$D$46,INT((ROW()-13)/2),0)),"",OFFSET('5. Pp (3 años)'!$D$46,INT((ROW()-13)/2),0))</f>
        <v/>
      </c>
      <c r="E205" s="926" t="str">
        <f ca="1">IF(ISBLANK(OFFSET('5. Pp (3 años)'!$E$46,INT((ROW()-13)/2),0)),"",OFFSET('5. Pp (3 años)'!$E$46,INT((ROW()-13)/2),0))</f>
        <v/>
      </c>
      <c r="F205" s="928" t="str">
        <f ca="1">IF(ISBLANK(OFFSET('5. Pp (3 años)'!$K$46,INT((ROW()-13)/2),0)),"",OFFSET('5. Pp (3 años)'!$K$46,INT((ROW()-13)/2),0))</f>
        <v/>
      </c>
      <c r="G205" s="930" t="str">
        <f ca="1">IF(ISBLANK(OFFSET('5. Pp (3 años)'!$H$46,INT((ROW()-13)/2),0)),"",OFFSET('5. Pp (3 años)'!$H$46,INT((ROW()-13)/2),0))</f>
        <v/>
      </c>
      <c r="H205" s="949" t="str">
        <f ca="1">IF(ISBLANK(OFFSET('9. METAS'!$L$20,INT((ROW()-13)/2),0)),"",OFFSET('9. METAS'!$L$20,INT((ROW()-13)/2),0))</f>
        <v/>
      </c>
      <c r="I205" s="822"/>
      <c r="J205" s="149" t="e">
        <f ca="1">IF(MOD(ROW()-13,2)=0,IF(ISBLANK(OFFSET(#REF!,INT((ROW()-13)/2),0)),"",OFFSET(#REF!,INT((ROW()-13)/2),0)),IF(ISBLANK(OFFSET('9. METAS'!$U$20,INT((ROW()-14)/2),0)),"",OFFSET('9. METAS'!$U$20,INT((ROW()-14)/2),0)))</f>
        <v>#REF!</v>
      </c>
      <c r="K205" s="150" t="e">
        <f ca="1">IF(MOD(ROW()-13,2)=0,IF(ISBLANK(OFFSET(#REF!,INT((ROW()-13)/2),0)),"",OFFSET(#REF!,INT((ROW()-13)/2),0)),IF(ISBLANK(OFFSET('9. METAS'!$V$20,INT((ROW()-14)/2),0)),"",OFFSET('9. METAS'!$V$20,INT((ROW()-14)/2),0)))</f>
        <v>#REF!</v>
      </c>
      <c r="L205" s="150" t="e">
        <f ca="1">IF(MOD(ROW()-13,2)=0,IF(ISBLANK(OFFSET(#REF!,INT((ROW()-13)/2),0)),"",OFFSET(#REF!,INT((ROW()-13)/2),0)),IF(ISBLANK(OFFSET('9. METAS'!$W$20,INT((ROW()-14)/2),0)),"",OFFSET('9. METAS'!$W$20,INT((ROW()-14)/2),0)))</f>
        <v>#REF!</v>
      </c>
      <c r="M205" s="151" t="e">
        <f ca="1">IF(MOD(ROW()-13,2)=0,IF(ISBLANK(OFFSET(#REF!,INT((ROW()-13)/2),0)),"",OFFSET(#REF!,INT((ROW()-13)/2),0)),IF(ISBLANK(OFFSET('9. METAS'!$X$20,INT((ROW()-14)/2),0)),"",OFFSET('9. METAS'!$X$20,INT((ROW()-14)/2),0)))</f>
        <v>#REF!</v>
      </c>
      <c r="N205" s="824" t="str">
        <f t="shared" ref="N205" ca="1" si="188">IFERROR(J205/J206,"ND")</f>
        <v>ND</v>
      </c>
      <c r="O205" s="826" t="str">
        <f t="shared" ref="O205" ca="1" si="189">IFERROR(((J205+K205)/H205),"ND")</f>
        <v>ND</v>
      </c>
      <c r="P205" s="913"/>
    </row>
    <row r="206" spans="3:16">
      <c r="C206" s="843"/>
      <c r="D206" s="926"/>
      <c r="E206" s="926"/>
      <c r="F206" s="928"/>
      <c r="G206" s="930"/>
      <c r="H206" s="949"/>
      <c r="I206" s="823"/>
      <c r="J206" s="149" t="str">
        <f ca="1">IF(MOD(ROW()-13,2)=0,IF(ISBLANK(OFFSET(#REF!,INT((ROW()-13)/2),0)),"",OFFSET(#REF!,INT((ROW()-13)/2),0)),IF(ISBLANK(OFFSET('9. METAS'!$U$20,INT((ROW()-14)/2),0)),"",OFFSET('9. METAS'!$U$20,INT((ROW()-14)/2),0)))</f>
        <v/>
      </c>
      <c r="K206" s="150" t="str">
        <f ca="1">IF(MOD(ROW()-13,2)=0,IF(ISBLANK(OFFSET(#REF!,INT((ROW()-13)/2),0)),"",OFFSET(#REF!,INT((ROW()-13)/2),0)),IF(ISBLANK(OFFSET('9. METAS'!$V$20,INT((ROW()-14)/2),0)),"",OFFSET('9. METAS'!$V$20,INT((ROW()-14)/2),0)))</f>
        <v/>
      </c>
      <c r="L206" s="150" t="str">
        <f ca="1">IF(MOD(ROW()-13,2)=0,IF(ISBLANK(OFFSET(#REF!,INT((ROW()-13)/2),0)),"",OFFSET(#REF!,INT((ROW()-13)/2),0)),IF(ISBLANK(OFFSET('9. METAS'!$W$20,INT((ROW()-14)/2),0)),"",OFFSET('9. METAS'!$W$20,INT((ROW()-14)/2),0)))</f>
        <v/>
      </c>
      <c r="M206" s="151" t="str">
        <f ca="1">IF(MOD(ROW()-13,2)=0,IF(ISBLANK(OFFSET(#REF!,INT((ROW()-13)/2),0)),"",OFFSET(#REF!,INT((ROW()-13)/2),0)),IF(ISBLANK(OFFSET('9. METAS'!$X$20,INT((ROW()-14)/2),0)),"",OFFSET('9. METAS'!$X$20,INT((ROW()-14)/2),0)))</f>
        <v/>
      </c>
      <c r="N206" s="825"/>
      <c r="O206" s="827"/>
      <c r="P206" s="914"/>
    </row>
    <row r="207" spans="3:16">
      <c r="C207" s="829" t="str">
        <f ca="1">IF(ISBLANK(OFFSET('5. Pp (3 años)'!$C$46,INT((ROW()-13)/2),0)),"",OFFSET('5. Pp (3 años)'!$C$46,INT((ROW()-13)/2),0))</f>
        <v/>
      </c>
      <c r="D207" s="926" t="str">
        <f ca="1">IF(ISBLANK(OFFSET('5. Pp (3 años)'!$D$46,INT((ROW()-13)/2),0)),"",OFFSET('5. Pp (3 años)'!$D$46,INT((ROW()-13)/2),0))</f>
        <v/>
      </c>
      <c r="E207" s="926" t="str">
        <f ca="1">IF(ISBLANK(OFFSET('5. Pp (3 años)'!$E$46,INT((ROW()-13)/2),0)),"",OFFSET('5. Pp (3 años)'!$E$46,INT((ROW()-13)/2),0))</f>
        <v/>
      </c>
      <c r="F207" s="928" t="str">
        <f ca="1">IF(ISBLANK(OFFSET('5. Pp (3 años)'!$K$46,INT((ROW()-13)/2),0)),"",OFFSET('5. Pp (3 años)'!$K$46,INT((ROW()-13)/2),0))</f>
        <v/>
      </c>
      <c r="G207" s="930" t="str">
        <f ca="1">IF(ISBLANK(OFFSET('5. Pp (3 años)'!$H$46,INT((ROW()-13)/2),0)),"",OFFSET('5. Pp (3 años)'!$H$46,INT((ROW()-13)/2),0))</f>
        <v/>
      </c>
      <c r="H207" s="949" t="str">
        <f ca="1">IF(ISBLANK(OFFSET('9. METAS'!$L$20,INT((ROW()-13)/2),0)),"",OFFSET('9. METAS'!$L$20,INT((ROW()-13)/2),0))</f>
        <v/>
      </c>
      <c r="I207" s="822"/>
      <c r="J207" s="149" t="e">
        <f ca="1">IF(MOD(ROW()-13,2)=0,IF(ISBLANK(OFFSET(#REF!,INT((ROW()-13)/2),0)),"",OFFSET(#REF!,INT((ROW()-13)/2),0)),IF(ISBLANK(OFFSET('9. METAS'!$U$20,INT((ROW()-14)/2),0)),"",OFFSET('9. METAS'!$U$20,INT((ROW()-14)/2),0)))</f>
        <v>#REF!</v>
      </c>
      <c r="K207" s="150" t="e">
        <f ca="1">IF(MOD(ROW()-13,2)=0,IF(ISBLANK(OFFSET(#REF!,INT((ROW()-13)/2),0)),"",OFFSET(#REF!,INT((ROW()-13)/2),0)),IF(ISBLANK(OFFSET('9. METAS'!$V$20,INT((ROW()-14)/2),0)),"",OFFSET('9. METAS'!$V$20,INT((ROW()-14)/2),0)))</f>
        <v>#REF!</v>
      </c>
      <c r="L207" s="150" t="e">
        <f ca="1">IF(MOD(ROW()-13,2)=0,IF(ISBLANK(OFFSET(#REF!,INT((ROW()-13)/2),0)),"",OFFSET(#REF!,INT((ROW()-13)/2),0)),IF(ISBLANK(OFFSET('9. METAS'!$W$20,INT((ROW()-14)/2),0)),"",OFFSET('9. METAS'!$W$20,INT((ROW()-14)/2),0)))</f>
        <v>#REF!</v>
      </c>
      <c r="M207" s="151" t="e">
        <f ca="1">IF(MOD(ROW()-13,2)=0,IF(ISBLANK(OFFSET(#REF!,INT((ROW()-13)/2),0)),"",OFFSET(#REF!,INT((ROW()-13)/2),0)),IF(ISBLANK(OFFSET('9. METAS'!$X$20,INT((ROW()-14)/2),0)),"",OFFSET('9. METAS'!$X$20,INT((ROW()-14)/2),0)))</f>
        <v>#REF!</v>
      </c>
      <c r="N207" s="824" t="str">
        <f t="shared" ref="N207" ca="1" si="190">IFERROR(J207/J208,"ND")</f>
        <v>ND</v>
      </c>
      <c r="O207" s="826" t="str">
        <f t="shared" ref="O207" ca="1" si="191">IFERROR(((J207+K207)/H207),"ND")</f>
        <v>ND</v>
      </c>
      <c r="P207" s="913"/>
    </row>
    <row r="208" spans="3:16">
      <c r="C208" s="843"/>
      <c r="D208" s="926"/>
      <c r="E208" s="926"/>
      <c r="F208" s="928"/>
      <c r="G208" s="930"/>
      <c r="H208" s="949"/>
      <c r="I208" s="823"/>
      <c r="J208" s="149" t="str">
        <f ca="1">IF(MOD(ROW()-13,2)=0,IF(ISBLANK(OFFSET(#REF!,INT((ROW()-13)/2),0)),"",OFFSET(#REF!,INT((ROW()-13)/2),0)),IF(ISBLANK(OFFSET('9. METAS'!$U$20,INT((ROW()-14)/2),0)),"",OFFSET('9. METAS'!$U$20,INT((ROW()-14)/2),0)))</f>
        <v/>
      </c>
      <c r="K208" s="150" t="str">
        <f ca="1">IF(MOD(ROW()-13,2)=0,IF(ISBLANK(OFFSET(#REF!,INT((ROW()-13)/2),0)),"",OFFSET(#REF!,INT((ROW()-13)/2),0)),IF(ISBLANK(OFFSET('9. METAS'!$V$20,INT((ROW()-14)/2),0)),"",OFFSET('9. METAS'!$V$20,INT((ROW()-14)/2),0)))</f>
        <v/>
      </c>
      <c r="L208" s="150" t="str">
        <f ca="1">IF(MOD(ROW()-13,2)=0,IF(ISBLANK(OFFSET(#REF!,INT((ROW()-13)/2),0)),"",OFFSET(#REF!,INT((ROW()-13)/2),0)),IF(ISBLANK(OFFSET('9. METAS'!$W$20,INT((ROW()-14)/2),0)),"",OFFSET('9. METAS'!$W$20,INT((ROW()-14)/2),0)))</f>
        <v/>
      </c>
      <c r="M208" s="151" t="str">
        <f ca="1">IF(MOD(ROW()-13,2)=0,IF(ISBLANK(OFFSET(#REF!,INT((ROW()-13)/2),0)),"",OFFSET(#REF!,INT((ROW()-13)/2),0)),IF(ISBLANK(OFFSET('9. METAS'!$X$20,INT((ROW()-14)/2),0)),"",OFFSET('9. METAS'!$X$20,INT((ROW()-14)/2),0)))</f>
        <v/>
      </c>
      <c r="N208" s="825"/>
      <c r="O208" s="827"/>
      <c r="P208" s="914"/>
    </row>
    <row r="209" spans="3:16">
      <c r="C209" s="829" t="str">
        <f ca="1">IF(ISBLANK(OFFSET('5. Pp (3 años)'!$C$46,INT((ROW()-13)/2),0)),"",OFFSET('5. Pp (3 años)'!$C$46,INT((ROW()-13)/2),0))</f>
        <v/>
      </c>
      <c r="D209" s="926" t="str">
        <f ca="1">IF(ISBLANK(OFFSET('5. Pp (3 años)'!$D$46,INT((ROW()-13)/2),0)),"",OFFSET('5. Pp (3 años)'!$D$46,INT((ROW()-13)/2),0))</f>
        <v/>
      </c>
      <c r="E209" s="926" t="str">
        <f ca="1">IF(ISBLANK(OFFSET('5. Pp (3 años)'!$E$46,INT((ROW()-13)/2),0)),"",OFFSET('5. Pp (3 años)'!$E$46,INT((ROW()-13)/2),0))</f>
        <v/>
      </c>
      <c r="F209" s="928" t="str">
        <f ca="1">IF(ISBLANK(OFFSET('5. Pp (3 años)'!$K$46,INT((ROW()-13)/2),0)),"",OFFSET('5. Pp (3 años)'!$K$46,INT((ROW()-13)/2),0))</f>
        <v/>
      </c>
      <c r="G209" s="930" t="str">
        <f ca="1">IF(ISBLANK(OFFSET('5. Pp (3 años)'!$H$46,INT((ROW()-13)/2),0)),"",OFFSET('5. Pp (3 años)'!$H$46,INT((ROW()-13)/2),0))</f>
        <v/>
      </c>
      <c r="H209" s="949" t="str">
        <f ca="1">IF(ISBLANK(OFFSET('9. METAS'!$L$20,INT((ROW()-13)/2),0)),"",OFFSET('9. METAS'!$L$20,INT((ROW()-13)/2),0))</f>
        <v/>
      </c>
      <c r="I209" s="822"/>
      <c r="J209" s="149" t="e">
        <f ca="1">IF(MOD(ROW()-13,2)=0,IF(ISBLANK(OFFSET(#REF!,INT((ROW()-13)/2),0)),"",OFFSET(#REF!,INT((ROW()-13)/2),0)),IF(ISBLANK(OFFSET('9. METAS'!$U$20,INT((ROW()-14)/2),0)),"",OFFSET('9. METAS'!$U$20,INT((ROW()-14)/2),0)))</f>
        <v>#REF!</v>
      </c>
      <c r="K209" s="150" t="e">
        <f ca="1">IF(MOD(ROW()-13,2)=0,IF(ISBLANK(OFFSET(#REF!,INT((ROW()-13)/2),0)),"",OFFSET(#REF!,INT((ROW()-13)/2),0)),IF(ISBLANK(OFFSET('9. METAS'!$V$20,INT((ROW()-14)/2),0)),"",OFFSET('9. METAS'!$V$20,INT((ROW()-14)/2),0)))</f>
        <v>#REF!</v>
      </c>
      <c r="L209" s="150" t="e">
        <f ca="1">IF(MOD(ROW()-13,2)=0,IF(ISBLANK(OFFSET(#REF!,INT((ROW()-13)/2),0)),"",OFFSET(#REF!,INT((ROW()-13)/2),0)),IF(ISBLANK(OFFSET('9. METAS'!$W$20,INT((ROW()-14)/2),0)),"",OFFSET('9. METAS'!$W$20,INT((ROW()-14)/2),0)))</f>
        <v>#REF!</v>
      </c>
      <c r="M209" s="151" t="e">
        <f ca="1">IF(MOD(ROW()-13,2)=0,IF(ISBLANK(OFFSET(#REF!,INT((ROW()-13)/2),0)),"",OFFSET(#REF!,INT((ROW()-13)/2),0)),IF(ISBLANK(OFFSET('9. METAS'!$X$20,INT((ROW()-14)/2),0)),"",OFFSET('9. METAS'!$X$20,INT((ROW()-14)/2),0)))</f>
        <v>#REF!</v>
      </c>
      <c r="N209" s="824" t="str">
        <f t="shared" ref="N209" ca="1" si="192">IFERROR(J209/J210,"ND")</f>
        <v>ND</v>
      </c>
      <c r="O209" s="826" t="str">
        <f t="shared" ref="O209" ca="1" si="193">IFERROR(((J209+K209)/H209),"ND")</f>
        <v>ND</v>
      </c>
      <c r="P209" s="913"/>
    </row>
    <row r="210" spans="3:16">
      <c r="C210" s="843"/>
      <c r="D210" s="926"/>
      <c r="E210" s="926"/>
      <c r="F210" s="928"/>
      <c r="G210" s="930"/>
      <c r="H210" s="949"/>
      <c r="I210" s="823"/>
      <c r="J210" s="149" t="str">
        <f ca="1">IF(MOD(ROW()-13,2)=0,IF(ISBLANK(OFFSET(#REF!,INT((ROW()-13)/2),0)),"",OFFSET(#REF!,INT((ROW()-13)/2),0)),IF(ISBLANK(OFFSET('9. METAS'!$U$20,INT((ROW()-14)/2),0)),"",OFFSET('9. METAS'!$U$20,INT((ROW()-14)/2),0)))</f>
        <v/>
      </c>
      <c r="K210" s="150" t="str">
        <f ca="1">IF(MOD(ROW()-13,2)=0,IF(ISBLANK(OFFSET(#REF!,INT((ROW()-13)/2),0)),"",OFFSET(#REF!,INT((ROW()-13)/2),0)),IF(ISBLANK(OFFSET('9. METAS'!$V$20,INT((ROW()-14)/2),0)),"",OFFSET('9. METAS'!$V$20,INT((ROW()-14)/2),0)))</f>
        <v/>
      </c>
      <c r="L210" s="150" t="str">
        <f ca="1">IF(MOD(ROW()-13,2)=0,IF(ISBLANK(OFFSET(#REF!,INT((ROW()-13)/2),0)),"",OFFSET(#REF!,INT((ROW()-13)/2),0)),IF(ISBLANK(OFFSET('9. METAS'!$W$20,INT((ROW()-14)/2),0)),"",OFFSET('9. METAS'!$W$20,INT((ROW()-14)/2),0)))</f>
        <v/>
      </c>
      <c r="M210" s="151" t="str">
        <f ca="1">IF(MOD(ROW()-13,2)=0,IF(ISBLANK(OFFSET(#REF!,INT((ROW()-13)/2),0)),"",OFFSET(#REF!,INT((ROW()-13)/2),0)),IF(ISBLANK(OFFSET('9. METAS'!$X$20,INT((ROW()-14)/2),0)),"",OFFSET('9. METAS'!$X$20,INT((ROW()-14)/2),0)))</f>
        <v/>
      </c>
      <c r="N210" s="825"/>
      <c r="O210" s="827"/>
      <c r="P210" s="914"/>
    </row>
    <row r="211" spans="3:16">
      <c r="C211" s="829" t="str">
        <f ca="1">IF(ISBLANK(OFFSET('5. Pp (3 años)'!$C$46,INT((ROW()-13)/2),0)),"",OFFSET('5. Pp (3 años)'!$C$46,INT((ROW()-13)/2),0))</f>
        <v/>
      </c>
      <c r="D211" s="926" t="str">
        <f ca="1">IF(ISBLANK(OFFSET('5. Pp (3 años)'!$D$46,INT((ROW()-13)/2),0)),"",OFFSET('5. Pp (3 años)'!$D$46,INT((ROW()-13)/2),0))</f>
        <v/>
      </c>
      <c r="E211" s="926" t="str">
        <f ca="1">IF(ISBLANK(OFFSET('5. Pp (3 años)'!$E$46,INT((ROW()-13)/2),0)),"",OFFSET('5. Pp (3 años)'!$E$46,INT((ROW()-13)/2),0))</f>
        <v/>
      </c>
      <c r="F211" s="928" t="str">
        <f ca="1">IF(ISBLANK(OFFSET('5. Pp (3 años)'!$K$46,INT((ROW()-13)/2),0)),"",OFFSET('5. Pp (3 años)'!$K$46,INT((ROW()-13)/2),0))</f>
        <v/>
      </c>
      <c r="G211" s="930" t="str">
        <f ca="1">IF(ISBLANK(OFFSET('5. Pp (3 años)'!$H$46,INT((ROW()-13)/2),0)),"",OFFSET('5. Pp (3 años)'!$H$46,INT((ROW()-13)/2),0))</f>
        <v/>
      </c>
      <c r="H211" s="949" t="str">
        <f ca="1">IF(ISBLANK(OFFSET('9. METAS'!$L$20,INT((ROW()-13)/2),0)),"",OFFSET('9. METAS'!$L$20,INT((ROW()-13)/2),0))</f>
        <v/>
      </c>
      <c r="I211" s="822"/>
      <c r="J211" s="149" t="e">
        <f ca="1">IF(MOD(ROW()-13,2)=0,IF(ISBLANK(OFFSET(#REF!,INT((ROW()-13)/2),0)),"",OFFSET(#REF!,INT((ROW()-13)/2),0)),IF(ISBLANK(OFFSET('9. METAS'!$U$20,INT((ROW()-14)/2),0)),"",OFFSET('9. METAS'!$U$20,INT((ROW()-14)/2),0)))</f>
        <v>#REF!</v>
      </c>
      <c r="K211" s="150" t="e">
        <f ca="1">IF(MOD(ROW()-13,2)=0,IF(ISBLANK(OFFSET(#REF!,INT((ROW()-13)/2),0)),"",OFFSET(#REF!,INT((ROW()-13)/2),0)),IF(ISBLANK(OFFSET('9. METAS'!$V$20,INT((ROW()-14)/2),0)),"",OFFSET('9. METAS'!$V$20,INT((ROW()-14)/2),0)))</f>
        <v>#REF!</v>
      </c>
      <c r="L211" s="150" t="e">
        <f ca="1">IF(MOD(ROW()-13,2)=0,IF(ISBLANK(OFFSET(#REF!,INT((ROW()-13)/2),0)),"",OFFSET(#REF!,INT((ROW()-13)/2),0)),IF(ISBLANK(OFFSET('9. METAS'!$W$20,INT((ROW()-14)/2),0)),"",OFFSET('9. METAS'!$W$20,INT((ROW()-14)/2),0)))</f>
        <v>#REF!</v>
      </c>
      <c r="M211" s="151" t="e">
        <f ca="1">IF(MOD(ROW()-13,2)=0,IF(ISBLANK(OFFSET(#REF!,INT((ROW()-13)/2),0)),"",OFFSET(#REF!,INT((ROW()-13)/2),0)),IF(ISBLANK(OFFSET('9. METAS'!$X$20,INT((ROW()-14)/2),0)),"",OFFSET('9. METAS'!$X$20,INT((ROW()-14)/2),0)))</f>
        <v>#REF!</v>
      </c>
      <c r="N211" s="824" t="str">
        <f t="shared" ref="N211" ca="1" si="194">IFERROR(J211/J212,"ND")</f>
        <v>ND</v>
      </c>
      <c r="O211" s="826" t="str">
        <f t="shared" ref="O211" ca="1" si="195">IFERROR(((J211+K211)/H211),"ND")</f>
        <v>ND</v>
      </c>
      <c r="P211" s="913"/>
    </row>
    <row r="212" spans="3:16">
      <c r="C212" s="843"/>
      <c r="D212" s="926"/>
      <c r="E212" s="926"/>
      <c r="F212" s="928"/>
      <c r="G212" s="930"/>
      <c r="H212" s="949"/>
      <c r="I212" s="823"/>
      <c r="J212" s="149" t="str">
        <f ca="1">IF(MOD(ROW()-13,2)=0,IF(ISBLANK(OFFSET(#REF!,INT((ROW()-13)/2),0)),"",OFFSET(#REF!,INT((ROW()-13)/2),0)),IF(ISBLANK(OFFSET('9. METAS'!$U$20,INT((ROW()-14)/2),0)),"",OFFSET('9. METAS'!$U$20,INT((ROW()-14)/2),0)))</f>
        <v/>
      </c>
      <c r="K212" s="150" t="str">
        <f ca="1">IF(MOD(ROW()-13,2)=0,IF(ISBLANK(OFFSET(#REF!,INT((ROW()-13)/2),0)),"",OFFSET(#REF!,INT((ROW()-13)/2),0)),IF(ISBLANK(OFFSET('9. METAS'!$V$20,INT((ROW()-14)/2),0)),"",OFFSET('9. METAS'!$V$20,INT((ROW()-14)/2),0)))</f>
        <v/>
      </c>
      <c r="L212" s="150" t="str">
        <f ca="1">IF(MOD(ROW()-13,2)=0,IF(ISBLANK(OFFSET(#REF!,INT((ROW()-13)/2),0)),"",OFFSET(#REF!,INT((ROW()-13)/2),0)),IF(ISBLANK(OFFSET('9. METAS'!$W$20,INT((ROW()-14)/2),0)),"",OFFSET('9. METAS'!$W$20,INT((ROW()-14)/2),0)))</f>
        <v/>
      </c>
      <c r="M212" s="151" t="str">
        <f ca="1">IF(MOD(ROW()-13,2)=0,IF(ISBLANK(OFFSET(#REF!,INT((ROW()-13)/2),0)),"",OFFSET(#REF!,INT((ROW()-13)/2),0)),IF(ISBLANK(OFFSET('9. METAS'!$X$20,INT((ROW()-14)/2),0)),"",OFFSET('9. METAS'!$X$20,INT((ROW()-14)/2),0)))</f>
        <v/>
      </c>
      <c r="N212" s="825"/>
      <c r="O212" s="827"/>
      <c r="P212" s="914"/>
    </row>
    <row r="213" spans="3:16">
      <c r="C213" s="829" t="str">
        <f ca="1">IF(ISBLANK(OFFSET('5. Pp (3 años)'!$C$46,INT((ROW()-13)/2),0)),"",OFFSET('5. Pp (3 años)'!$C$46,INT((ROW()-13)/2),0))</f>
        <v/>
      </c>
      <c r="D213" s="926" t="str">
        <f ca="1">IF(ISBLANK(OFFSET('5. Pp (3 años)'!$D$46,INT((ROW()-13)/2),0)),"",OFFSET('5. Pp (3 años)'!$D$46,INT((ROW()-13)/2),0))</f>
        <v/>
      </c>
      <c r="E213" s="926" t="str">
        <f ca="1">IF(ISBLANK(OFFSET('5. Pp (3 años)'!$E$46,INT((ROW()-13)/2),0)),"",OFFSET('5. Pp (3 años)'!$E$46,INT((ROW()-13)/2),0))</f>
        <v/>
      </c>
      <c r="F213" s="928" t="str">
        <f ca="1">IF(ISBLANK(OFFSET('5. Pp (3 años)'!$K$46,INT((ROW()-13)/2),0)),"",OFFSET('5. Pp (3 años)'!$K$46,INT((ROW()-13)/2),0))</f>
        <v/>
      </c>
      <c r="G213" s="930" t="str">
        <f ca="1">IF(ISBLANK(OFFSET('5. Pp (3 años)'!$H$46,INT((ROW()-13)/2),0)),"",OFFSET('5. Pp (3 años)'!$H$46,INT((ROW()-13)/2),0))</f>
        <v/>
      </c>
      <c r="H213" s="949" t="str">
        <f ca="1">IF(ISBLANK(OFFSET('9. METAS'!$L$20,INT((ROW()-13)/2),0)),"",OFFSET('9. METAS'!$L$20,INT((ROW()-13)/2),0))</f>
        <v/>
      </c>
      <c r="I213" s="822"/>
      <c r="J213" s="149" t="e">
        <f ca="1">IF(MOD(ROW()-13,2)=0,IF(ISBLANK(OFFSET(#REF!,INT((ROW()-13)/2),0)),"",OFFSET(#REF!,INT((ROW()-13)/2),0)),IF(ISBLANK(OFFSET('9. METAS'!$U$20,INT((ROW()-14)/2),0)),"",OFFSET('9. METAS'!$U$20,INT((ROW()-14)/2),0)))</f>
        <v>#REF!</v>
      </c>
      <c r="K213" s="150" t="e">
        <f ca="1">IF(MOD(ROW()-13,2)=0,IF(ISBLANK(OFFSET(#REF!,INT((ROW()-13)/2),0)),"",OFFSET(#REF!,INT((ROW()-13)/2),0)),IF(ISBLANK(OFFSET('9. METAS'!$V$20,INT((ROW()-14)/2),0)),"",OFFSET('9. METAS'!$V$20,INT((ROW()-14)/2),0)))</f>
        <v>#REF!</v>
      </c>
      <c r="L213" s="150" t="e">
        <f ca="1">IF(MOD(ROW()-13,2)=0,IF(ISBLANK(OFFSET(#REF!,INT((ROW()-13)/2),0)),"",OFFSET(#REF!,INT((ROW()-13)/2),0)),IF(ISBLANK(OFFSET('9. METAS'!$W$20,INT((ROW()-14)/2),0)),"",OFFSET('9. METAS'!$W$20,INT((ROW()-14)/2),0)))</f>
        <v>#REF!</v>
      </c>
      <c r="M213" s="151" t="e">
        <f ca="1">IF(MOD(ROW()-13,2)=0,IF(ISBLANK(OFFSET(#REF!,INT((ROW()-13)/2),0)),"",OFFSET(#REF!,INT((ROW()-13)/2),0)),IF(ISBLANK(OFFSET('9. METAS'!$X$20,INT((ROW()-14)/2),0)),"",OFFSET('9. METAS'!$X$20,INT((ROW()-14)/2),0)))</f>
        <v>#REF!</v>
      </c>
      <c r="N213" s="824" t="str">
        <f t="shared" ref="N213" ca="1" si="196">IFERROR(J213/J214,"ND")</f>
        <v>ND</v>
      </c>
      <c r="O213" s="826" t="str">
        <f t="shared" ref="O213" ca="1" si="197">IFERROR(((J213+K213)/H213),"ND")</f>
        <v>ND</v>
      </c>
      <c r="P213" s="913"/>
    </row>
    <row r="214" spans="3:16">
      <c r="C214" s="843"/>
      <c r="D214" s="926"/>
      <c r="E214" s="926"/>
      <c r="F214" s="928"/>
      <c r="G214" s="930"/>
      <c r="H214" s="949"/>
      <c r="I214" s="823"/>
      <c r="J214" s="149" t="str">
        <f ca="1">IF(MOD(ROW()-13,2)=0,IF(ISBLANK(OFFSET(#REF!,INT((ROW()-13)/2),0)),"",OFFSET(#REF!,INT((ROW()-13)/2),0)),IF(ISBLANK(OFFSET('9. METAS'!$U$20,INT((ROW()-14)/2),0)),"",OFFSET('9. METAS'!$U$20,INT((ROW()-14)/2),0)))</f>
        <v/>
      </c>
      <c r="K214" s="150" t="str">
        <f ca="1">IF(MOD(ROW()-13,2)=0,IF(ISBLANK(OFFSET(#REF!,INT((ROW()-13)/2),0)),"",OFFSET(#REF!,INT((ROW()-13)/2),0)),IF(ISBLANK(OFFSET('9. METAS'!$V$20,INT((ROW()-14)/2),0)),"",OFFSET('9. METAS'!$V$20,INT((ROW()-14)/2),0)))</f>
        <v/>
      </c>
      <c r="L214" s="150" t="str">
        <f ca="1">IF(MOD(ROW()-13,2)=0,IF(ISBLANK(OFFSET(#REF!,INT((ROW()-13)/2),0)),"",OFFSET(#REF!,INT((ROW()-13)/2),0)),IF(ISBLANK(OFFSET('9. METAS'!$W$20,INT((ROW()-14)/2),0)),"",OFFSET('9. METAS'!$W$20,INT((ROW()-14)/2),0)))</f>
        <v/>
      </c>
      <c r="M214" s="151" t="str">
        <f ca="1">IF(MOD(ROW()-13,2)=0,IF(ISBLANK(OFFSET(#REF!,INT((ROW()-13)/2),0)),"",OFFSET(#REF!,INT((ROW()-13)/2),0)),IF(ISBLANK(OFFSET('9. METAS'!$X$20,INT((ROW()-14)/2),0)),"",OFFSET('9. METAS'!$X$20,INT((ROW()-14)/2),0)))</f>
        <v/>
      </c>
      <c r="N214" s="825"/>
      <c r="O214" s="827"/>
      <c r="P214" s="914"/>
    </row>
    <row r="215" spans="3:16">
      <c r="C215" s="829" t="str">
        <f ca="1">IF(ISBLANK(OFFSET('5. Pp (3 años)'!$C$46,INT((ROW()-13)/2),0)),"",OFFSET('5. Pp (3 años)'!$C$46,INT((ROW()-13)/2),0))</f>
        <v/>
      </c>
      <c r="D215" s="926" t="str">
        <f ca="1">IF(ISBLANK(OFFSET('5. Pp (3 años)'!$D$46,INT((ROW()-13)/2),0)),"",OFFSET('5. Pp (3 años)'!$D$46,INT((ROW()-13)/2),0))</f>
        <v/>
      </c>
      <c r="E215" s="926" t="str">
        <f ca="1">IF(ISBLANK(OFFSET('5. Pp (3 años)'!$E$46,INT((ROW()-13)/2),0)),"",OFFSET('5. Pp (3 años)'!$E$46,INT((ROW()-13)/2),0))</f>
        <v/>
      </c>
      <c r="F215" s="928" t="str">
        <f ca="1">IF(ISBLANK(OFFSET('5. Pp (3 años)'!$K$46,INT((ROW()-13)/2),0)),"",OFFSET('5. Pp (3 años)'!$K$46,INT((ROW()-13)/2),0))</f>
        <v/>
      </c>
      <c r="G215" s="930" t="str">
        <f ca="1">IF(ISBLANK(OFFSET('5. Pp (3 años)'!$H$46,INT((ROW()-13)/2),0)),"",OFFSET('5. Pp (3 años)'!$H$46,INT((ROW()-13)/2),0))</f>
        <v/>
      </c>
      <c r="H215" s="949" t="str">
        <f ca="1">IF(ISBLANK(OFFSET('9. METAS'!$L$20,INT((ROW()-13)/2),0)),"",OFFSET('9. METAS'!$L$20,INT((ROW()-13)/2),0))</f>
        <v/>
      </c>
      <c r="I215" s="822"/>
      <c r="J215" s="149" t="e">
        <f ca="1">IF(MOD(ROW()-13,2)=0,IF(ISBLANK(OFFSET(#REF!,INT((ROW()-13)/2),0)),"",OFFSET(#REF!,INT((ROW()-13)/2),0)),IF(ISBLANK(OFFSET('9. METAS'!$U$20,INT((ROW()-14)/2),0)),"",OFFSET('9. METAS'!$U$20,INT((ROW()-14)/2),0)))</f>
        <v>#REF!</v>
      </c>
      <c r="K215" s="150" t="e">
        <f ca="1">IF(MOD(ROW()-13,2)=0,IF(ISBLANK(OFFSET(#REF!,INT((ROW()-13)/2),0)),"",OFFSET(#REF!,INT((ROW()-13)/2),0)),IF(ISBLANK(OFFSET('9. METAS'!$V$20,INT((ROW()-14)/2),0)),"",OFFSET('9. METAS'!$V$20,INT((ROW()-14)/2),0)))</f>
        <v>#REF!</v>
      </c>
      <c r="L215" s="150" t="e">
        <f ca="1">IF(MOD(ROW()-13,2)=0,IF(ISBLANK(OFFSET(#REF!,INT((ROW()-13)/2),0)),"",OFFSET(#REF!,INT((ROW()-13)/2),0)),IF(ISBLANK(OFFSET('9. METAS'!$W$20,INT((ROW()-14)/2),0)),"",OFFSET('9. METAS'!$W$20,INT((ROW()-14)/2),0)))</f>
        <v>#REF!</v>
      </c>
      <c r="M215" s="151" t="e">
        <f ca="1">IF(MOD(ROW()-13,2)=0,IF(ISBLANK(OFFSET(#REF!,INT((ROW()-13)/2),0)),"",OFFSET(#REF!,INT((ROW()-13)/2),0)),IF(ISBLANK(OFFSET('9. METAS'!$X$20,INT((ROW()-14)/2),0)),"",OFFSET('9. METAS'!$X$20,INT((ROW()-14)/2),0)))</f>
        <v>#REF!</v>
      </c>
      <c r="N215" s="824" t="str">
        <f t="shared" ref="N215" ca="1" si="198">IFERROR(J215/J216,"ND")</f>
        <v>ND</v>
      </c>
      <c r="O215" s="826" t="str">
        <f t="shared" ref="O215" ca="1" si="199">IFERROR(((J215+K215)/H215),"ND")</f>
        <v>ND</v>
      </c>
      <c r="P215" s="913"/>
    </row>
    <row r="216" spans="3:16">
      <c r="C216" s="843"/>
      <c r="D216" s="926"/>
      <c r="E216" s="926"/>
      <c r="F216" s="928"/>
      <c r="G216" s="930"/>
      <c r="H216" s="949"/>
      <c r="I216" s="823"/>
      <c r="J216" s="149" t="str">
        <f ca="1">IF(MOD(ROW()-13,2)=0,IF(ISBLANK(OFFSET(#REF!,INT((ROW()-13)/2),0)),"",OFFSET(#REF!,INT((ROW()-13)/2),0)),IF(ISBLANK(OFFSET('9. METAS'!$U$20,INT((ROW()-14)/2),0)),"",OFFSET('9. METAS'!$U$20,INT((ROW()-14)/2),0)))</f>
        <v/>
      </c>
      <c r="K216" s="150" t="str">
        <f ca="1">IF(MOD(ROW()-13,2)=0,IF(ISBLANK(OFFSET(#REF!,INT((ROW()-13)/2),0)),"",OFFSET(#REF!,INT((ROW()-13)/2),0)),IF(ISBLANK(OFFSET('9. METAS'!$V$20,INT((ROW()-14)/2),0)),"",OFFSET('9. METAS'!$V$20,INT((ROW()-14)/2),0)))</f>
        <v/>
      </c>
      <c r="L216" s="150" t="str">
        <f ca="1">IF(MOD(ROW()-13,2)=0,IF(ISBLANK(OFFSET(#REF!,INT((ROW()-13)/2),0)),"",OFFSET(#REF!,INT((ROW()-13)/2),0)),IF(ISBLANK(OFFSET('9. METAS'!$W$20,INT((ROW()-14)/2),0)),"",OFFSET('9. METAS'!$W$20,INT((ROW()-14)/2),0)))</f>
        <v/>
      </c>
      <c r="M216" s="151" t="str">
        <f ca="1">IF(MOD(ROW()-13,2)=0,IF(ISBLANK(OFFSET(#REF!,INT((ROW()-13)/2),0)),"",OFFSET(#REF!,INT((ROW()-13)/2),0)),IF(ISBLANK(OFFSET('9. METAS'!$X$20,INT((ROW()-14)/2),0)),"",OFFSET('9. METAS'!$X$20,INT((ROW()-14)/2),0)))</f>
        <v/>
      </c>
      <c r="N216" s="825"/>
      <c r="O216" s="827"/>
      <c r="P216" s="914"/>
    </row>
    <row r="217" spans="3:16">
      <c r="C217" s="829" t="str">
        <f ca="1">IF(ISBLANK(OFFSET('5. Pp (3 años)'!$C$46,INT((ROW()-13)/2),0)),"",OFFSET('5. Pp (3 años)'!$C$46,INT((ROW()-13)/2),0))</f>
        <v/>
      </c>
      <c r="D217" s="926" t="str">
        <f ca="1">IF(ISBLANK(OFFSET('5. Pp (3 años)'!$D$46,INT((ROW()-13)/2),0)),"",OFFSET('5. Pp (3 años)'!$D$46,INT((ROW()-13)/2),0))</f>
        <v/>
      </c>
      <c r="E217" s="926" t="str">
        <f ca="1">IF(ISBLANK(OFFSET('5. Pp (3 años)'!$E$46,INT((ROW()-13)/2),0)),"",OFFSET('5. Pp (3 años)'!$E$46,INT((ROW()-13)/2),0))</f>
        <v/>
      </c>
      <c r="F217" s="928" t="str">
        <f ca="1">IF(ISBLANK(OFFSET('5. Pp (3 años)'!$K$46,INT((ROW()-13)/2),0)),"",OFFSET('5. Pp (3 años)'!$K$46,INT((ROW()-13)/2),0))</f>
        <v/>
      </c>
      <c r="G217" s="930" t="str">
        <f ca="1">IF(ISBLANK(OFFSET('5. Pp (3 años)'!$H$46,INT((ROW()-13)/2),0)),"",OFFSET('5. Pp (3 años)'!$H$46,INT((ROW()-13)/2),0))</f>
        <v/>
      </c>
      <c r="H217" s="949" t="str">
        <f ca="1">IF(ISBLANK(OFFSET('9. METAS'!$L$20,INT((ROW()-13)/2),0)),"",OFFSET('9. METAS'!$L$20,INT((ROW()-13)/2),0))</f>
        <v/>
      </c>
      <c r="I217" s="822"/>
      <c r="J217" s="149" t="e">
        <f ca="1">IF(MOD(ROW()-13,2)=0,IF(ISBLANK(OFFSET(#REF!,INT((ROW()-13)/2),0)),"",OFFSET(#REF!,INT((ROW()-13)/2),0)),IF(ISBLANK(OFFSET('9. METAS'!$U$20,INT((ROW()-14)/2),0)),"",OFFSET('9. METAS'!$U$20,INT((ROW()-14)/2),0)))</f>
        <v>#REF!</v>
      </c>
      <c r="K217" s="150" t="e">
        <f ca="1">IF(MOD(ROW()-13,2)=0,IF(ISBLANK(OFFSET(#REF!,INT((ROW()-13)/2),0)),"",OFFSET(#REF!,INT((ROW()-13)/2),0)),IF(ISBLANK(OFFSET('9. METAS'!$V$20,INT((ROW()-14)/2),0)),"",OFFSET('9. METAS'!$V$20,INT((ROW()-14)/2),0)))</f>
        <v>#REF!</v>
      </c>
      <c r="L217" s="150" t="e">
        <f ca="1">IF(MOD(ROW()-13,2)=0,IF(ISBLANK(OFFSET(#REF!,INT((ROW()-13)/2),0)),"",OFFSET(#REF!,INT((ROW()-13)/2),0)),IF(ISBLANK(OFFSET('9. METAS'!$W$20,INT((ROW()-14)/2),0)),"",OFFSET('9. METAS'!$W$20,INT((ROW()-14)/2),0)))</f>
        <v>#REF!</v>
      </c>
      <c r="M217" s="151" t="e">
        <f ca="1">IF(MOD(ROW()-13,2)=0,IF(ISBLANK(OFFSET(#REF!,INT((ROW()-13)/2),0)),"",OFFSET(#REF!,INT((ROW()-13)/2),0)),IF(ISBLANK(OFFSET('9. METAS'!$X$20,INT((ROW()-14)/2),0)),"",OFFSET('9. METAS'!$X$20,INT((ROW()-14)/2),0)))</f>
        <v>#REF!</v>
      </c>
      <c r="N217" s="824" t="str">
        <f t="shared" ref="N217" ca="1" si="200">IFERROR(J217/J218,"ND")</f>
        <v>ND</v>
      </c>
      <c r="O217" s="826" t="str">
        <f t="shared" ref="O217" ca="1" si="201">IFERROR(((J217+K217)/H217),"ND")</f>
        <v>ND</v>
      </c>
      <c r="P217" s="913"/>
    </row>
    <row r="218" spans="3:16">
      <c r="C218" s="843"/>
      <c r="D218" s="926"/>
      <c r="E218" s="926"/>
      <c r="F218" s="928"/>
      <c r="G218" s="930"/>
      <c r="H218" s="949"/>
      <c r="I218" s="823"/>
      <c r="J218" s="149" t="str">
        <f ca="1">IF(MOD(ROW()-13,2)=0,IF(ISBLANK(OFFSET(#REF!,INT((ROW()-13)/2),0)),"",OFFSET(#REF!,INT((ROW()-13)/2),0)),IF(ISBLANK(OFFSET('9. METAS'!$U$20,INT((ROW()-14)/2),0)),"",OFFSET('9. METAS'!$U$20,INT((ROW()-14)/2),0)))</f>
        <v/>
      </c>
      <c r="K218" s="150" t="str">
        <f ca="1">IF(MOD(ROW()-13,2)=0,IF(ISBLANK(OFFSET(#REF!,INT((ROW()-13)/2),0)),"",OFFSET(#REF!,INT((ROW()-13)/2),0)),IF(ISBLANK(OFFSET('9. METAS'!$V$20,INT((ROW()-14)/2),0)),"",OFFSET('9. METAS'!$V$20,INT((ROW()-14)/2),0)))</f>
        <v/>
      </c>
      <c r="L218" s="150" t="str">
        <f ca="1">IF(MOD(ROW()-13,2)=0,IF(ISBLANK(OFFSET(#REF!,INT((ROW()-13)/2),0)),"",OFFSET(#REF!,INT((ROW()-13)/2),0)),IF(ISBLANK(OFFSET('9. METAS'!$W$20,INT((ROW()-14)/2),0)),"",OFFSET('9. METAS'!$W$20,INT((ROW()-14)/2),0)))</f>
        <v/>
      </c>
      <c r="M218" s="151" t="str">
        <f ca="1">IF(MOD(ROW()-13,2)=0,IF(ISBLANK(OFFSET(#REF!,INT((ROW()-13)/2),0)),"",OFFSET(#REF!,INT((ROW()-13)/2),0)),IF(ISBLANK(OFFSET('9. METAS'!$X$20,INT((ROW()-14)/2),0)),"",OFFSET('9. METAS'!$X$20,INT((ROW()-14)/2),0)))</f>
        <v/>
      </c>
      <c r="N218" s="825"/>
      <c r="O218" s="827"/>
      <c r="P218" s="914"/>
    </row>
    <row r="219" spans="3:16">
      <c r="C219" s="829" t="str">
        <f ca="1">IF(ISBLANK(OFFSET('5. Pp (3 años)'!$C$46,INT((ROW()-13)/2),0)),"",OFFSET('5. Pp (3 años)'!$C$46,INT((ROW()-13)/2),0))</f>
        <v/>
      </c>
      <c r="D219" s="926" t="str">
        <f ca="1">IF(ISBLANK(OFFSET('5. Pp (3 años)'!$D$46,INT((ROW()-13)/2),0)),"",OFFSET('5. Pp (3 años)'!$D$46,INT((ROW()-13)/2),0))</f>
        <v/>
      </c>
      <c r="E219" s="926" t="str">
        <f ca="1">IF(ISBLANK(OFFSET('5. Pp (3 años)'!$E$46,INT((ROW()-13)/2),0)),"",OFFSET('5. Pp (3 años)'!$E$46,INT((ROW()-13)/2),0))</f>
        <v/>
      </c>
      <c r="F219" s="928" t="str">
        <f ca="1">IF(ISBLANK(OFFSET('5. Pp (3 años)'!$K$46,INT((ROW()-13)/2),0)),"",OFFSET('5. Pp (3 años)'!$K$46,INT((ROW()-13)/2),0))</f>
        <v/>
      </c>
      <c r="G219" s="930" t="str">
        <f ca="1">IF(ISBLANK(OFFSET('5. Pp (3 años)'!$H$46,INT((ROW()-13)/2),0)),"",OFFSET('5. Pp (3 años)'!$H$46,INT((ROW()-13)/2),0))</f>
        <v/>
      </c>
      <c r="H219" s="949" t="str">
        <f ca="1">IF(ISBLANK(OFFSET('9. METAS'!$L$20,INT((ROW()-13)/2),0)),"",OFFSET('9. METAS'!$L$20,INT((ROW()-13)/2),0))</f>
        <v/>
      </c>
      <c r="I219" s="822"/>
      <c r="J219" s="149" t="e">
        <f ca="1">IF(MOD(ROW()-13,2)=0,IF(ISBLANK(OFFSET(#REF!,INT((ROW()-13)/2),0)),"",OFFSET(#REF!,INT((ROW()-13)/2),0)),IF(ISBLANK(OFFSET('9. METAS'!$U$20,INT((ROW()-14)/2),0)),"",OFFSET('9. METAS'!$U$20,INT((ROW()-14)/2),0)))</f>
        <v>#REF!</v>
      </c>
      <c r="K219" s="150" t="e">
        <f ca="1">IF(MOD(ROW()-13,2)=0,IF(ISBLANK(OFFSET(#REF!,INT((ROW()-13)/2),0)),"",OFFSET(#REF!,INT((ROW()-13)/2),0)),IF(ISBLANK(OFFSET('9. METAS'!$V$20,INT((ROW()-14)/2),0)),"",OFFSET('9. METAS'!$V$20,INT((ROW()-14)/2),0)))</f>
        <v>#REF!</v>
      </c>
      <c r="L219" s="150" t="e">
        <f ca="1">IF(MOD(ROW()-13,2)=0,IF(ISBLANK(OFFSET(#REF!,INT((ROW()-13)/2),0)),"",OFFSET(#REF!,INT((ROW()-13)/2),0)),IF(ISBLANK(OFFSET('9. METAS'!$W$20,INT((ROW()-14)/2),0)),"",OFFSET('9. METAS'!$W$20,INT((ROW()-14)/2),0)))</f>
        <v>#REF!</v>
      </c>
      <c r="M219" s="151" t="e">
        <f ca="1">IF(MOD(ROW()-13,2)=0,IF(ISBLANK(OFFSET(#REF!,INT((ROW()-13)/2),0)),"",OFFSET(#REF!,INT((ROW()-13)/2),0)),IF(ISBLANK(OFFSET('9. METAS'!$X$20,INT((ROW()-14)/2),0)),"",OFFSET('9. METAS'!$X$20,INT((ROW()-14)/2),0)))</f>
        <v>#REF!</v>
      </c>
      <c r="N219" s="824" t="str">
        <f t="shared" ref="N219" ca="1" si="202">IFERROR(J219/J220,"ND")</f>
        <v>ND</v>
      </c>
      <c r="O219" s="826" t="str">
        <f t="shared" ref="O219" ca="1" si="203">IFERROR(((J219+K219)/H219),"ND")</f>
        <v>ND</v>
      </c>
      <c r="P219" s="913"/>
    </row>
    <row r="220" spans="3:16">
      <c r="C220" s="843"/>
      <c r="D220" s="926"/>
      <c r="E220" s="926"/>
      <c r="F220" s="928"/>
      <c r="G220" s="930"/>
      <c r="H220" s="949"/>
      <c r="I220" s="823"/>
      <c r="J220" s="149" t="str">
        <f ca="1">IF(MOD(ROW()-13,2)=0,IF(ISBLANK(OFFSET(#REF!,INT((ROW()-13)/2),0)),"",OFFSET(#REF!,INT((ROW()-13)/2),0)),IF(ISBLANK(OFFSET('9. METAS'!$U$20,INT((ROW()-14)/2),0)),"",OFFSET('9. METAS'!$U$20,INT((ROW()-14)/2),0)))</f>
        <v/>
      </c>
      <c r="K220" s="150" t="str">
        <f ca="1">IF(MOD(ROW()-13,2)=0,IF(ISBLANK(OFFSET(#REF!,INT((ROW()-13)/2),0)),"",OFFSET(#REF!,INT((ROW()-13)/2),0)),IF(ISBLANK(OFFSET('9. METAS'!$V$20,INT((ROW()-14)/2),0)),"",OFFSET('9. METAS'!$V$20,INT((ROW()-14)/2),0)))</f>
        <v/>
      </c>
      <c r="L220" s="150" t="str">
        <f ca="1">IF(MOD(ROW()-13,2)=0,IF(ISBLANK(OFFSET(#REF!,INT((ROW()-13)/2),0)),"",OFFSET(#REF!,INT((ROW()-13)/2),0)),IF(ISBLANK(OFFSET('9. METAS'!$W$20,INT((ROW()-14)/2),0)),"",OFFSET('9. METAS'!$W$20,INT((ROW()-14)/2),0)))</f>
        <v/>
      </c>
      <c r="M220" s="151" t="str">
        <f ca="1">IF(MOD(ROW()-13,2)=0,IF(ISBLANK(OFFSET(#REF!,INT((ROW()-13)/2),0)),"",OFFSET(#REF!,INT((ROW()-13)/2),0)),IF(ISBLANK(OFFSET('9. METAS'!$X$20,INT((ROW()-14)/2),0)),"",OFFSET('9. METAS'!$X$20,INT((ROW()-14)/2),0)))</f>
        <v/>
      </c>
      <c r="N220" s="825"/>
      <c r="O220" s="827"/>
      <c r="P220" s="914"/>
    </row>
    <row r="221" spans="3:16">
      <c r="C221" s="829" t="str">
        <f ca="1">IF(ISBLANK(OFFSET('5. Pp (3 años)'!$C$46,INT((ROW()-13)/2),0)),"",OFFSET('5. Pp (3 años)'!$C$46,INT((ROW()-13)/2),0))</f>
        <v/>
      </c>
      <c r="D221" s="926" t="str">
        <f ca="1">IF(ISBLANK(OFFSET('5. Pp (3 años)'!$D$46,INT((ROW()-13)/2),0)),"",OFFSET('5. Pp (3 años)'!$D$46,INT((ROW()-13)/2),0))</f>
        <v/>
      </c>
      <c r="E221" s="926" t="str">
        <f ca="1">IF(ISBLANK(OFFSET('5. Pp (3 años)'!$E$46,INT((ROW()-13)/2),0)),"",OFFSET('5. Pp (3 años)'!$E$46,INT((ROW()-13)/2),0))</f>
        <v/>
      </c>
      <c r="F221" s="928" t="str">
        <f ca="1">IF(ISBLANK(OFFSET('5. Pp (3 años)'!$K$46,INT((ROW()-13)/2),0)),"",OFFSET('5. Pp (3 años)'!$K$46,INT((ROW()-13)/2),0))</f>
        <v/>
      </c>
      <c r="G221" s="930" t="str">
        <f ca="1">IF(ISBLANK(OFFSET('5. Pp (3 años)'!$H$46,INT((ROW()-13)/2),0)),"",OFFSET('5. Pp (3 años)'!$H$46,INT((ROW()-13)/2),0))</f>
        <v/>
      </c>
      <c r="H221" s="949" t="str">
        <f ca="1">IF(ISBLANK(OFFSET('9. METAS'!$L$20,INT((ROW()-13)/2),0)),"",OFFSET('9. METAS'!$L$20,INT((ROW()-13)/2),0))</f>
        <v/>
      </c>
      <c r="I221" s="822"/>
      <c r="J221" s="149" t="e">
        <f ca="1">IF(MOD(ROW()-13,2)=0,IF(ISBLANK(OFFSET(#REF!,INT((ROW()-13)/2),0)),"",OFFSET(#REF!,INT((ROW()-13)/2),0)),IF(ISBLANK(OFFSET('9. METAS'!$U$20,INT((ROW()-14)/2),0)),"",OFFSET('9. METAS'!$U$20,INT((ROW()-14)/2),0)))</f>
        <v>#REF!</v>
      </c>
      <c r="K221" s="150" t="e">
        <f ca="1">IF(MOD(ROW()-13,2)=0,IF(ISBLANK(OFFSET(#REF!,INT((ROW()-13)/2),0)),"",OFFSET(#REF!,INT((ROW()-13)/2),0)),IF(ISBLANK(OFFSET('9. METAS'!$V$20,INT((ROW()-14)/2),0)),"",OFFSET('9. METAS'!$V$20,INT((ROW()-14)/2),0)))</f>
        <v>#REF!</v>
      </c>
      <c r="L221" s="150" t="e">
        <f ca="1">IF(MOD(ROW()-13,2)=0,IF(ISBLANK(OFFSET(#REF!,INT((ROW()-13)/2),0)),"",OFFSET(#REF!,INT((ROW()-13)/2),0)),IF(ISBLANK(OFFSET('9. METAS'!$W$20,INT((ROW()-14)/2),0)),"",OFFSET('9. METAS'!$W$20,INT((ROW()-14)/2),0)))</f>
        <v>#REF!</v>
      </c>
      <c r="M221" s="151" t="e">
        <f ca="1">IF(MOD(ROW()-13,2)=0,IF(ISBLANK(OFFSET(#REF!,INT((ROW()-13)/2),0)),"",OFFSET(#REF!,INT((ROW()-13)/2),0)),IF(ISBLANK(OFFSET('9. METAS'!$X$20,INT((ROW()-14)/2),0)),"",OFFSET('9. METAS'!$X$20,INT((ROW()-14)/2),0)))</f>
        <v>#REF!</v>
      </c>
      <c r="N221" s="824" t="str">
        <f t="shared" ref="N221" ca="1" si="204">IFERROR(J221/J222,"ND")</f>
        <v>ND</v>
      </c>
      <c r="O221" s="826" t="str">
        <f t="shared" ref="O221" ca="1" si="205">IFERROR(((J221+K221)/H221),"ND")</f>
        <v>ND</v>
      </c>
      <c r="P221" s="913"/>
    </row>
    <row r="222" spans="3:16">
      <c r="C222" s="843"/>
      <c r="D222" s="926"/>
      <c r="E222" s="926"/>
      <c r="F222" s="928"/>
      <c r="G222" s="930"/>
      <c r="H222" s="949"/>
      <c r="I222" s="823"/>
      <c r="J222" s="149" t="str">
        <f ca="1">IF(MOD(ROW()-13,2)=0,IF(ISBLANK(OFFSET(#REF!,INT((ROW()-13)/2),0)),"",OFFSET(#REF!,INT((ROW()-13)/2),0)),IF(ISBLANK(OFFSET('9. METAS'!$U$20,INT((ROW()-14)/2),0)),"",OFFSET('9. METAS'!$U$20,INT((ROW()-14)/2),0)))</f>
        <v/>
      </c>
      <c r="K222" s="150" t="str">
        <f ca="1">IF(MOD(ROW()-13,2)=0,IF(ISBLANK(OFFSET(#REF!,INT((ROW()-13)/2),0)),"",OFFSET(#REF!,INT((ROW()-13)/2),0)),IF(ISBLANK(OFFSET('9. METAS'!$V$20,INT((ROW()-14)/2),0)),"",OFFSET('9. METAS'!$V$20,INT((ROW()-14)/2),0)))</f>
        <v/>
      </c>
      <c r="L222" s="150" t="str">
        <f ca="1">IF(MOD(ROW()-13,2)=0,IF(ISBLANK(OFFSET(#REF!,INT((ROW()-13)/2),0)),"",OFFSET(#REF!,INT((ROW()-13)/2),0)),IF(ISBLANK(OFFSET('9. METAS'!$W$20,INT((ROW()-14)/2),0)),"",OFFSET('9. METAS'!$W$20,INT((ROW()-14)/2),0)))</f>
        <v/>
      </c>
      <c r="M222" s="151" t="str">
        <f ca="1">IF(MOD(ROW()-13,2)=0,IF(ISBLANK(OFFSET(#REF!,INT((ROW()-13)/2),0)),"",OFFSET(#REF!,INT((ROW()-13)/2),0)),IF(ISBLANK(OFFSET('9. METAS'!$X$20,INT((ROW()-14)/2),0)),"",OFFSET('9. METAS'!$X$20,INT((ROW()-14)/2),0)))</f>
        <v/>
      </c>
      <c r="N222" s="825"/>
      <c r="O222" s="827"/>
      <c r="P222" s="914"/>
    </row>
    <row r="223" spans="3:16">
      <c r="C223" s="829" t="str">
        <f ca="1">IF(ISBLANK(OFFSET('5. Pp (3 años)'!$C$46,INT((ROW()-13)/2),0)),"",OFFSET('5. Pp (3 años)'!$C$46,INT((ROW()-13)/2),0))</f>
        <v/>
      </c>
      <c r="D223" s="926" t="str">
        <f ca="1">IF(ISBLANK(OFFSET('5. Pp (3 años)'!$D$46,INT((ROW()-13)/2),0)),"",OFFSET('5. Pp (3 años)'!$D$46,INT((ROW()-13)/2),0))</f>
        <v/>
      </c>
      <c r="E223" s="926" t="str">
        <f ca="1">IF(ISBLANK(OFFSET('5. Pp (3 años)'!$E$46,INT((ROW()-13)/2),0)),"",OFFSET('5. Pp (3 años)'!$E$46,INT((ROW()-13)/2),0))</f>
        <v/>
      </c>
      <c r="F223" s="928" t="str">
        <f ca="1">IF(ISBLANK(OFFSET('5. Pp (3 años)'!$K$46,INT((ROW()-13)/2),0)),"",OFFSET('5. Pp (3 años)'!$K$46,INT((ROW()-13)/2),0))</f>
        <v/>
      </c>
      <c r="G223" s="930" t="str">
        <f ca="1">IF(ISBLANK(OFFSET('5. Pp (3 años)'!$H$46,INT((ROW()-13)/2),0)),"",OFFSET('5. Pp (3 años)'!$H$46,INT((ROW()-13)/2),0))</f>
        <v/>
      </c>
      <c r="H223" s="949" t="str">
        <f ca="1">IF(ISBLANK(OFFSET('9. METAS'!$L$20,INT((ROW()-13)/2),0)),"",OFFSET('9. METAS'!$L$20,INT((ROW()-13)/2),0))</f>
        <v/>
      </c>
      <c r="I223" s="822"/>
      <c r="J223" s="149" t="e">
        <f ca="1">IF(MOD(ROW()-13,2)=0,IF(ISBLANK(OFFSET(#REF!,INT((ROW()-13)/2),0)),"",OFFSET(#REF!,INT((ROW()-13)/2),0)),IF(ISBLANK(OFFSET('9. METAS'!$U$20,INT((ROW()-14)/2),0)),"",OFFSET('9. METAS'!$U$20,INT((ROW()-14)/2),0)))</f>
        <v>#REF!</v>
      </c>
      <c r="K223" s="150" t="e">
        <f ca="1">IF(MOD(ROW()-13,2)=0,IF(ISBLANK(OFFSET(#REF!,INT((ROW()-13)/2),0)),"",OFFSET(#REF!,INT((ROW()-13)/2),0)),IF(ISBLANK(OFFSET('9. METAS'!$V$20,INT((ROW()-14)/2),0)),"",OFFSET('9. METAS'!$V$20,INT((ROW()-14)/2),0)))</f>
        <v>#REF!</v>
      </c>
      <c r="L223" s="150" t="e">
        <f ca="1">IF(MOD(ROW()-13,2)=0,IF(ISBLANK(OFFSET(#REF!,INT((ROW()-13)/2),0)),"",OFFSET(#REF!,INT((ROW()-13)/2),0)),IF(ISBLANK(OFFSET('9. METAS'!$W$20,INT((ROW()-14)/2),0)),"",OFFSET('9. METAS'!$W$20,INT((ROW()-14)/2),0)))</f>
        <v>#REF!</v>
      </c>
      <c r="M223" s="151" t="e">
        <f ca="1">IF(MOD(ROW()-13,2)=0,IF(ISBLANK(OFFSET(#REF!,INT((ROW()-13)/2),0)),"",OFFSET(#REF!,INT((ROW()-13)/2),0)),IF(ISBLANK(OFFSET('9. METAS'!$X$20,INT((ROW()-14)/2),0)),"",OFFSET('9. METAS'!$X$20,INT((ROW()-14)/2),0)))</f>
        <v>#REF!</v>
      </c>
      <c r="N223" s="824" t="str">
        <f t="shared" ref="N223" ca="1" si="206">IFERROR(J223/J224,"ND")</f>
        <v>ND</v>
      </c>
      <c r="O223" s="826" t="str">
        <f t="shared" ref="O223" ca="1" si="207">IFERROR(((J223+K223)/H223),"ND")</f>
        <v>ND</v>
      </c>
      <c r="P223" s="913"/>
    </row>
    <row r="224" spans="3:16">
      <c r="C224" s="843"/>
      <c r="D224" s="926"/>
      <c r="E224" s="926"/>
      <c r="F224" s="928"/>
      <c r="G224" s="930"/>
      <c r="H224" s="949"/>
      <c r="I224" s="823"/>
      <c r="J224" s="149" t="str">
        <f ca="1">IF(MOD(ROW()-13,2)=0,IF(ISBLANK(OFFSET(#REF!,INT((ROW()-13)/2),0)),"",OFFSET(#REF!,INT((ROW()-13)/2),0)),IF(ISBLANK(OFFSET('9. METAS'!$U$20,INT((ROW()-14)/2),0)),"",OFFSET('9. METAS'!$U$20,INT((ROW()-14)/2),0)))</f>
        <v/>
      </c>
      <c r="K224" s="150" t="str">
        <f ca="1">IF(MOD(ROW()-13,2)=0,IF(ISBLANK(OFFSET(#REF!,INT((ROW()-13)/2),0)),"",OFFSET(#REF!,INT((ROW()-13)/2),0)),IF(ISBLANK(OFFSET('9. METAS'!$V$20,INT((ROW()-14)/2),0)),"",OFFSET('9. METAS'!$V$20,INT((ROW()-14)/2),0)))</f>
        <v/>
      </c>
      <c r="L224" s="150" t="str">
        <f ca="1">IF(MOD(ROW()-13,2)=0,IF(ISBLANK(OFFSET(#REF!,INT((ROW()-13)/2),0)),"",OFFSET(#REF!,INT((ROW()-13)/2),0)),IF(ISBLANK(OFFSET('9. METAS'!$W$20,INT((ROW()-14)/2),0)),"",OFFSET('9. METAS'!$W$20,INT((ROW()-14)/2),0)))</f>
        <v/>
      </c>
      <c r="M224" s="151" t="str">
        <f ca="1">IF(MOD(ROW()-13,2)=0,IF(ISBLANK(OFFSET(#REF!,INT((ROW()-13)/2),0)),"",OFFSET(#REF!,INT((ROW()-13)/2),0)),IF(ISBLANK(OFFSET('9. METAS'!$X$20,INT((ROW()-14)/2),0)),"",OFFSET('9. METAS'!$X$20,INT((ROW()-14)/2),0)))</f>
        <v/>
      </c>
      <c r="N224" s="825"/>
      <c r="O224" s="827"/>
      <c r="P224" s="914"/>
    </row>
    <row r="225" spans="3:16">
      <c r="C225" s="829" t="str">
        <f ca="1">IF(ISBLANK(OFFSET('5. Pp (3 años)'!$C$46,INT((ROW()-13)/2),0)),"",OFFSET('5. Pp (3 años)'!$C$46,INT((ROW()-13)/2),0))</f>
        <v/>
      </c>
      <c r="D225" s="926" t="str">
        <f ca="1">IF(ISBLANK(OFFSET('5. Pp (3 años)'!$D$46,INT((ROW()-13)/2),0)),"",OFFSET('5. Pp (3 años)'!$D$46,INT((ROW()-13)/2),0))</f>
        <v/>
      </c>
      <c r="E225" s="926" t="str">
        <f ca="1">IF(ISBLANK(OFFSET('5. Pp (3 años)'!$E$46,INT((ROW()-13)/2),0)),"",OFFSET('5. Pp (3 años)'!$E$46,INT((ROW()-13)/2),0))</f>
        <v/>
      </c>
      <c r="F225" s="928" t="str">
        <f ca="1">IF(ISBLANK(OFFSET('5. Pp (3 años)'!$K$46,INT((ROW()-13)/2),0)),"",OFFSET('5. Pp (3 años)'!$K$46,INT((ROW()-13)/2),0))</f>
        <v/>
      </c>
      <c r="G225" s="930" t="str">
        <f ca="1">IF(ISBLANK(OFFSET('5. Pp (3 años)'!$H$46,INT((ROW()-13)/2),0)),"",OFFSET('5. Pp (3 años)'!$H$46,INT((ROW()-13)/2),0))</f>
        <v/>
      </c>
      <c r="H225" s="949" t="str">
        <f ca="1">IF(ISBLANK(OFFSET('9. METAS'!$L$20,INT((ROW()-13)/2),0)),"",OFFSET('9. METAS'!$L$20,INT((ROW()-13)/2),0))</f>
        <v/>
      </c>
      <c r="I225" s="822"/>
      <c r="J225" s="149" t="e">
        <f ca="1">IF(MOD(ROW()-13,2)=0,IF(ISBLANK(OFFSET(#REF!,INT((ROW()-13)/2),0)),"",OFFSET(#REF!,INT((ROW()-13)/2),0)),IF(ISBLANK(OFFSET('9. METAS'!$U$20,INT((ROW()-14)/2),0)),"",OFFSET('9. METAS'!$U$20,INT((ROW()-14)/2),0)))</f>
        <v>#REF!</v>
      </c>
      <c r="K225" s="150" t="e">
        <f ca="1">IF(MOD(ROW()-13,2)=0,IF(ISBLANK(OFFSET(#REF!,INT((ROW()-13)/2),0)),"",OFFSET(#REF!,INT((ROW()-13)/2),0)),IF(ISBLANK(OFFSET('9. METAS'!$V$20,INT((ROW()-14)/2),0)),"",OFFSET('9. METAS'!$V$20,INT((ROW()-14)/2),0)))</f>
        <v>#REF!</v>
      </c>
      <c r="L225" s="150" t="e">
        <f ca="1">IF(MOD(ROW()-13,2)=0,IF(ISBLANK(OFFSET(#REF!,INT((ROW()-13)/2),0)),"",OFFSET(#REF!,INT((ROW()-13)/2),0)),IF(ISBLANK(OFFSET('9. METAS'!$W$20,INT((ROW()-14)/2),0)),"",OFFSET('9. METAS'!$W$20,INT((ROW()-14)/2),0)))</f>
        <v>#REF!</v>
      </c>
      <c r="M225" s="151" t="e">
        <f ca="1">IF(MOD(ROW()-13,2)=0,IF(ISBLANK(OFFSET(#REF!,INT((ROW()-13)/2),0)),"",OFFSET(#REF!,INT((ROW()-13)/2),0)),IF(ISBLANK(OFFSET('9. METAS'!$X$20,INT((ROW()-14)/2),0)),"",OFFSET('9. METAS'!$X$20,INT((ROW()-14)/2),0)))</f>
        <v>#REF!</v>
      </c>
      <c r="N225" s="824" t="str">
        <f t="shared" ref="N225" ca="1" si="208">IFERROR(J225/J226,"ND")</f>
        <v>ND</v>
      </c>
      <c r="O225" s="826" t="str">
        <f t="shared" ref="O225" ca="1" si="209">IFERROR(((J225+K225)/H225),"ND")</f>
        <v>ND</v>
      </c>
      <c r="P225" s="913"/>
    </row>
    <row r="226" spans="3:16">
      <c r="C226" s="843"/>
      <c r="D226" s="926"/>
      <c r="E226" s="926"/>
      <c r="F226" s="928"/>
      <c r="G226" s="930"/>
      <c r="H226" s="949"/>
      <c r="I226" s="823"/>
      <c r="J226" s="149" t="str">
        <f ca="1">IF(MOD(ROW()-13,2)=0,IF(ISBLANK(OFFSET(#REF!,INT((ROW()-13)/2),0)),"",OFFSET(#REF!,INT((ROW()-13)/2),0)),IF(ISBLANK(OFFSET('9. METAS'!$U$20,INT((ROW()-14)/2),0)),"",OFFSET('9. METAS'!$U$20,INT((ROW()-14)/2),0)))</f>
        <v/>
      </c>
      <c r="K226" s="150" t="str">
        <f ca="1">IF(MOD(ROW()-13,2)=0,IF(ISBLANK(OFFSET(#REF!,INT((ROW()-13)/2),0)),"",OFFSET(#REF!,INT((ROW()-13)/2),0)),IF(ISBLANK(OFFSET('9. METAS'!$V$20,INT((ROW()-14)/2),0)),"",OFFSET('9. METAS'!$V$20,INT((ROW()-14)/2),0)))</f>
        <v/>
      </c>
      <c r="L226" s="150" t="str">
        <f ca="1">IF(MOD(ROW()-13,2)=0,IF(ISBLANK(OFFSET(#REF!,INT((ROW()-13)/2),0)),"",OFFSET(#REF!,INT((ROW()-13)/2),0)),IF(ISBLANK(OFFSET('9. METAS'!$W$20,INT((ROW()-14)/2),0)),"",OFFSET('9. METAS'!$W$20,INT((ROW()-14)/2),0)))</f>
        <v/>
      </c>
      <c r="M226" s="151" t="str">
        <f ca="1">IF(MOD(ROW()-13,2)=0,IF(ISBLANK(OFFSET(#REF!,INT((ROW()-13)/2),0)),"",OFFSET(#REF!,INT((ROW()-13)/2),0)),IF(ISBLANK(OFFSET('9. METAS'!$X$20,INT((ROW()-14)/2),0)),"",OFFSET('9. METAS'!$X$20,INT((ROW()-14)/2),0)))</f>
        <v/>
      </c>
      <c r="N226" s="825"/>
      <c r="O226" s="827"/>
      <c r="P226" s="914"/>
    </row>
    <row r="227" spans="3:16">
      <c r="C227" s="829" t="str">
        <f ca="1">IF(ISBLANK(OFFSET('5. Pp (3 años)'!$C$46,INT((ROW()-13)/2),0)),"",OFFSET('5. Pp (3 años)'!$C$46,INT((ROW()-13)/2),0))</f>
        <v/>
      </c>
      <c r="D227" s="926" t="str">
        <f ca="1">IF(ISBLANK(OFFSET('5. Pp (3 años)'!$D$46,INT((ROW()-13)/2),0)),"",OFFSET('5. Pp (3 años)'!$D$46,INT((ROW()-13)/2),0))</f>
        <v/>
      </c>
      <c r="E227" s="926" t="str">
        <f ca="1">IF(ISBLANK(OFFSET('5. Pp (3 años)'!$E$46,INT((ROW()-13)/2),0)),"",OFFSET('5. Pp (3 años)'!$E$46,INT((ROW()-13)/2),0))</f>
        <v/>
      </c>
      <c r="F227" s="928" t="str">
        <f ca="1">IF(ISBLANK(OFFSET('5. Pp (3 años)'!$K$46,INT((ROW()-13)/2),0)),"",OFFSET('5. Pp (3 años)'!$K$46,INT((ROW()-13)/2),0))</f>
        <v/>
      </c>
      <c r="G227" s="930" t="str">
        <f ca="1">IF(ISBLANK(OFFSET('5. Pp (3 años)'!$H$46,INT((ROW()-13)/2),0)),"",OFFSET('5. Pp (3 años)'!$H$46,INT((ROW()-13)/2),0))</f>
        <v/>
      </c>
      <c r="H227" s="949" t="str">
        <f ca="1">IF(ISBLANK(OFFSET('9. METAS'!$L$20,INT((ROW()-13)/2),0)),"",OFFSET('9. METAS'!$L$20,INT((ROW()-13)/2),0))</f>
        <v/>
      </c>
      <c r="I227" s="822"/>
      <c r="J227" s="149" t="e">
        <f ca="1">IF(MOD(ROW()-13,2)=0,IF(ISBLANK(OFFSET(#REF!,INT((ROW()-13)/2),0)),"",OFFSET(#REF!,INT((ROW()-13)/2),0)),IF(ISBLANK(OFFSET('9. METAS'!$U$20,INT((ROW()-14)/2),0)),"",OFFSET('9. METAS'!$U$20,INT((ROW()-14)/2),0)))</f>
        <v>#REF!</v>
      </c>
      <c r="K227" s="150" t="e">
        <f ca="1">IF(MOD(ROW()-13,2)=0,IF(ISBLANK(OFFSET(#REF!,INT((ROW()-13)/2),0)),"",OFFSET(#REF!,INT((ROW()-13)/2),0)),IF(ISBLANK(OFFSET('9. METAS'!$V$20,INT((ROW()-14)/2),0)),"",OFFSET('9. METAS'!$V$20,INT((ROW()-14)/2),0)))</f>
        <v>#REF!</v>
      </c>
      <c r="L227" s="150" t="e">
        <f ca="1">IF(MOD(ROW()-13,2)=0,IF(ISBLANK(OFFSET(#REF!,INT((ROW()-13)/2),0)),"",OFFSET(#REF!,INT((ROW()-13)/2),0)),IF(ISBLANK(OFFSET('9. METAS'!$W$20,INT((ROW()-14)/2),0)),"",OFFSET('9. METAS'!$W$20,INT((ROW()-14)/2),0)))</f>
        <v>#REF!</v>
      </c>
      <c r="M227" s="151" t="e">
        <f ca="1">IF(MOD(ROW()-13,2)=0,IF(ISBLANK(OFFSET(#REF!,INT((ROW()-13)/2),0)),"",OFFSET(#REF!,INT((ROW()-13)/2),0)),IF(ISBLANK(OFFSET('9. METAS'!$X$20,INT((ROW()-14)/2),0)),"",OFFSET('9. METAS'!$X$20,INT((ROW()-14)/2),0)))</f>
        <v>#REF!</v>
      </c>
      <c r="N227" s="824" t="str">
        <f t="shared" ref="N227" ca="1" si="210">IFERROR(J227/J228,"ND")</f>
        <v>ND</v>
      </c>
      <c r="O227" s="826" t="str">
        <f t="shared" ref="O227" ca="1" si="211">IFERROR(((J227+K227)/H227),"ND")</f>
        <v>ND</v>
      </c>
      <c r="P227" s="913"/>
    </row>
    <row r="228" spans="3:16">
      <c r="C228" s="843"/>
      <c r="D228" s="926"/>
      <c r="E228" s="926"/>
      <c r="F228" s="928"/>
      <c r="G228" s="930"/>
      <c r="H228" s="949"/>
      <c r="I228" s="823"/>
      <c r="J228" s="149" t="str">
        <f ca="1">IF(MOD(ROW()-13,2)=0,IF(ISBLANK(OFFSET(#REF!,INT((ROW()-13)/2),0)),"",OFFSET(#REF!,INT((ROW()-13)/2),0)),IF(ISBLANK(OFFSET('9. METAS'!$U$20,INT((ROW()-14)/2),0)),"",OFFSET('9. METAS'!$U$20,INT((ROW()-14)/2),0)))</f>
        <v/>
      </c>
      <c r="K228" s="150" t="str">
        <f ca="1">IF(MOD(ROW()-13,2)=0,IF(ISBLANK(OFFSET(#REF!,INT((ROW()-13)/2),0)),"",OFFSET(#REF!,INT((ROW()-13)/2),0)),IF(ISBLANK(OFFSET('9. METAS'!$V$20,INT((ROW()-14)/2),0)),"",OFFSET('9. METAS'!$V$20,INT((ROW()-14)/2),0)))</f>
        <v/>
      </c>
      <c r="L228" s="150" t="str">
        <f ca="1">IF(MOD(ROW()-13,2)=0,IF(ISBLANK(OFFSET(#REF!,INT((ROW()-13)/2),0)),"",OFFSET(#REF!,INT((ROW()-13)/2),0)),IF(ISBLANK(OFFSET('9. METAS'!$W$20,INT((ROW()-14)/2),0)),"",OFFSET('9. METAS'!$W$20,INT((ROW()-14)/2),0)))</f>
        <v/>
      </c>
      <c r="M228" s="151" t="str">
        <f ca="1">IF(MOD(ROW()-13,2)=0,IF(ISBLANK(OFFSET(#REF!,INT((ROW()-13)/2),0)),"",OFFSET(#REF!,INT((ROW()-13)/2),0)),IF(ISBLANK(OFFSET('9. METAS'!$X$20,INT((ROW()-14)/2),0)),"",OFFSET('9. METAS'!$X$20,INT((ROW()-14)/2),0)))</f>
        <v/>
      </c>
      <c r="N228" s="825"/>
      <c r="O228" s="827"/>
      <c r="P228" s="914"/>
    </row>
    <row r="229" spans="3:16">
      <c r="C229" s="829" t="str">
        <f ca="1">IF(ISBLANK(OFFSET('5. Pp (3 años)'!$C$46,INT((ROW()-13)/2),0)),"",OFFSET('5. Pp (3 años)'!$C$46,INT((ROW()-13)/2),0))</f>
        <v/>
      </c>
      <c r="D229" s="926" t="str">
        <f ca="1">IF(ISBLANK(OFFSET('5. Pp (3 años)'!$D$46,INT((ROW()-13)/2),0)),"",OFFSET('5. Pp (3 años)'!$D$46,INT((ROW()-13)/2),0))</f>
        <v/>
      </c>
      <c r="E229" s="926" t="str">
        <f ca="1">IF(ISBLANK(OFFSET('5. Pp (3 años)'!$E$46,INT((ROW()-13)/2),0)),"",OFFSET('5. Pp (3 años)'!$E$46,INT((ROW()-13)/2),0))</f>
        <v/>
      </c>
      <c r="F229" s="928" t="str">
        <f ca="1">IF(ISBLANK(OFFSET('5. Pp (3 años)'!$K$46,INT((ROW()-13)/2),0)),"",OFFSET('5. Pp (3 años)'!$K$46,INT((ROW()-13)/2),0))</f>
        <v/>
      </c>
      <c r="G229" s="930" t="str">
        <f ca="1">IF(ISBLANK(OFFSET('5. Pp (3 años)'!$H$46,INT((ROW()-13)/2),0)),"",OFFSET('5. Pp (3 años)'!$H$46,INT((ROW()-13)/2),0))</f>
        <v/>
      </c>
      <c r="H229" s="949" t="str">
        <f ca="1">IF(ISBLANK(OFFSET('9. METAS'!$L$20,INT((ROW()-13)/2),0)),"",OFFSET('9. METAS'!$L$20,INT((ROW()-13)/2),0))</f>
        <v/>
      </c>
      <c r="I229" s="822"/>
      <c r="J229" s="149" t="e">
        <f ca="1">IF(MOD(ROW()-13,2)=0,IF(ISBLANK(OFFSET(#REF!,INT((ROW()-13)/2),0)),"",OFFSET(#REF!,INT((ROW()-13)/2),0)),IF(ISBLANK(OFFSET('9. METAS'!$U$20,INT((ROW()-14)/2),0)),"",OFFSET('9. METAS'!$U$20,INT((ROW()-14)/2),0)))</f>
        <v>#REF!</v>
      </c>
      <c r="K229" s="150" t="e">
        <f ca="1">IF(MOD(ROW()-13,2)=0,IF(ISBLANK(OFFSET(#REF!,INT((ROW()-13)/2),0)),"",OFFSET(#REF!,INT((ROW()-13)/2),0)),IF(ISBLANK(OFFSET('9. METAS'!$V$20,INT((ROW()-14)/2),0)),"",OFFSET('9. METAS'!$V$20,INT((ROW()-14)/2),0)))</f>
        <v>#REF!</v>
      </c>
      <c r="L229" s="150" t="e">
        <f ca="1">IF(MOD(ROW()-13,2)=0,IF(ISBLANK(OFFSET(#REF!,INT((ROW()-13)/2),0)),"",OFFSET(#REF!,INT((ROW()-13)/2),0)),IF(ISBLANK(OFFSET('9. METAS'!$W$20,INT((ROW()-14)/2),0)),"",OFFSET('9. METAS'!$W$20,INT((ROW()-14)/2),0)))</f>
        <v>#REF!</v>
      </c>
      <c r="M229" s="151" t="e">
        <f ca="1">IF(MOD(ROW()-13,2)=0,IF(ISBLANK(OFFSET(#REF!,INT((ROW()-13)/2),0)),"",OFFSET(#REF!,INT((ROW()-13)/2),0)),IF(ISBLANK(OFFSET('9. METAS'!$X$20,INT((ROW()-14)/2),0)),"",OFFSET('9. METAS'!$X$20,INT((ROW()-14)/2),0)))</f>
        <v>#REF!</v>
      </c>
      <c r="N229" s="824" t="str">
        <f t="shared" ref="N229" ca="1" si="212">IFERROR(J229/J230,"ND")</f>
        <v>ND</v>
      </c>
      <c r="O229" s="826" t="str">
        <f t="shared" ref="O229" ca="1" si="213">IFERROR(((J229+K229)/H229),"ND")</f>
        <v>ND</v>
      </c>
      <c r="P229" s="913"/>
    </row>
    <row r="230" spans="3:16">
      <c r="C230" s="843"/>
      <c r="D230" s="926"/>
      <c r="E230" s="926"/>
      <c r="F230" s="928"/>
      <c r="G230" s="930"/>
      <c r="H230" s="949"/>
      <c r="I230" s="823"/>
      <c r="J230" s="149" t="str">
        <f ca="1">IF(MOD(ROW()-13,2)=0,IF(ISBLANK(OFFSET(#REF!,INT((ROW()-13)/2),0)),"",OFFSET(#REF!,INT((ROW()-13)/2),0)),IF(ISBLANK(OFFSET('9. METAS'!$U$20,INT((ROW()-14)/2),0)),"",OFFSET('9. METAS'!$U$20,INT((ROW()-14)/2),0)))</f>
        <v/>
      </c>
      <c r="K230" s="150" t="str">
        <f ca="1">IF(MOD(ROW()-13,2)=0,IF(ISBLANK(OFFSET(#REF!,INT((ROW()-13)/2),0)),"",OFFSET(#REF!,INT((ROW()-13)/2),0)),IF(ISBLANK(OFFSET('9. METAS'!$V$20,INT((ROW()-14)/2),0)),"",OFFSET('9. METAS'!$V$20,INT((ROW()-14)/2),0)))</f>
        <v/>
      </c>
      <c r="L230" s="150" t="str">
        <f ca="1">IF(MOD(ROW()-13,2)=0,IF(ISBLANK(OFFSET(#REF!,INT((ROW()-13)/2),0)),"",OFFSET(#REF!,INT((ROW()-13)/2),0)),IF(ISBLANK(OFFSET('9. METAS'!$W$20,INT((ROW()-14)/2),0)),"",OFFSET('9. METAS'!$W$20,INT((ROW()-14)/2),0)))</f>
        <v/>
      </c>
      <c r="M230" s="151" t="str">
        <f ca="1">IF(MOD(ROW()-13,2)=0,IF(ISBLANK(OFFSET(#REF!,INT((ROW()-13)/2),0)),"",OFFSET(#REF!,INT((ROW()-13)/2),0)),IF(ISBLANK(OFFSET('9. METAS'!$X$20,INT((ROW()-14)/2),0)),"",OFFSET('9. METAS'!$X$20,INT((ROW()-14)/2),0)))</f>
        <v/>
      </c>
      <c r="N230" s="825"/>
      <c r="O230" s="827"/>
      <c r="P230" s="914"/>
    </row>
    <row r="231" spans="3:16">
      <c r="C231" s="829" t="str">
        <f ca="1">IF(ISBLANK(OFFSET('5. Pp (3 años)'!$C$46,INT((ROW()-13)/2),0)),"",OFFSET('5. Pp (3 años)'!$C$46,INT((ROW()-13)/2),0))</f>
        <v/>
      </c>
      <c r="D231" s="926" t="str">
        <f ca="1">IF(ISBLANK(OFFSET('5. Pp (3 años)'!$D$46,INT((ROW()-13)/2),0)),"",OFFSET('5. Pp (3 años)'!$D$46,INT((ROW()-13)/2),0))</f>
        <v/>
      </c>
      <c r="E231" s="926" t="str">
        <f ca="1">IF(ISBLANK(OFFSET('5. Pp (3 años)'!$E$46,INT((ROW()-13)/2),0)),"",OFFSET('5. Pp (3 años)'!$E$46,INT((ROW()-13)/2),0))</f>
        <v/>
      </c>
      <c r="F231" s="928" t="str">
        <f ca="1">IF(ISBLANK(OFFSET('5. Pp (3 años)'!$K$46,INT((ROW()-13)/2),0)),"",OFFSET('5. Pp (3 años)'!$K$46,INT((ROW()-13)/2),0))</f>
        <v/>
      </c>
      <c r="G231" s="930" t="str">
        <f ca="1">IF(ISBLANK(OFFSET('5. Pp (3 años)'!$H$46,INT((ROW()-13)/2),0)),"",OFFSET('5. Pp (3 años)'!$H$46,INT((ROW()-13)/2),0))</f>
        <v/>
      </c>
      <c r="H231" s="949" t="str">
        <f ca="1">IF(ISBLANK(OFFSET('9. METAS'!$L$20,INT((ROW()-13)/2),0)),"",OFFSET('9. METAS'!$L$20,INT((ROW()-13)/2),0))</f>
        <v/>
      </c>
      <c r="I231" s="822"/>
      <c r="J231" s="149" t="e">
        <f ca="1">IF(MOD(ROW()-13,2)=0,IF(ISBLANK(OFFSET(#REF!,INT((ROW()-13)/2),0)),"",OFFSET(#REF!,INT((ROW()-13)/2),0)),IF(ISBLANK(OFFSET('9. METAS'!$U$20,INT((ROW()-14)/2),0)),"",OFFSET('9. METAS'!$U$20,INT((ROW()-14)/2),0)))</f>
        <v>#REF!</v>
      </c>
      <c r="K231" s="150" t="e">
        <f ca="1">IF(MOD(ROW()-13,2)=0,IF(ISBLANK(OFFSET(#REF!,INT((ROW()-13)/2),0)),"",OFFSET(#REF!,INT((ROW()-13)/2),0)),IF(ISBLANK(OFFSET('9. METAS'!$V$20,INT((ROW()-14)/2),0)),"",OFFSET('9. METAS'!$V$20,INT((ROW()-14)/2),0)))</f>
        <v>#REF!</v>
      </c>
      <c r="L231" s="150" t="e">
        <f ca="1">IF(MOD(ROW()-13,2)=0,IF(ISBLANK(OFFSET(#REF!,INT((ROW()-13)/2),0)),"",OFFSET(#REF!,INT((ROW()-13)/2),0)),IF(ISBLANK(OFFSET('9. METAS'!$W$20,INT((ROW()-14)/2),0)),"",OFFSET('9. METAS'!$W$20,INT((ROW()-14)/2),0)))</f>
        <v>#REF!</v>
      </c>
      <c r="M231" s="151" t="e">
        <f ca="1">IF(MOD(ROW()-13,2)=0,IF(ISBLANK(OFFSET(#REF!,INT((ROW()-13)/2),0)),"",OFFSET(#REF!,INT((ROW()-13)/2),0)),IF(ISBLANK(OFFSET('9. METAS'!$X$20,INT((ROW()-14)/2),0)),"",OFFSET('9. METAS'!$X$20,INT((ROW()-14)/2),0)))</f>
        <v>#REF!</v>
      </c>
      <c r="N231" s="824" t="str">
        <f t="shared" ref="N231" ca="1" si="214">IFERROR(J231/J232,"ND")</f>
        <v>ND</v>
      </c>
      <c r="O231" s="826" t="str">
        <f t="shared" ref="O231" ca="1" si="215">IFERROR(((J231+K231)/H231),"ND")</f>
        <v>ND</v>
      </c>
      <c r="P231" s="913"/>
    </row>
    <row r="232" spans="3:16">
      <c r="C232" s="843"/>
      <c r="D232" s="926"/>
      <c r="E232" s="926"/>
      <c r="F232" s="928"/>
      <c r="G232" s="930"/>
      <c r="H232" s="949"/>
      <c r="I232" s="823"/>
      <c r="J232" s="149" t="str">
        <f ca="1">IF(MOD(ROW()-13,2)=0,IF(ISBLANK(OFFSET(#REF!,INT((ROW()-13)/2),0)),"",OFFSET(#REF!,INT((ROW()-13)/2),0)),IF(ISBLANK(OFFSET('9. METAS'!$U$20,INT((ROW()-14)/2),0)),"",OFFSET('9. METAS'!$U$20,INT((ROW()-14)/2),0)))</f>
        <v/>
      </c>
      <c r="K232" s="150" t="str">
        <f ca="1">IF(MOD(ROW()-13,2)=0,IF(ISBLANK(OFFSET(#REF!,INT((ROW()-13)/2),0)),"",OFFSET(#REF!,INT((ROW()-13)/2),0)),IF(ISBLANK(OFFSET('9. METAS'!$V$20,INT((ROW()-14)/2),0)),"",OFFSET('9. METAS'!$V$20,INT((ROW()-14)/2),0)))</f>
        <v/>
      </c>
      <c r="L232" s="150" t="str">
        <f ca="1">IF(MOD(ROW()-13,2)=0,IF(ISBLANK(OFFSET(#REF!,INT((ROW()-13)/2),0)),"",OFFSET(#REF!,INT((ROW()-13)/2),0)),IF(ISBLANK(OFFSET('9. METAS'!$W$20,INT((ROW()-14)/2),0)),"",OFFSET('9. METAS'!$W$20,INT((ROW()-14)/2),0)))</f>
        <v/>
      </c>
      <c r="M232" s="151" t="str">
        <f ca="1">IF(MOD(ROW()-13,2)=0,IF(ISBLANK(OFFSET(#REF!,INT((ROW()-13)/2),0)),"",OFFSET(#REF!,INT((ROW()-13)/2),0)),IF(ISBLANK(OFFSET('9. METAS'!$X$20,INT((ROW()-14)/2),0)),"",OFFSET('9. METAS'!$X$20,INT((ROW()-14)/2),0)))</f>
        <v/>
      </c>
      <c r="N232" s="825"/>
      <c r="O232" s="827"/>
      <c r="P232" s="914"/>
    </row>
    <row r="233" spans="3:16">
      <c r="C233" s="829" t="str">
        <f ca="1">IF(ISBLANK(OFFSET('5. Pp (3 años)'!$C$46,INT((ROW()-13)/2),0)),"",OFFSET('5. Pp (3 años)'!$C$46,INT((ROW()-13)/2),0))</f>
        <v/>
      </c>
      <c r="D233" s="926" t="str">
        <f ca="1">IF(ISBLANK(OFFSET('5. Pp (3 años)'!$D$46,INT((ROW()-13)/2),0)),"",OFFSET('5. Pp (3 años)'!$D$46,INT((ROW()-13)/2),0))</f>
        <v/>
      </c>
      <c r="E233" s="926" t="str">
        <f ca="1">IF(ISBLANK(OFFSET('5. Pp (3 años)'!$E$46,INT((ROW()-13)/2),0)),"",OFFSET('5. Pp (3 años)'!$E$46,INT((ROW()-13)/2),0))</f>
        <v/>
      </c>
      <c r="F233" s="928" t="str">
        <f ca="1">IF(ISBLANK(OFFSET('5. Pp (3 años)'!$K$46,INT((ROW()-13)/2),0)),"",OFFSET('5. Pp (3 años)'!$K$46,INT((ROW()-13)/2),0))</f>
        <v/>
      </c>
      <c r="G233" s="930" t="str">
        <f ca="1">IF(ISBLANK(OFFSET('5. Pp (3 años)'!$H$46,INT((ROW()-13)/2),0)),"",OFFSET('5. Pp (3 años)'!$H$46,INT((ROW()-13)/2),0))</f>
        <v/>
      </c>
      <c r="H233" s="949" t="str">
        <f ca="1">IF(ISBLANK(OFFSET('9. METAS'!$L$20,INT((ROW()-13)/2),0)),"",OFFSET('9. METAS'!$L$20,INT((ROW()-13)/2),0))</f>
        <v/>
      </c>
      <c r="I233" s="822"/>
      <c r="J233" s="149" t="e">
        <f ca="1">IF(MOD(ROW()-13,2)=0,IF(ISBLANK(OFFSET(#REF!,INT((ROW()-13)/2),0)),"",OFFSET(#REF!,INT((ROW()-13)/2),0)),IF(ISBLANK(OFFSET('9. METAS'!$U$20,INT((ROW()-14)/2),0)),"",OFFSET('9. METAS'!$U$20,INT((ROW()-14)/2),0)))</f>
        <v>#REF!</v>
      </c>
      <c r="K233" s="150" t="e">
        <f ca="1">IF(MOD(ROW()-13,2)=0,IF(ISBLANK(OFFSET(#REF!,INT((ROW()-13)/2),0)),"",OFFSET(#REF!,INT((ROW()-13)/2),0)),IF(ISBLANK(OFFSET('9. METAS'!$V$20,INT((ROW()-14)/2),0)),"",OFFSET('9. METAS'!$V$20,INT((ROW()-14)/2),0)))</f>
        <v>#REF!</v>
      </c>
      <c r="L233" s="150" t="e">
        <f ca="1">IF(MOD(ROW()-13,2)=0,IF(ISBLANK(OFFSET(#REF!,INT((ROW()-13)/2),0)),"",OFFSET(#REF!,INT((ROW()-13)/2),0)),IF(ISBLANK(OFFSET('9. METAS'!$W$20,INT((ROW()-14)/2),0)),"",OFFSET('9. METAS'!$W$20,INT((ROW()-14)/2),0)))</f>
        <v>#REF!</v>
      </c>
      <c r="M233" s="151" t="e">
        <f ca="1">IF(MOD(ROW()-13,2)=0,IF(ISBLANK(OFFSET(#REF!,INT((ROW()-13)/2),0)),"",OFFSET(#REF!,INT((ROW()-13)/2),0)),IF(ISBLANK(OFFSET('9. METAS'!$X$20,INT((ROW()-14)/2),0)),"",OFFSET('9. METAS'!$X$20,INT((ROW()-14)/2),0)))</f>
        <v>#REF!</v>
      </c>
      <c r="N233" s="824" t="str">
        <f t="shared" ref="N233" ca="1" si="216">IFERROR(J233/J234,"ND")</f>
        <v>ND</v>
      </c>
      <c r="O233" s="826" t="str">
        <f t="shared" ref="O233" ca="1" si="217">IFERROR(((J233+K233)/H233),"ND")</f>
        <v>ND</v>
      </c>
      <c r="P233" s="913"/>
    </row>
    <row r="234" spans="3:16">
      <c r="C234" s="843"/>
      <c r="D234" s="926"/>
      <c r="E234" s="926"/>
      <c r="F234" s="928"/>
      <c r="G234" s="930"/>
      <c r="H234" s="949"/>
      <c r="I234" s="823"/>
      <c r="J234" s="149" t="str">
        <f ca="1">IF(MOD(ROW()-13,2)=0,IF(ISBLANK(OFFSET(#REF!,INT((ROW()-13)/2),0)),"",OFFSET(#REF!,INT((ROW()-13)/2),0)),IF(ISBLANK(OFFSET('9. METAS'!$U$20,INT((ROW()-14)/2),0)),"",OFFSET('9. METAS'!$U$20,INT((ROW()-14)/2),0)))</f>
        <v/>
      </c>
      <c r="K234" s="150" t="str">
        <f ca="1">IF(MOD(ROW()-13,2)=0,IF(ISBLANK(OFFSET(#REF!,INT((ROW()-13)/2),0)),"",OFFSET(#REF!,INT((ROW()-13)/2),0)),IF(ISBLANK(OFFSET('9. METAS'!$V$20,INT((ROW()-14)/2),0)),"",OFFSET('9. METAS'!$V$20,INT((ROW()-14)/2),0)))</f>
        <v/>
      </c>
      <c r="L234" s="150" t="str">
        <f ca="1">IF(MOD(ROW()-13,2)=0,IF(ISBLANK(OFFSET(#REF!,INT((ROW()-13)/2),0)),"",OFFSET(#REF!,INT((ROW()-13)/2),0)),IF(ISBLANK(OFFSET('9. METAS'!$W$20,INT((ROW()-14)/2),0)),"",OFFSET('9. METAS'!$W$20,INT((ROW()-14)/2),0)))</f>
        <v/>
      </c>
      <c r="M234" s="151" t="str">
        <f ca="1">IF(MOD(ROW()-13,2)=0,IF(ISBLANK(OFFSET(#REF!,INT((ROW()-13)/2),0)),"",OFFSET(#REF!,INT((ROW()-13)/2),0)),IF(ISBLANK(OFFSET('9. METAS'!$X$20,INT((ROW()-14)/2),0)),"",OFFSET('9. METAS'!$X$20,INT((ROW()-14)/2),0)))</f>
        <v/>
      </c>
      <c r="N234" s="825"/>
      <c r="O234" s="827"/>
      <c r="P234" s="914"/>
    </row>
    <row r="235" spans="3:16">
      <c r="C235" s="829" t="str">
        <f ca="1">IF(ISBLANK(OFFSET('5. Pp (3 años)'!$C$46,INT((ROW()-13)/2),0)),"",OFFSET('5. Pp (3 años)'!$C$46,INT((ROW()-13)/2),0))</f>
        <v/>
      </c>
      <c r="D235" s="926" t="str">
        <f ca="1">IF(ISBLANK(OFFSET('5. Pp (3 años)'!$D$46,INT((ROW()-13)/2),0)),"",OFFSET('5. Pp (3 años)'!$D$46,INT((ROW()-13)/2),0))</f>
        <v/>
      </c>
      <c r="E235" s="926" t="str">
        <f ca="1">IF(ISBLANK(OFFSET('5. Pp (3 años)'!$E$46,INT((ROW()-13)/2),0)),"",OFFSET('5. Pp (3 años)'!$E$46,INT((ROW()-13)/2),0))</f>
        <v/>
      </c>
      <c r="F235" s="928" t="str">
        <f ca="1">IF(ISBLANK(OFFSET('5. Pp (3 años)'!$K$46,INT((ROW()-13)/2),0)),"",OFFSET('5. Pp (3 años)'!$K$46,INT((ROW()-13)/2),0))</f>
        <v/>
      </c>
      <c r="G235" s="930" t="str">
        <f ca="1">IF(ISBLANK(OFFSET('5. Pp (3 años)'!$H$46,INT((ROW()-13)/2),0)),"",OFFSET('5. Pp (3 años)'!$H$46,INT((ROW()-13)/2),0))</f>
        <v/>
      </c>
      <c r="H235" s="949" t="str">
        <f ca="1">IF(ISBLANK(OFFSET('9. METAS'!$L$20,INT((ROW()-13)/2),0)),"",OFFSET('9. METAS'!$L$20,INT((ROW()-13)/2),0))</f>
        <v/>
      </c>
      <c r="I235" s="822"/>
      <c r="J235" s="149" t="e">
        <f ca="1">IF(MOD(ROW()-13,2)=0,IF(ISBLANK(OFFSET(#REF!,INT((ROW()-13)/2),0)),"",OFFSET(#REF!,INT((ROW()-13)/2),0)),IF(ISBLANK(OFFSET('9. METAS'!$U$20,INT((ROW()-14)/2),0)),"",OFFSET('9. METAS'!$U$20,INT((ROW()-14)/2),0)))</f>
        <v>#REF!</v>
      </c>
      <c r="K235" s="150" t="e">
        <f ca="1">IF(MOD(ROW()-13,2)=0,IF(ISBLANK(OFFSET(#REF!,INT((ROW()-13)/2),0)),"",OFFSET(#REF!,INT((ROW()-13)/2),0)),IF(ISBLANK(OFFSET('9. METAS'!$V$20,INT((ROW()-14)/2),0)),"",OFFSET('9. METAS'!$V$20,INT((ROW()-14)/2),0)))</f>
        <v>#REF!</v>
      </c>
      <c r="L235" s="150" t="e">
        <f ca="1">IF(MOD(ROW()-13,2)=0,IF(ISBLANK(OFFSET(#REF!,INT((ROW()-13)/2),0)),"",OFFSET(#REF!,INT((ROW()-13)/2),0)),IF(ISBLANK(OFFSET('9. METAS'!$W$20,INT((ROW()-14)/2),0)),"",OFFSET('9. METAS'!$W$20,INT((ROW()-14)/2),0)))</f>
        <v>#REF!</v>
      </c>
      <c r="M235" s="151" t="e">
        <f ca="1">IF(MOD(ROW()-13,2)=0,IF(ISBLANK(OFFSET(#REF!,INT((ROW()-13)/2),0)),"",OFFSET(#REF!,INT((ROW()-13)/2),0)),IF(ISBLANK(OFFSET('9. METAS'!$X$20,INT((ROW()-14)/2),0)),"",OFFSET('9. METAS'!$X$20,INT((ROW()-14)/2),0)))</f>
        <v>#REF!</v>
      </c>
      <c r="N235" s="824" t="str">
        <f t="shared" ref="N235" ca="1" si="218">IFERROR(J235/J236,"ND")</f>
        <v>ND</v>
      </c>
      <c r="O235" s="826" t="str">
        <f t="shared" ref="O235" ca="1" si="219">IFERROR(((J235+K235)/H235),"ND")</f>
        <v>ND</v>
      </c>
      <c r="P235" s="913"/>
    </row>
    <row r="236" spans="3:16">
      <c r="C236" s="843"/>
      <c r="D236" s="926"/>
      <c r="E236" s="926"/>
      <c r="F236" s="928"/>
      <c r="G236" s="930"/>
      <c r="H236" s="949"/>
      <c r="I236" s="823"/>
      <c r="J236" s="149" t="str">
        <f ca="1">IF(MOD(ROW()-13,2)=0,IF(ISBLANK(OFFSET(#REF!,INT((ROW()-13)/2),0)),"",OFFSET(#REF!,INT((ROW()-13)/2),0)),IF(ISBLANK(OFFSET('9. METAS'!$U$20,INT((ROW()-14)/2),0)),"",OFFSET('9. METAS'!$U$20,INT((ROW()-14)/2),0)))</f>
        <v/>
      </c>
      <c r="K236" s="150" t="str">
        <f ca="1">IF(MOD(ROW()-13,2)=0,IF(ISBLANK(OFFSET(#REF!,INT((ROW()-13)/2),0)),"",OFFSET(#REF!,INT((ROW()-13)/2),0)),IF(ISBLANK(OFFSET('9. METAS'!$V$20,INT((ROW()-14)/2),0)),"",OFFSET('9. METAS'!$V$20,INT((ROW()-14)/2),0)))</f>
        <v/>
      </c>
      <c r="L236" s="150" t="str">
        <f ca="1">IF(MOD(ROW()-13,2)=0,IF(ISBLANK(OFFSET(#REF!,INT((ROW()-13)/2),0)),"",OFFSET(#REF!,INT((ROW()-13)/2),0)),IF(ISBLANK(OFFSET('9. METAS'!$W$20,INT((ROW()-14)/2),0)),"",OFFSET('9. METAS'!$W$20,INT((ROW()-14)/2),0)))</f>
        <v/>
      </c>
      <c r="M236" s="151" t="str">
        <f ca="1">IF(MOD(ROW()-13,2)=0,IF(ISBLANK(OFFSET(#REF!,INT((ROW()-13)/2),0)),"",OFFSET(#REF!,INT((ROW()-13)/2),0)),IF(ISBLANK(OFFSET('9. METAS'!$X$20,INT((ROW()-14)/2),0)),"",OFFSET('9. METAS'!$X$20,INT((ROW()-14)/2),0)))</f>
        <v/>
      </c>
      <c r="N236" s="825"/>
      <c r="O236" s="827"/>
      <c r="P236" s="914"/>
    </row>
    <row r="237" spans="3:16">
      <c r="C237" s="829" t="str">
        <f ca="1">IF(ISBLANK(OFFSET('5. Pp (3 años)'!$C$46,INT((ROW()-13)/2),0)),"",OFFSET('5. Pp (3 años)'!$C$46,INT((ROW()-13)/2),0))</f>
        <v/>
      </c>
      <c r="D237" s="926" t="str">
        <f ca="1">IF(ISBLANK(OFFSET('5. Pp (3 años)'!$D$46,INT((ROW()-13)/2),0)),"",OFFSET('5. Pp (3 años)'!$D$46,INT((ROW()-13)/2),0))</f>
        <v/>
      </c>
      <c r="E237" s="926" t="str">
        <f ca="1">IF(ISBLANK(OFFSET('5. Pp (3 años)'!$E$46,INT((ROW()-13)/2),0)),"",OFFSET('5. Pp (3 años)'!$E$46,INT((ROW()-13)/2),0))</f>
        <v/>
      </c>
      <c r="F237" s="928" t="str">
        <f ca="1">IF(ISBLANK(OFFSET('5. Pp (3 años)'!$K$46,INT((ROW()-13)/2),0)),"",OFFSET('5. Pp (3 años)'!$K$46,INT((ROW()-13)/2),0))</f>
        <v/>
      </c>
      <c r="G237" s="930" t="str">
        <f ca="1">IF(ISBLANK(OFFSET('5. Pp (3 años)'!$H$46,INT((ROW()-13)/2),0)),"",OFFSET('5. Pp (3 años)'!$H$46,INT((ROW()-13)/2),0))</f>
        <v/>
      </c>
      <c r="H237" s="949" t="str">
        <f ca="1">IF(ISBLANK(OFFSET('9. METAS'!$L$20,INT((ROW()-13)/2),0)),"",OFFSET('9. METAS'!$L$20,INT((ROW()-13)/2),0))</f>
        <v/>
      </c>
      <c r="I237" s="822"/>
      <c r="J237" s="149" t="e">
        <f ca="1">IF(MOD(ROW()-13,2)=0,IF(ISBLANK(OFFSET(#REF!,INT((ROW()-13)/2),0)),"",OFFSET(#REF!,INT((ROW()-13)/2),0)),IF(ISBLANK(OFFSET('9. METAS'!$U$20,INT((ROW()-14)/2),0)),"",OFFSET('9. METAS'!$U$20,INT((ROW()-14)/2),0)))</f>
        <v>#REF!</v>
      </c>
      <c r="K237" s="150" t="e">
        <f ca="1">IF(MOD(ROW()-13,2)=0,IF(ISBLANK(OFFSET(#REF!,INT((ROW()-13)/2),0)),"",OFFSET(#REF!,INT((ROW()-13)/2),0)),IF(ISBLANK(OFFSET('9. METAS'!$V$20,INT((ROW()-14)/2),0)),"",OFFSET('9. METAS'!$V$20,INT((ROW()-14)/2),0)))</f>
        <v>#REF!</v>
      </c>
      <c r="L237" s="150" t="e">
        <f ca="1">IF(MOD(ROW()-13,2)=0,IF(ISBLANK(OFFSET(#REF!,INT((ROW()-13)/2),0)),"",OFFSET(#REF!,INT((ROW()-13)/2),0)),IF(ISBLANK(OFFSET('9. METAS'!$W$20,INT((ROW()-14)/2),0)),"",OFFSET('9. METAS'!$W$20,INT((ROW()-14)/2),0)))</f>
        <v>#REF!</v>
      </c>
      <c r="M237" s="151" t="e">
        <f ca="1">IF(MOD(ROW()-13,2)=0,IF(ISBLANK(OFFSET(#REF!,INT((ROW()-13)/2),0)),"",OFFSET(#REF!,INT((ROW()-13)/2),0)),IF(ISBLANK(OFFSET('9. METAS'!$X$20,INT((ROW()-14)/2),0)),"",OFFSET('9. METAS'!$X$20,INT((ROW()-14)/2),0)))</f>
        <v>#REF!</v>
      </c>
      <c r="N237" s="824" t="str">
        <f t="shared" ref="N237" ca="1" si="220">IFERROR(J237/J238,"ND")</f>
        <v>ND</v>
      </c>
      <c r="O237" s="826" t="str">
        <f t="shared" ref="O237" ca="1" si="221">IFERROR(((J237+K237)/H237),"ND")</f>
        <v>ND</v>
      </c>
      <c r="P237" s="913"/>
    </row>
    <row r="238" spans="3:16">
      <c r="C238" s="843"/>
      <c r="D238" s="926"/>
      <c r="E238" s="926"/>
      <c r="F238" s="928"/>
      <c r="G238" s="930"/>
      <c r="H238" s="949"/>
      <c r="I238" s="823"/>
      <c r="J238" s="149" t="str">
        <f ca="1">IF(MOD(ROW()-13,2)=0,IF(ISBLANK(OFFSET(#REF!,INT((ROW()-13)/2),0)),"",OFFSET(#REF!,INT((ROW()-13)/2),0)),IF(ISBLANK(OFFSET('9. METAS'!$U$20,INT((ROW()-14)/2),0)),"",OFFSET('9. METAS'!$U$20,INT((ROW()-14)/2),0)))</f>
        <v/>
      </c>
      <c r="K238" s="150" t="str">
        <f ca="1">IF(MOD(ROW()-13,2)=0,IF(ISBLANK(OFFSET(#REF!,INT((ROW()-13)/2),0)),"",OFFSET(#REF!,INT((ROW()-13)/2),0)),IF(ISBLANK(OFFSET('9. METAS'!$V$20,INT((ROW()-14)/2),0)),"",OFFSET('9. METAS'!$V$20,INT((ROW()-14)/2),0)))</f>
        <v/>
      </c>
      <c r="L238" s="150" t="str">
        <f ca="1">IF(MOD(ROW()-13,2)=0,IF(ISBLANK(OFFSET(#REF!,INT((ROW()-13)/2),0)),"",OFFSET(#REF!,INT((ROW()-13)/2),0)),IF(ISBLANK(OFFSET('9. METAS'!$W$20,INT((ROW()-14)/2),0)),"",OFFSET('9. METAS'!$W$20,INT((ROW()-14)/2),0)))</f>
        <v/>
      </c>
      <c r="M238" s="151" t="str">
        <f ca="1">IF(MOD(ROW()-13,2)=0,IF(ISBLANK(OFFSET(#REF!,INT((ROW()-13)/2),0)),"",OFFSET(#REF!,INT((ROW()-13)/2),0)),IF(ISBLANK(OFFSET('9. METAS'!$X$20,INT((ROW()-14)/2),0)),"",OFFSET('9. METAS'!$X$20,INT((ROW()-14)/2),0)))</f>
        <v/>
      </c>
      <c r="N238" s="825"/>
      <c r="O238" s="827"/>
      <c r="P238" s="914"/>
    </row>
    <row r="239" spans="3:16">
      <c r="C239" s="829" t="str">
        <f ca="1">IF(ISBLANK(OFFSET('5. Pp (3 años)'!$C$46,INT((ROW()-13)/2),0)),"",OFFSET('5. Pp (3 años)'!$C$46,INT((ROW()-13)/2),0))</f>
        <v/>
      </c>
      <c r="D239" s="926" t="str">
        <f ca="1">IF(ISBLANK(OFFSET('5. Pp (3 años)'!$D$46,INT((ROW()-13)/2),0)),"",OFFSET('5. Pp (3 años)'!$D$46,INT((ROW()-13)/2),0))</f>
        <v/>
      </c>
      <c r="E239" s="926" t="str">
        <f ca="1">IF(ISBLANK(OFFSET('5. Pp (3 años)'!$E$46,INT((ROW()-13)/2),0)),"",OFFSET('5. Pp (3 años)'!$E$46,INT((ROW()-13)/2),0))</f>
        <v/>
      </c>
      <c r="F239" s="928" t="str">
        <f ca="1">IF(ISBLANK(OFFSET('5. Pp (3 años)'!$K$46,INT((ROW()-13)/2),0)),"",OFFSET('5. Pp (3 años)'!$K$46,INT((ROW()-13)/2),0))</f>
        <v/>
      </c>
      <c r="G239" s="930" t="str">
        <f ca="1">IF(ISBLANK(OFFSET('5. Pp (3 años)'!$H$46,INT((ROW()-13)/2),0)),"",OFFSET('5. Pp (3 años)'!$H$46,INT((ROW()-13)/2),0))</f>
        <v/>
      </c>
      <c r="H239" s="949" t="str">
        <f ca="1">IF(ISBLANK(OFFSET('9. METAS'!$L$20,INT((ROW()-13)/2),0)),"",OFFSET('9. METAS'!$L$20,INT((ROW()-13)/2),0))</f>
        <v/>
      </c>
      <c r="I239" s="822"/>
      <c r="J239" s="149" t="e">
        <f ca="1">IF(MOD(ROW()-13,2)=0,IF(ISBLANK(OFFSET(#REF!,INT((ROW()-13)/2),0)),"",OFFSET(#REF!,INT((ROW()-13)/2),0)),IF(ISBLANK(OFFSET('9. METAS'!$U$20,INT((ROW()-14)/2),0)),"",OFFSET('9. METAS'!$U$20,INT((ROW()-14)/2),0)))</f>
        <v>#REF!</v>
      </c>
      <c r="K239" s="150" t="e">
        <f ca="1">IF(MOD(ROW()-13,2)=0,IF(ISBLANK(OFFSET(#REF!,INT((ROW()-13)/2),0)),"",OFFSET(#REF!,INT((ROW()-13)/2),0)),IF(ISBLANK(OFFSET('9. METAS'!$V$20,INT((ROW()-14)/2),0)),"",OFFSET('9. METAS'!$V$20,INT((ROW()-14)/2),0)))</f>
        <v>#REF!</v>
      </c>
      <c r="L239" s="150" t="e">
        <f ca="1">IF(MOD(ROW()-13,2)=0,IF(ISBLANK(OFFSET(#REF!,INT((ROW()-13)/2),0)),"",OFFSET(#REF!,INT((ROW()-13)/2),0)),IF(ISBLANK(OFFSET('9. METAS'!$W$20,INT((ROW()-14)/2),0)),"",OFFSET('9. METAS'!$W$20,INT((ROW()-14)/2),0)))</f>
        <v>#REF!</v>
      </c>
      <c r="M239" s="151" t="e">
        <f ca="1">IF(MOD(ROW()-13,2)=0,IF(ISBLANK(OFFSET(#REF!,INT((ROW()-13)/2),0)),"",OFFSET(#REF!,INT((ROW()-13)/2),0)),IF(ISBLANK(OFFSET('9. METAS'!$X$20,INT((ROW()-14)/2),0)),"",OFFSET('9. METAS'!$X$20,INT((ROW()-14)/2),0)))</f>
        <v>#REF!</v>
      </c>
      <c r="N239" s="824" t="str">
        <f t="shared" ref="N239" ca="1" si="222">IFERROR(J239/J240,"ND")</f>
        <v>ND</v>
      </c>
      <c r="O239" s="826" t="str">
        <f t="shared" ref="O239" ca="1" si="223">IFERROR(((J239+K239)/H239),"ND")</f>
        <v>ND</v>
      </c>
      <c r="P239" s="913"/>
    </row>
    <row r="240" spans="3:16">
      <c r="C240" s="843"/>
      <c r="D240" s="926"/>
      <c r="E240" s="926"/>
      <c r="F240" s="928"/>
      <c r="G240" s="930"/>
      <c r="H240" s="949"/>
      <c r="I240" s="823"/>
      <c r="J240" s="149" t="str">
        <f ca="1">IF(MOD(ROW()-13,2)=0,IF(ISBLANK(OFFSET(#REF!,INT((ROW()-13)/2),0)),"",OFFSET(#REF!,INT((ROW()-13)/2),0)),IF(ISBLANK(OFFSET('9. METAS'!$U$20,INT((ROW()-14)/2),0)),"",OFFSET('9. METAS'!$U$20,INT((ROW()-14)/2),0)))</f>
        <v/>
      </c>
      <c r="K240" s="150" t="str">
        <f ca="1">IF(MOD(ROW()-13,2)=0,IF(ISBLANK(OFFSET(#REF!,INT((ROW()-13)/2),0)),"",OFFSET(#REF!,INT((ROW()-13)/2),0)),IF(ISBLANK(OFFSET('9. METAS'!$V$20,INT((ROW()-14)/2),0)),"",OFFSET('9. METAS'!$V$20,INT((ROW()-14)/2),0)))</f>
        <v/>
      </c>
      <c r="L240" s="150" t="str">
        <f ca="1">IF(MOD(ROW()-13,2)=0,IF(ISBLANK(OFFSET(#REF!,INT((ROW()-13)/2),0)),"",OFFSET(#REF!,INT((ROW()-13)/2),0)),IF(ISBLANK(OFFSET('9. METAS'!$W$20,INT((ROW()-14)/2),0)),"",OFFSET('9. METAS'!$W$20,INT((ROW()-14)/2),0)))</f>
        <v/>
      </c>
      <c r="M240" s="151" t="str">
        <f ca="1">IF(MOD(ROW()-13,2)=0,IF(ISBLANK(OFFSET(#REF!,INT((ROW()-13)/2),0)),"",OFFSET(#REF!,INT((ROW()-13)/2),0)),IF(ISBLANK(OFFSET('9. METAS'!$X$20,INT((ROW()-14)/2),0)),"",OFFSET('9. METAS'!$X$20,INT((ROW()-14)/2),0)))</f>
        <v/>
      </c>
      <c r="N240" s="825"/>
      <c r="O240" s="827"/>
      <c r="P240" s="914"/>
    </row>
    <row r="241" spans="3:16">
      <c r="C241" s="829" t="str">
        <f ca="1">IF(ISBLANK(OFFSET('5. Pp (3 años)'!$C$46,INT((ROW()-13)/2),0)),"",OFFSET('5. Pp (3 años)'!$C$46,INT((ROW()-13)/2),0))</f>
        <v/>
      </c>
      <c r="D241" s="926" t="str">
        <f ca="1">IF(ISBLANK(OFFSET('5. Pp (3 años)'!$D$46,INT((ROW()-13)/2),0)),"",OFFSET('5. Pp (3 años)'!$D$46,INT((ROW()-13)/2),0))</f>
        <v/>
      </c>
      <c r="E241" s="926" t="str">
        <f ca="1">IF(ISBLANK(OFFSET('5. Pp (3 años)'!$E$46,INT((ROW()-13)/2),0)),"",OFFSET('5. Pp (3 años)'!$E$46,INT((ROW()-13)/2),0))</f>
        <v/>
      </c>
      <c r="F241" s="928" t="str">
        <f ca="1">IF(ISBLANK(OFFSET('5. Pp (3 años)'!$K$46,INT((ROW()-13)/2),0)),"",OFFSET('5. Pp (3 años)'!$K$46,INT((ROW()-13)/2),0))</f>
        <v/>
      </c>
      <c r="G241" s="930" t="str">
        <f ca="1">IF(ISBLANK(OFFSET('5. Pp (3 años)'!$H$46,INT((ROW()-13)/2),0)),"",OFFSET('5. Pp (3 años)'!$H$46,INT((ROW()-13)/2),0))</f>
        <v/>
      </c>
      <c r="H241" s="949" t="str">
        <f ca="1">IF(ISBLANK(OFFSET('9. METAS'!$L$20,INT((ROW()-13)/2),0)),"",OFFSET('9. METAS'!$L$20,INT((ROW()-13)/2),0))</f>
        <v/>
      </c>
      <c r="I241" s="822"/>
      <c r="J241" s="149" t="e">
        <f ca="1">IF(MOD(ROW()-13,2)=0,IF(ISBLANK(OFFSET(#REF!,INT((ROW()-13)/2),0)),"",OFFSET(#REF!,INT((ROW()-13)/2),0)),IF(ISBLANK(OFFSET('9. METAS'!$U$20,INT((ROW()-14)/2),0)),"",OFFSET('9. METAS'!$U$20,INT((ROW()-14)/2),0)))</f>
        <v>#REF!</v>
      </c>
      <c r="K241" s="150" t="e">
        <f ca="1">IF(MOD(ROW()-13,2)=0,IF(ISBLANK(OFFSET(#REF!,INT((ROW()-13)/2),0)),"",OFFSET(#REF!,INT((ROW()-13)/2),0)),IF(ISBLANK(OFFSET('9. METAS'!$V$20,INT((ROW()-14)/2),0)),"",OFFSET('9. METAS'!$V$20,INT((ROW()-14)/2),0)))</f>
        <v>#REF!</v>
      </c>
      <c r="L241" s="150" t="e">
        <f ca="1">IF(MOD(ROW()-13,2)=0,IF(ISBLANK(OFFSET(#REF!,INT((ROW()-13)/2),0)),"",OFFSET(#REF!,INT((ROW()-13)/2),0)),IF(ISBLANK(OFFSET('9. METAS'!$W$20,INT((ROW()-14)/2),0)),"",OFFSET('9. METAS'!$W$20,INT((ROW()-14)/2),0)))</f>
        <v>#REF!</v>
      </c>
      <c r="M241" s="151" t="e">
        <f ca="1">IF(MOD(ROW()-13,2)=0,IF(ISBLANK(OFFSET(#REF!,INT((ROW()-13)/2),0)),"",OFFSET(#REF!,INT((ROW()-13)/2),0)),IF(ISBLANK(OFFSET('9. METAS'!$X$20,INT((ROW()-14)/2),0)),"",OFFSET('9. METAS'!$X$20,INT((ROW()-14)/2),0)))</f>
        <v>#REF!</v>
      </c>
      <c r="N241" s="824" t="str">
        <f t="shared" ref="N241" ca="1" si="224">IFERROR(J241/J242,"ND")</f>
        <v>ND</v>
      </c>
      <c r="O241" s="826" t="str">
        <f t="shared" ref="O241" ca="1" si="225">IFERROR(((J241+K241)/H241),"ND")</f>
        <v>ND</v>
      </c>
      <c r="P241" s="913"/>
    </row>
    <row r="242" spans="3:16">
      <c r="C242" s="843"/>
      <c r="D242" s="926"/>
      <c r="E242" s="926"/>
      <c r="F242" s="928"/>
      <c r="G242" s="930"/>
      <c r="H242" s="949"/>
      <c r="I242" s="823"/>
      <c r="J242" s="149" t="str">
        <f ca="1">IF(MOD(ROW()-13,2)=0,IF(ISBLANK(OFFSET(#REF!,INT((ROW()-13)/2),0)),"",OFFSET(#REF!,INT((ROW()-13)/2),0)),IF(ISBLANK(OFFSET('9. METAS'!$U$20,INT((ROW()-14)/2),0)),"",OFFSET('9. METAS'!$U$20,INT((ROW()-14)/2),0)))</f>
        <v/>
      </c>
      <c r="K242" s="150" t="str">
        <f ca="1">IF(MOD(ROW()-13,2)=0,IF(ISBLANK(OFFSET(#REF!,INT((ROW()-13)/2),0)),"",OFFSET(#REF!,INT((ROW()-13)/2),0)),IF(ISBLANK(OFFSET('9. METAS'!$V$20,INT((ROW()-14)/2),0)),"",OFFSET('9. METAS'!$V$20,INT((ROW()-14)/2),0)))</f>
        <v/>
      </c>
      <c r="L242" s="150" t="str">
        <f ca="1">IF(MOD(ROW()-13,2)=0,IF(ISBLANK(OFFSET(#REF!,INT((ROW()-13)/2),0)),"",OFFSET(#REF!,INT((ROW()-13)/2),0)),IF(ISBLANK(OFFSET('9. METAS'!$W$20,INT((ROW()-14)/2),0)),"",OFFSET('9. METAS'!$W$20,INT((ROW()-14)/2),0)))</f>
        <v/>
      </c>
      <c r="M242" s="151" t="str">
        <f ca="1">IF(MOD(ROW()-13,2)=0,IF(ISBLANK(OFFSET(#REF!,INT((ROW()-13)/2),0)),"",OFFSET(#REF!,INT((ROW()-13)/2),0)),IF(ISBLANK(OFFSET('9. METAS'!$X$20,INT((ROW()-14)/2),0)),"",OFFSET('9. METAS'!$X$20,INT((ROW()-14)/2),0)))</f>
        <v/>
      </c>
      <c r="N242" s="825"/>
      <c r="O242" s="827"/>
      <c r="P242" s="914"/>
    </row>
    <row r="243" spans="3:16">
      <c r="C243" s="829" t="str">
        <f ca="1">IF(ISBLANK(OFFSET('5. Pp (3 años)'!$C$46,INT((ROW()-13)/2),0)),"",OFFSET('5. Pp (3 años)'!$C$46,INT((ROW()-13)/2),0))</f>
        <v/>
      </c>
      <c r="D243" s="926" t="str">
        <f ca="1">IF(ISBLANK(OFFSET('5. Pp (3 años)'!$D$46,INT((ROW()-13)/2),0)),"",OFFSET('5. Pp (3 años)'!$D$46,INT((ROW()-13)/2),0))</f>
        <v/>
      </c>
      <c r="E243" s="926" t="str">
        <f ca="1">IF(ISBLANK(OFFSET('5. Pp (3 años)'!$E$46,INT((ROW()-13)/2),0)),"",OFFSET('5. Pp (3 años)'!$E$46,INT((ROW()-13)/2),0))</f>
        <v/>
      </c>
      <c r="F243" s="928" t="str">
        <f ca="1">IF(ISBLANK(OFFSET('5. Pp (3 años)'!$K$46,INT((ROW()-13)/2),0)),"",OFFSET('5. Pp (3 años)'!$K$46,INT((ROW()-13)/2),0))</f>
        <v/>
      </c>
      <c r="G243" s="930" t="str">
        <f ca="1">IF(ISBLANK(OFFSET('5. Pp (3 años)'!$H$46,INT((ROW()-13)/2),0)),"",OFFSET('5. Pp (3 años)'!$H$46,INT((ROW()-13)/2),0))</f>
        <v/>
      </c>
      <c r="H243" s="949" t="str">
        <f ca="1">IF(ISBLANK(OFFSET('9. METAS'!$L$20,INT((ROW()-13)/2),0)),"",OFFSET('9. METAS'!$L$20,INT((ROW()-13)/2),0))</f>
        <v/>
      </c>
      <c r="I243" s="822"/>
      <c r="J243" s="149" t="e">
        <f ca="1">IF(MOD(ROW()-13,2)=0,IF(ISBLANK(OFFSET(#REF!,INT((ROW()-13)/2),0)),"",OFFSET(#REF!,INT((ROW()-13)/2),0)),IF(ISBLANK(OFFSET('9. METAS'!$U$20,INT((ROW()-14)/2),0)),"",OFFSET('9. METAS'!$U$20,INT((ROW()-14)/2),0)))</f>
        <v>#REF!</v>
      </c>
      <c r="K243" s="150" t="e">
        <f ca="1">IF(MOD(ROW()-13,2)=0,IF(ISBLANK(OFFSET(#REF!,INT((ROW()-13)/2),0)),"",OFFSET(#REF!,INT((ROW()-13)/2),0)),IF(ISBLANK(OFFSET('9. METAS'!$V$20,INT((ROW()-14)/2),0)),"",OFFSET('9. METAS'!$V$20,INT((ROW()-14)/2),0)))</f>
        <v>#REF!</v>
      </c>
      <c r="L243" s="150" t="e">
        <f ca="1">IF(MOD(ROW()-13,2)=0,IF(ISBLANK(OFFSET(#REF!,INT((ROW()-13)/2),0)),"",OFFSET(#REF!,INT((ROW()-13)/2),0)),IF(ISBLANK(OFFSET('9. METAS'!$W$20,INT((ROW()-14)/2),0)),"",OFFSET('9. METAS'!$W$20,INT((ROW()-14)/2),0)))</f>
        <v>#REF!</v>
      </c>
      <c r="M243" s="151" t="e">
        <f ca="1">IF(MOD(ROW()-13,2)=0,IF(ISBLANK(OFFSET(#REF!,INT((ROW()-13)/2),0)),"",OFFSET(#REF!,INT((ROW()-13)/2),0)),IF(ISBLANK(OFFSET('9. METAS'!$X$20,INT((ROW()-14)/2),0)),"",OFFSET('9. METAS'!$X$20,INT((ROW()-14)/2),0)))</f>
        <v>#REF!</v>
      </c>
      <c r="N243" s="824" t="str">
        <f t="shared" ref="N243" ca="1" si="226">IFERROR(J243/J244,"ND")</f>
        <v>ND</v>
      </c>
      <c r="O243" s="826" t="str">
        <f t="shared" ref="O243" ca="1" si="227">IFERROR(((J243+K243)/H243),"ND")</f>
        <v>ND</v>
      </c>
      <c r="P243" s="913"/>
    </row>
    <row r="244" spans="3:16">
      <c r="C244" s="843"/>
      <c r="D244" s="926"/>
      <c r="E244" s="926"/>
      <c r="F244" s="928"/>
      <c r="G244" s="930"/>
      <c r="H244" s="949"/>
      <c r="I244" s="823"/>
      <c r="J244" s="149" t="str">
        <f ca="1">IF(MOD(ROW()-13,2)=0,IF(ISBLANK(OFFSET(#REF!,INT((ROW()-13)/2),0)),"",OFFSET(#REF!,INT((ROW()-13)/2),0)),IF(ISBLANK(OFFSET('9. METAS'!$U$20,INT((ROW()-14)/2),0)),"",OFFSET('9. METAS'!$U$20,INT((ROW()-14)/2),0)))</f>
        <v/>
      </c>
      <c r="K244" s="150" t="str">
        <f ca="1">IF(MOD(ROW()-13,2)=0,IF(ISBLANK(OFFSET(#REF!,INT((ROW()-13)/2),0)),"",OFFSET(#REF!,INT((ROW()-13)/2),0)),IF(ISBLANK(OFFSET('9. METAS'!$V$20,INT((ROW()-14)/2),0)),"",OFFSET('9. METAS'!$V$20,INT((ROW()-14)/2),0)))</f>
        <v/>
      </c>
      <c r="L244" s="150" t="str">
        <f ca="1">IF(MOD(ROW()-13,2)=0,IF(ISBLANK(OFFSET(#REF!,INT((ROW()-13)/2),0)),"",OFFSET(#REF!,INT((ROW()-13)/2),0)),IF(ISBLANK(OFFSET('9. METAS'!$W$20,INT((ROW()-14)/2),0)),"",OFFSET('9. METAS'!$W$20,INT((ROW()-14)/2),0)))</f>
        <v/>
      </c>
      <c r="M244" s="151" t="str">
        <f ca="1">IF(MOD(ROW()-13,2)=0,IF(ISBLANK(OFFSET(#REF!,INT((ROW()-13)/2),0)),"",OFFSET(#REF!,INT((ROW()-13)/2),0)),IF(ISBLANK(OFFSET('9. METAS'!$X$20,INT((ROW()-14)/2),0)),"",OFFSET('9. METAS'!$X$20,INT((ROW()-14)/2),0)))</f>
        <v/>
      </c>
      <c r="N244" s="825"/>
      <c r="O244" s="827"/>
      <c r="P244" s="914"/>
    </row>
    <row r="245" spans="3:16">
      <c r="C245" s="829" t="str">
        <f ca="1">IF(ISBLANK(OFFSET('5. Pp (3 años)'!$C$46,INT((ROW()-13)/2),0)),"",OFFSET('5. Pp (3 años)'!$C$46,INT((ROW()-13)/2),0))</f>
        <v/>
      </c>
      <c r="D245" s="926" t="str">
        <f ca="1">IF(ISBLANK(OFFSET('5. Pp (3 años)'!$D$46,INT((ROW()-13)/2),0)),"",OFFSET('5. Pp (3 años)'!$D$46,INT((ROW()-13)/2),0))</f>
        <v/>
      </c>
      <c r="E245" s="926" t="str">
        <f ca="1">IF(ISBLANK(OFFSET('5. Pp (3 años)'!$E$46,INT((ROW()-13)/2),0)),"",OFFSET('5. Pp (3 años)'!$E$46,INT((ROW()-13)/2),0))</f>
        <v/>
      </c>
      <c r="F245" s="928" t="str">
        <f ca="1">IF(ISBLANK(OFFSET('5. Pp (3 años)'!$K$46,INT((ROW()-13)/2),0)),"",OFFSET('5. Pp (3 años)'!$K$46,INT((ROW()-13)/2),0))</f>
        <v/>
      </c>
      <c r="G245" s="930" t="str">
        <f ca="1">IF(ISBLANK(OFFSET('5. Pp (3 años)'!$H$46,INT((ROW()-13)/2),0)),"",OFFSET('5. Pp (3 años)'!$H$46,INT((ROW()-13)/2),0))</f>
        <v/>
      </c>
      <c r="H245" s="949" t="str">
        <f ca="1">IF(ISBLANK(OFFSET('9. METAS'!$L$20,INT((ROW()-13)/2),0)),"",OFFSET('9. METAS'!$L$20,INT((ROW()-13)/2),0))</f>
        <v/>
      </c>
      <c r="I245" s="822"/>
      <c r="J245" s="149" t="e">
        <f ca="1">IF(MOD(ROW()-13,2)=0,IF(ISBLANK(OFFSET(#REF!,INT((ROW()-13)/2),0)),"",OFFSET(#REF!,INT((ROW()-13)/2),0)),IF(ISBLANK(OFFSET('9. METAS'!$U$20,INT((ROW()-14)/2),0)),"",OFFSET('9. METAS'!$U$20,INT((ROW()-14)/2),0)))</f>
        <v>#REF!</v>
      </c>
      <c r="K245" s="150" t="e">
        <f ca="1">IF(MOD(ROW()-13,2)=0,IF(ISBLANK(OFFSET(#REF!,INT((ROW()-13)/2),0)),"",OFFSET(#REF!,INT((ROW()-13)/2),0)),IF(ISBLANK(OFFSET('9. METAS'!$V$20,INT((ROW()-14)/2),0)),"",OFFSET('9. METAS'!$V$20,INT((ROW()-14)/2),0)))</f>
        <v>#REF!</v>
      </c>
      <c r="L245" s="150" t="e">
        <f ca="1">IF(MOD(ROW()-13,2)=0,IF(ISBLANK(OFFSET(#REF!,INT((ROW()-13)/2),0)),"",OFFSET(#REF!,INT((ROW()-13)/2),0)),IF(ISBLANK(OFFSET('9. METAS'!$W$20,INT((ROW()-14)/2),0)),"",OFFSET('9. METAS'!$W$20,INT((ROW()-14)/2),0)))</f>
        <v>#REF!</v>
      </c>
      <c r="M245" s="151" t="e">
        <f ca="1">IF(MOD(ROW()-13,2)=0,IF(ISBLANK(OFFSET(#REF!,INT((ROW()-13)/2),0)),"",OFFSET(#REF!,INT((ROW()-13)/2),0)),IF(ISBLANK(OFFSET('9. METAS'!$X$20,INT((ROW()-14)/2),0)),"",OFFSET('9. METAS'!$X$20,INT((ROW()-14)/2),0)))</f>
        <v>#REF!</v>
      </c>
      <c r="N245" s="824" t="str">
        <f t="shared" ref="N245" ca="1" si="228">IFERROR(J245/J246,"ND")</f>
        <v>ND</v>
      </c>
      <c r="O245" s="826" t="str">
        <f t="shared" ref="O245" ca="1" si="229">IFERROR(((J245+K245)/H245),"ND")</f>
        <v>ND</v>
      </c>
      <c r="P245" s="913"/>
    </row>
    <row r="246" spans="3:16">
      <c r="C246" s="843"/>
      <c r="D246" s="926"/>
      <c r="E246" s="926"/>
      <c r="F246" s="928"/>
      <c r="G246" s="930"/>
      <c r="H246" s="949"/>
      <c r="I246" s="823"/>
      <c r="J246" s="149" t="str">
        <f ca="1">IF(MOD(ROW()-13,2)=0,IF(ISBLANK(OFFSET(#REF!,INT((ROW()-13)/2),0)),"",OFFSET(#REF!,INT((ROW()-13)/2),0)),IF(ISBLANK(OFFSET('9. METAS'!$U$20,INT((ROW()-14)/2),0)),"",OFFSET('9. METAS'!$U$20,INT((ROW()-14)/2),0)))</f>
        <v/>
      </c>
      <c r="K246" s="150" t="str">
        <f ca="1">IF(MOD(ROW()-13,2)=0,IF(ISBLANK(OFFSET(#REF!,INT((ROW()-13)/2),0)),"",OFFSET(#REF!,INT((ROW()-13)/2),0)),IF(ISBLANK(OFFSET('9. METAS'!$V$20,INT((ROW()-14)/2),0)),"",OFFSET('9. METAS'!$V$20,INT((ROW()-14)/2),0)))</f>
        <v/>
      </c>
      <c r="L246" s="150" t="str">
        <f ca="1">IF(MOD(ROW()-13,2)=0,IF(ISBLANK(OFFSET(#REF!,INT((ROW()-13)/2),0)),"",OFFSET(#REF!,INT((ROW()-13)/2),0)),IF(ISBLANK(OFFSET('9. METAS'!$W$20,INT((ROW()-14)/2),0)),"",OFFSET('9. METAS'!$W$20,INT((ROW()-14)/2),0)))</f>
        <v/>
      </c>
      <c r="M246" s="151" t="str">
        <f ca="1">IF(MOD(ROW()-13,2)=0,IF(ISBLANK(OFFSET(#REF!,INT((ROW()-13)/2),0)),"",OFFSET(#REF!,INT((ROW()-13)/2),0)),IF(ISBLANK(OFFSET('9. METAS'!$X$20,INT((ROW()-14)/2),0)),"",OFFSET('9. METAS'!$X$20,INT((ROW()-14)/2),0)))</f>
        <v/>
      </c>
      <c r="N246" s="825"/>
      <c r="O246" s="827"/>
      <c r="P246" s="914"/>
    </row>
    <row r="247" spans="3:16">
      <c r="C247" s="829" t="str">
        <f ca="1">IF(ISBLANK(OFFSET('5. Pp (3 años)'!$C$46,INT((ROW()-13)/2),0)),"",OFFSET('5. Pp (3 años)'!$C$46,INT((ROW()-13)/2),0))</f>
        <v/>
      </c>
      <c r="D247" s="926" t="str">
        <f ca="1">IF(ISBLANK(OFFSET('5. Pp (3 años)'!$D$46,INT((ROW()-13)/2),0)),"",OFFSET('5. Pp (3 años)'!$D$46,INT((ROW()-13)/2),0))</f>
        <v/>
      </c>
      <c r="E247" s="926" t="str">
        <f ca="1">IF(ISBLANK(OFFSET('5. Pp (3 años)'!$E$46,INT((ROW()-13)/2),0)),"",OFFSET('5. Pp (3 años)'!$E$46,INT((ROW()-13)/2),0))</f>
        <v/>
      </c>
      <c r="F247" s="928" t="str">
        <f ca="1">IF(ISBLANK(OFFSET('5. Pp (3 años)'!$K$46,INT((ROW()-13)/2),0)),"",OFFSET('5. Pp (3 años)'!$K$46,INT((ROW()-13)/2),0))</f>
        <v/>
      </c>
      <c r="G247" s="930" t="str">
        <f ca="1">IF(ISBLANK(OFFSET('5. Pp (3 años)'!$H$46,INT((ROW()-13)/2),0)),"",OFFSET('5. Pp (3 años)'!$H$46,INT((ROW()-13)/2),0))</f>
        <v/>
      </c>
      <c r="H247" s="949" t="str">
        <f ca="1">IF(ISBLANK(OFFSET('9. METAS'!$L$20,INT((ROW()-13)/2),0)),"",OFFSET('9. METAS'!$L$20,INT((ROW()-13)/2),0))</f>
        <v/>
      </c>
      <c r="I247" s="822"/>
      <c r="J247" s="149" t="e">
        <f ca="1">IF(MOD(ROW()-13,2)=0,IF(ISBLANK(OFFSET(#REF!,INT((ROW()-13)/2),0)),"",OFFSET(#REF!,INT((ROW()-13)/2),0)),IF(ISBLANK(OFFSET('9. METAS'!$U$20,INT((ROW()-14)/2),0)),"",OFFSET('9. METAS'!$U$20,INT((ROW()-14)/2),0)))</f>
        <v>#REF!</v>
      </c>
      <c r="K247" s="150" t="e">
        <f ca="1">IF(MOD(ROW()-13,2)=0,IF(ISBLANK(OFFSET(#REF!,INT((ROW()-13)/2),0)),"",OFFSET(#REF!,INT((ROW()-13)/2),0)),IF(ISBLANK(OFFSET('9. METAS'!$V$20,INT((ROW()-14)/2),0)),"",OFFSET('9. METAS'!$V$20,INT((ROW()-14)/2),0)))</f>
        <v>#REF!</v>
      </c>
      <c r="L247" s="150" t="e">
        <f ca="1">IF(MOD(ROW()-13,2)=0,IF(ISBLANK(OFFSET(#REF!,INT((ROW()-13)/2),0)),"",OFFSET(#REF!,INT((ROW()-13)/2),0)),IF(ISBLANK(OFFSET('9. METAS'!$W$20,INT((ROW()-14)/2),0)),"",OFFSET('9. METAS'!$W$20,INT((ROW()-14)/2),0)))</f>
        <v>#REF!</v>
      </c>
      <c r="M247" s="151" t="e">
        <f ca="1">IF(MOD(ROW()-13,2)=0,IF(ISBLANK(OFFSET(#REF!,INT((ROW()-13)/2),0)),"",OFFSET(#REF!,INT((ROW()-13)/2),0)),IF(ISBLANK(OFFSET('9. METAS'!$X$20,INT((ROW()-14)/2),0)),"",OFFSET('9. METAS'!$X$20,INT((ROW()-14)/2),0)))</f>
        <v>#REF!</v>
      </c>
      <c r="N247" s="824" t="str">
        <f t="shared" ref="N247" ca="1" si="230">IFERROR(J247/J248,"ND")</f>
        <v>ND</v>
      </c>
      <c r="O247" s="826" t="str">
        <f t="shared" ref="O247" ca="1" si="231">IFERROR(((J247+K247)/H247),"ND")</f>
        <v>ND</v>
      </c>
      <c r="P247" s="913"/>
    </row>
    <row r="248" spans="3:16">
      <c r="C248" s="843"/>
      <c r="D248" s="926"/>
      <c r="E248" s="926"/>
      <c r="F248" s="928"/>
      <c r="G248" s="930"/>
      <c r="H248" s="949"/>
      <c r="I248" s="823"/>
      <c r="J248" s="149" t="str">
        <f ca="1">IF(MOD(ROW()-13,2)=0,IF(ISBLANK(OFFSET(#REF!,INT((ROW()-13)/2),0)),"",OFFSET(#REF!,INT((ROW()-13)/2),0)),IF(ISBLANK(OFFSET('9. METAS'!$U$20,INT((ROW()-14)/2),0)),"",OFFSET('9. METAS'!$U$20,INT((ROW()-14)/2),0)))</f>
        <v/>
      </c>
      <c r="K248" s="150" t="str">
        <f ca="1">IF(MOD(ROW()-13,2)=0,IF(ISBLANK(OFFSET(#REF!,INT((ROW()-13)/2),0)),"",OFFSET(#REF!,INT((ROW()-13)/2),0)),IF(ISBLANK(OFFSET('9. METAS'!$V$20,INT((ROW()-14)/2),0)),"",OFFSET('9. METAS'!$V$20,INT((ROW()-14)/2),0)))</f>
        <v/>
      </c>
      <c r="L248" s="150" t="str">
        <f ca="1">IF(MOD(ROW()-13,2)=0,IF(ISBLANK(OFFSET(#REF!,INT((ROW()-13)/2),0)),"",OFFSET(#REF!,INT((ROW()-13)/2),0)),IF(ISBLANK(OFFSET('9. METAS'!$W$20,INT((ROW()-14)/2),0)),"",OFFSET('9. METAS'!$W$20,INT((ROW()-14)/2),0)))</f>
        <v/>
      </c>
      <c r="M248" s="151" t="str">
        <f ca="1">IF(MOD(ROW()-13,2)=0,IF(ISBLANK(OFFSET(#REF!,INT((ROW()-13)/2),0)),"",OFFSET(#REF!,INT((ROW()-13)/2),0)),IF(ISBLANK(OFFSET('9. METAS'!$X$20,INT((ROW()-14)/2),0)),"",OFFSET('9. METAS'!$X$20,INT((ROW()-14)/2),0)))</f>
        <v/>
      </c>
      <c r="N248" s="825"/>
      <c r="O248" s="827"/>
      <c r="P248" s="914"/>
    </row>
    <row r="249" spans="3:16">
      <c r="C249" s="829" t="str">
        <f ca="1">IF(ISBLANK(OFFSET('5. Pp (3 años)'!$C$46,INT((ROW()-13)/2),0)),"",OFFSET('5. Pp (3 años)'!$C$46,INT((ROW()-13)/2),0))</f>
        <v/>
      </c>
      <c r="D249" s="926" t="str">
        <f ca="1">IF(ISBLANK(OFFSET('5. Pp (3 años)'!$D$46,INT((ROW()-13)/2),0)),"",OFFSET('5. Pp (3 años)'!$D$46,INT((ROW()-13)/2),0))</f>
        <v/>
      </c>
      <c r="E249" s="926" t="str">
        <f ca="1">IF(ISBLANK(OFFSET('5. Pp (3 años)'!$E$46,INT((ROW()-13)/2),0)),"",OFFSET('5. Pp (3 años)'!$E$46,INT((ROW()-13)/2),0))</f>
        <v/>
      </c>
      <c r="F249" s="928" t="str">
        <f ca="1">IF(ISBLANK(OFFSET('5. Pp (3 años)'!$K$46,INT((ROW()-13)/2),0)),"",OFFSET('5. Pp (3 años)'!$K$46,INT((ROW()-13)/2),0))</f>
        <v/>
      </c>
      <c r="G249" s="930" t="str">
        <f ca="1">IF(ISBLANK(OFFSET('5. Pp (3 años)'!$H$46,INT((ROW()-13)/2),0)),"",OFFSET('5. Pp (3 años)'!$H$46,INT((ROW()-13)/2),0))</f>
        <v/>
      </c>
      <c r="H249" s="949" t="str">
        <f ca="1">IF(ISBLANK(OFFSET('9. METAS'!$L$20,INT((ROW()-13)/2),0)),"",OFFSET('9. METAS'!$L$20,INT((ROW()-13)/2),0))</f>
        <v/>
      </c>
      <c r="I249" s="822"/>
      <c r="J249" s="149" t="e">
        <f ca="1">IF(MOD(ROW()-13,2)=0,IF(ISBLANK(OFFSET(#REF!,INT((ROW()-13)/2),0)),"",OFFSET(#REF!,INT((ROW()-13)/2),0)),IF(ISBLANK(OFFSET('9. METAS'!$U$20,INT((ROW()-14)/2),0)),"",OFFSET('9. METAS'!$U$20,INT((ROW()-14)/2),0)))</f>
        <v>#REF!</v>
      </c>
      <c r="K249" s="150" t="e">
        <f ca="1">IF(MOD(ROW()-13,2)=0,IF(ISBLANK(OFFSET(#REF!,INT((ROW()-13)/2),0)),"",OFFSET(#REF!,INT((ROW()-13)/2),0)),IF(ISBLANK(OFFSET('9. METAS'!$V$20,INT((ROW()-14)/2),0)),"",OFFSET('9. METAS'!$V$20,INT((ROW()-14)/2),0)))</f>
        <v>#REF!</v>
      </c>
      <c r="L249" s="150" t="e">
        <f ca="1">IF(MOD(ROW()-13,2)=0,IF(ISBLANK(OFFSET(#REF!,INT((ROW()-13)/2),0)),"",OFFSET(#REF!,INT((ROW()-13)/2),0)),IF(ISBLANK(OFFSET('9. METAS'!$W$20,INT((ROW()-14)/2),0)),"",OFFSET('9. METAS'!$W$20,INT((ROW()-14)/2),0)))</f>
        <v>#REF!</v>
      </c>
      <c r="M249" s="151" t="e">
        <f ca="1">IF(MOD(ROW()-13,2)=0,IF(ISBLANK(OFFSET(#REF!,INT((ROW()-13)/2),0)),"",OFFSET(#REF!,INT((ROW()-13)/2),0)),IF(ISBLANK(OFFSET('9. METAS'!$X$20,INT((ROW()-14)/2),0)),"",OFFSET('9. METAS'!$X$20,INT((ROW()-14)/2),0)))</f>
        <v>#REF!</v>
      </c>
      <c r="N249" s="824" t="str">
        <f t="shared" ref="N249" ca="1" si="232">IFERROR(J249/J250,"ND")</f>
        <v>ND</v>
      </c>
      <c r="O249" s="826" t="str">
        <f t="shared" ref="O249" ca="1" si="233">IFERROR(((J249+K249)/H249),"ND")</f>
        <v>ND</v>
      </c>
      <c r="P249" s="913"/>
    </row>
    <row r="250" spans="3:16">
      <c r="C250" s="843"/>
      <c r="D250" s="926"/>
      <c r="E250" s="926"/>
      <c r="F250" s="928"/>
      <c r="G250" s="930"/>
      <c r="H250" s="949"/>
      <c r="I250" s="823"/>
      <c r="J250" s="149" t="str">
        <f ca="1">IF(MOD(ROW()-13,2)=0,IF(ISBLANK(OFFSET(#REF!,INT((ROW()-13)/2),0)),"",OFFSET(#REF!,INT((ROW()-13)/2),0)),IF(ISBLANK(OFFSET('9. METAS'!$U$20,INT((ROW()-14)/2),0)),"",OFFSET('9. METAS'!$U$20,INT((ROW()-14)/2),0)))</f>
        <v/>
      </c>
      <c r="K250" s="150" t="str">
        <f ca="1">IF(MOD(ROW()-13,2)=0,IF(ISBLANK(OFFSET(#REF!,INT((ROW()-13)/2),0)),"",OFFSET(#REF!,INT((ROW()-13)/2),0)),IF(ISBLANK(OFFSET('9. METAS'!$V$20,INT((ROW()-14)/2),0)),"",OFFSET('9. METAS'!$V$20,INT((ROW()-14)/2),0)))</f>
        <v/>
      </c>
      <c r="L250" s="150" t="str">
        <f ca="1">IF(MOD(ROW()-13,2)=0,IF(ISBLANK(OFFSET(#REF!,INT((ROW()-13)/2),0)),"",OFFSET(#REF!,INT((ROW()-13)/2),0)),IF(ISBLANK(OFFSET('9. METAS'!$W$20,INT((ROW()-14)/2),0)),"",OFFSET('9. METAS'!$W$20,INT((ROW()-14)/2),0)))</f>
        <v/>
      </c>
      <c r="M250" s="151" t="str">
        <f ca="1">IF(MOD(ROW()-13,2)=0,IF(ISBLANK(OFFSET(#REF!,INT((ROW()-13)/2),0)),"",OFFSET(#REF!,INT((ROW()-13)/2),0)),IF(ISBLANK(OFFSET('9. METAS'!$X$20,INT((ROW()-14)/2),0)),"",OFFSET('9. METAS'!$X$20,INT((ROW()-14)/2),0)))</f>
        <v/>
      </c>
      <c r="N250" s="825"/>
      <c r="O250" s="827"/>
      <c r="P250" s="914"/>
    </row>
    <row r="251" spans="3:16">
      <c r="C251" s="829" t="str">
        <f ca="1">IF(ISBLANK(OFFSET('5. Pp (3 años)'!$C$46,INT((ROW()-13)/2),0)),"",OFFSET('5. Pp (3 años)'!$C$46,INT((ROW()-13)/2),0))</f>
        <v/>
      </c>
      <c r="D251" s="926" t="str">
        <f ca="1">IF(ISBLANK(OFFSET('5. Pp (3 años)'!$D$46,INT((ROW()-13)/2),0)),"",OFFSET('5. Pp (3 años)'!$D$46,INT((ROW()-13)/2),0))</f>
        <v/>
      </c>
      <c r="E251" s="926" t="str">
        <f ca="1">IF(ISBLANK(OFFSET('5. Pp (3 años)'!$E$46,INT((ROW()-13)/2),0)),"",OFFSET('5. Pp (3 años)'!$E$46,INT((ROW()-13)/2),0))</f>
        <v/>
      </c>
      <c r="F251" s="928" t="str">
        <f ca="1">IF(ISBLANK(OFFSET('5. Pp (3 años)'!$K$46,INT((ROW()-13)/2),0)),"",OFFSET('5. Pp (3 años)'!$K$46,INT((ROW()-13)/2),0))</f>
        <v/>
      </c>
      <c r="G251" s="930" t="str">
        <f ca="1">IF(ISBLANK(OFFSET('5. Pp (3 años)'!$H$46,INT((ROW()-13)/2),0)),"",OFFSET('5. Pp (3 años)'!$H$46,INT((ROW()-13)/2),0))</f>
        <v/>
      </c>
      <c r="H251" s="949" t="str">
        <f ca="1">IF(ISBLANK(OFFSET('9. METAS'!$L$20,INT((ROW()-13)/2),0)),"",OFFSET('9. METAS'!$L$20,INT((ROW()-13)/2),0))</f>
        <v/>
      </c>
      <c r="I251" s="822"/>
      <c r="J251" s="149" t="e">
        <f ca="1">IF(MOD(ROW()-13,2)=0,IF(ISBLANK(OFFSET(#REF!,INT((ROW()-13)/2),0)),"",OFFSET(#REF!,INT((ROW()-13)/2),0)),IF(ISBLANK(OFFSET('9. METAS'!$U$20,INT((ROW()-14)/2),0)),"",OFFSET('9. METAS'!$U$20,INT((ROW()-14)/2),0)))</f>
        <v>#REF!</v>
      </c>
      <c r="K251" s="150" t="e">
        <f ca="1">IF(MOD(ROW()-13,2)=0,IF(ISBLANK(OFFSET(#REF!,INT((ROW()-13)/2),0)),"",OFFSET(#REF!,INT((ROW()-13)/2),0)),IF(ISBLANK(OFFSET('9. METAS'!$V$20,INT((ROW()-14)/2),0)),"",OFFSET('9. METAS'!$V$20,INT((ROW()-14)/2),0)))</f>
        <v>#REF!</v>
      </c>
      <c r="L251" s="150" t="e">
        <f ca="1">IF(MOD(ROW()-13,2)=0,IF(ISBLANK(OFFSET(#REF!,INT((ROW()-13)/2),0)),"",OFFSET(#REF!,INT((ROW()-13)/2),0)),IF(ISBLANK(OFFSET('9. METAS'!$W$20,INT((ROW()-14)/2),0)),"",OFFSET('9. METAS'!$W$20,INT((ROW()-14)/2),0)))</f>
        <v>#REF!</v>
      </c>
      <c r="M251" s="151" t="e">
        <f ca="1">IF(MOD(ROW()-13,2)=0,IF(ISBLANK(OFFSET(#REF!,INT((ROW()-13)/2),0)),"",OFFSET(#REF!,INT((ROW()-13)/2),0)),IF(ISBLANK(OFFSET('9. METAS'!$X$20,INT((ROW()-14)/2),0)),"",OFFSET('9. METAS'!$X$20,INT((ROW()-14)/2),0)))</f>
        <v>#REF!</v>
      </c>
      <c r="N251" s="824" t="str">
        <f t="shared" ref="N251" ca="1" si="234">IFERROR(J251/J252,"ND")</f>
        <v>ND</v>
      </c>
      <c r="O251" s="826" t="str">
        <f t="shared" ref="O251" ca="1" si="235">IFERROR(((J251+K251)/H251),"ND")</f>
        <v>ND</v>
      </c>
      <c r="P251" s="913"/>
    </row>
    <row r="252" spans="3:16">
      <c r="C252" s="843"/>
      <c r="D252" s="926"/>
      <c r="E252" s="926"/>
      <c r="F252" s="928"/>
      <c r="G252" s="930"/>
      <c r="H252" s="949"/>
      <c r="I252" s="823"/>
      <c r="J252" s="149" t="str">
        <f ca="1">IF(MOD(ROW()-13,2)=0,IF(ISBLANK(OFFSET(#REF!,INT((ROW()-13)/2),0)),"",OFFSET(#REF!,INT((ROW()-13)/2),0)),IF(ISBLANK(OFFSET('9. METAS'!$U$20,INT((ROW()-14)/2),0)),"",OFFSET('9. METAS'!$U$20,INT((ROW()-14)/2),0)))</f>
        <v/>
      </c>
      <c r="K252" s="150" t="str">
        <f ca="1">IF(MOD(ROW()-13,2)=0,IF(ISBLANK(OFFSET(#REF!,INT((ROW()-13)/2),0)),"",OFFSET(#REF!,INT((ROW()-13)/2),0)),IF(ISBLANK(OFFSET('9. METAS'!$V$20,INT((ROW()-14)/2),0)),"",OFFSET('9. METAS'!$V$20,INT((ROW()-14)/2),0)))</f>
        <v/>
      </c>
      <c r="L252" s="150" t="str">
        <f ca="1">IF(MOD(ROW()-13,2)=0,IF(ISBLANK(OFFSET(#REF!,INT((ROW()-13)/2),0)),"",OFFSET(#REF!,INT((ROW()-13)/2),0)),IF(ISBLANK(OFFSET('9. METAS'!$W$20,INT((ROW()-14)/2),0)),"",OFFSET('9. METAS'!$W$20,INT((ROW()-14)/2),0)))</f>
        <v/>
      </c>
      <c r="M252" s="151" t="str">
        <f ca="1">IF(MOD(ROW()-13,2)=0,IF(ISBLANK(OFFSET(#REF!,INT((ROW()-13)/2),0)),"",OFFSET(#REF!,INT((ROW()-13)/2),0)),IF(ISBLANK(OFFSET('9. METAS'!$X$20,INT((ROW()-14)/2),0)),"",OFFSET('9. METAS'!$X$20,INT((ROW()-14)/2),0)))</f>
        <v/>
      </c>
      <c r="N252" s="825"/>
      <c r="O252" s="827"/>
      <c r="P252" s="914"/>
    </row>
    <row r="253" spans="3:16">
      <c r="C253" s="829" t="str">
        <f ca="1">IF(ISBLANK(OFFSET('5. Pp (3 años)'!$C$46,INT((ROW()-13)/2),0)),"",OFFSET('5. Pp (3 años)'!$C$46,INT((ROW()-13)/2),0))</f>
        <v/>
      </c>
      <c r="D253" s="926" t="str">
        <f ca="1">IF(ISBLANK(OFFSET('5. Pp (3 años)'!$D$46,INT((ROW()-13)/2),0)),"",OFFSET('5. Pp (3 años)'!$D$46,INT((ROW()-13)/2),0))</f>
        <v/>
      </c>
      <c r="E253" s="926" t="str">
        <f ca="1">IF(ISBLANK(OFFSET('5. Pp (3 años)'!$E$46,INT((ROW()-13)/2),0)),"",OFFSET('5. Pp (3 años)'!$E$46,INT((ROW()-13)/2),0))</f>
        <v/>
      </c>
      <c r="F253" s="928" t="str">
        <f ca="1">IF(ISBLANK(OFFSET('5. Pp (3 años)'!$K$46,INT((ROW()-13)/2),0)),"",OFFSET('5. Pp (3 años)'!$K$46,INT((ROW()-13)/2),0))</f>
        <v/>
      </c>
      <c r="G253" s="930" t="str">
        <f ca="1">IF(ISBLANK(OFFSET('5. Pp (3 años)'!$H$46,INT((ROW()-13)/2),0)),"",OFFSET('5. Pp (3 años)'!$H$46,INT((ROW()-13)/2),0))</f>
        <v/>
      </c>
      <c r="H253" s="949" t="str">
        <f ca="1">IF(ISBLANK(OFFSET('9. METAS'!$L$20,INT((ROW()-13)/2),0)),"",OFFSET('9. METAS'!$L$20,INT((ROW()-13)/2),0))</f>
        <v/>
      </c>
      <c r="I253" s="822"/>
      <c r="J253" s="149" t="e">
        <f ca="1">IF(MOD(ROW()-13,2)=0,IF(ISBLANK(OFFSET(#REF!,INT((ROW()-13)/2),0)),"",OFFSET(#REF!,INT((ROW()-13)/2),0)),IF(ISBLANK(OFFSET('9. METAS'!$U$20,INT((ROW()-14)/2),0)),"",OFFSET('9. METAS'!$U$20,INT((ROW()-14)/2),0)))</f>
        <v>#REF!</v>
      </c>
      <c r="K253" s="150" t="e">
        <f ca="1">IF(MOD(ROW()-13,2)=0,IF(ISBLANK(OFFSET(#REF!,INT((ROW()-13)/2),0)),"",OFFSET(#REF!,INT((ROW()-13)/2),0)),IF(ISBLANK(OFFSET('9. METAS'!$V$20,INT((ROW()-14)/2),0)),"",OFFSET('9. METAS'!$V$20,INT((ROW()-14)/2),0)))</f>
        <v>#REF!</v>
      </c>
      <c r="L253" s="150" t="e">
        <f ca="1">IF(MOD(ROW()-13,2)=0,IF(ISBLANK(OFFSET(#REF!,INT((ROW()-13)/2),0)),"",OFFSET(#REF!,INT((ROW()-13)/2),0)),IF(ISBLANK(OFFSET('9. METAS'!$W$20,INT((ROW()-14)/2),0)),"",OFFSET('9. METAS'!$W$20,INT((ROW()-14)/2),0)))</f>
        <v>#REF!</v>
      </c>
      <c r="M253" s="151" t="e">
        <f ca="1">IF(MOD(ROW()-13,2)=0,IF(ISBLANK(OFFSET(#REF!,INT((ROW()-13)/2),0)),"",OFFSET(#REF!,INT((ROW()-13)/2),0)),IF(ISBLANK(OFFSET('9. METAS'!$X$20,INT((ROW()-14)/2),0)),"",OFFSET('9. METAS'!$X$20,INT((ROW()-14)/2),0)))</f>
        <v>#REF!</v>
      </c>
      <c r="N253" s="824" t="str">
        <f t="shared" ref="N253" ca="1" si="236">IFERROR(J253/J254,"ND")</f>
        <v>ND</v>
      </c>
      <c r="O253" s="826" t="str">
        <f t="shared" ref="O253" ca="1" si="237">IFERROR(((J253+K253)/H253),"ND")</f>
        <v>ND</v>
      </c>
      <c r="P253" s="913"/>
    </row>
    <row r="254" spans="3:16">
      <c r="C254" s="843"/>
      <c r="D254" s="926"/>
      <c r="E254" s="926"/>
      <c r="F254" s="928"/>
      <c r="G254" s="930"/>
      <c r="H254" s="949"/>
      <c r="I254" s="823"/>
      <c r="J254" s="149" t="str">
        <f ca="1">IF(MOD(ROW()-13,2)=0,IF(ISBLANK(OFFSET(#REF!,INT((ROW()-13)/2),0)),"",OFFSET(#REF!,INT((ROW()-13)/2),0)),IF(ISBLANK(OFFSET('9. METAS'!$U$20,INT((ROW()-14)/2),0)),"",OFFSET('9. METAS'!$U$20,INT((ROW()-14)/2),0)))</f>
        <v/>
      </c>
      <c r="K254" s="150" t="str">
        <f ca="1">IF(MOD(ROW()-13,2)=0,IF(ISBLANK(OFFSET(#REF!,INT((ROW()-13)/2),0)),"",OFFSET(#REF!,INT((ROW()-13)/2),0)),IF(ISBLANK(OFFSET('9. METAS'!$V$20,INT((ROW()-14)/2),0)),"",OFFSET('9. METAS'!$V$20,INT((ROW()-14)/2),0)))</f>
        <v/>
      </c>
      <c r="L254" s="150" t="str">
        <f ca="1">IF(MOD(ROW()-13,2)=0,IF(ISBLANK(OFFSET(#REF!,INT((ROW()-13)/2),0)),"",OFFSET(#REF!,INT((ROW()-13)/2),0)),IF(ISBLANK(OFFSET('9. METAS'!$W$20,INT((ROW()-14)/2),0)),"",OFFSET('9. METAS'!$W$20,INT((ROW()-14)/2),0)))</f>
        <v/>
      </c>
      <c r="M254" s="151" t="str">
        <f ca="1">IF(MOD(ROW()-13,2)=0,IF(ISBLANK(OFFSET(#REF!,INT((ROW()-13)/2),0)),"",OFFSET(#REF!,INT((ROW()-13)/2),0)),IF(ISBLANK(OFFSET('9. METAS'!$X$20,INT((ROW()-14)/2),0)),"",OFFSET('9. METAS'!$X$20,INT((ROW()-14)/2),0)))</f>
        <v/>
      </c>
      <c r="N254" s="825"/>
      <c r="O254" s="827"/>
      <c r="P254" s="914"/>
    </row>
    <row r="255" spans="3:16">
      <c r="C255" s="829" t="str">
        <f ca="1">IF(ISBLANK(OFFSET('5. Pp (3 años)'!$C$46,INT((ROW()-13)/2),0)),"",OFFSET('5. Pp (3 años)'!$C$46,INT((ROW()-13)/2),0))</f>
        <v/>
      </c>
      <c r="D255" s="926" t="str">
        <f ca="1">IF(ISBLANK(OFFSET('5. Pp (3 años)'!$D$46,INT((ROW()-13)/2),0)),"",OFFSET('5. Pp (3 años)'!$D$46,INT((ROW()-13)/2),0))</f>
        <v/>
      </c>
      <c r="E255" s="926" t="str">
        <f ca="1">IF(ISBLANK(OFFSET('5. Pp (3 años)'!$E$46,INT((ROW()-13)/2),0)),"",OFFSET('5. Pp (3 años)'!$E$46,INT((ROW()-13)/2),0))</f>
        <v/>
      </c>
      <c r="F255" s="928" t="str">
        <f ca="1">IF(ISBLANK(OFFSET('5. Pp (3 años)'!$K$46,INT((ROW()-13)/2),0)),"",OFFSET('5. Pp (3 años)'!$K$46,INT((ROW()-13)/2),0))</f>
        <v/>
      </c>
      <c r="G255" s="930" t="str">
        <f ca="1">IF(ISBLANK(OFFSET('5. Pp (3 años)'!$H$46,INT((ROW()-13)/2),0)),"",OFFSET('5. Pp (3 años)'!$H$46,INT((ROW()-13)/2),0))</f>
        <v/>
      </c>
      <c r="H255" s="949" t="str">
        <f ca="1">IF(ISBLANK(OFFSET('9. METAS'!$L$20,INT((ROW()-13)/2),0)),"",OFFSET('9. METAS'!$L$20,INT((ROW()-13)/2),0))</f>
        <v/>
      </c>
      <c r="I255" s="822"/>
      <c r="J255" s="149" t="e">
        <f ca="1">IF(MOD(ROW()-13,2)=0,IF(ISBLANK(OFFSET(#REF!,INT((ROW()-13)/2),0)),"",OFFSET(#REF!,INT((ROW()-13)/2),0)),IF(ISBLANK(OFFSET('9. METAS'!$U$20,INT((ROW()-14)/2),0)),"",OFFSET('9. METAS'!$U$20,INT((ROW()-14)/2),0)))</f>
        <v>#REF!</v>
      </c>
      <c r="K255" s="150" t="e">
        <f ca="1">IF(MOD(ROW()-13,2)=0,IF(ISBLANK(OFFSET(#REF!,INT((ROW()-13)/2),0)),"",OFFSET(#REF!,INT((ROW()-13)/2),0)),IF(ISBLANK(OFFSET('9. METAS'!$V$20,INT((ROW()-14)/2),0)),"",OFFSET('9. METAS'!$V$20,INT((ROW()-14)/2),0)))</f>
        <v>#REF!</v>
      </c>
      <c r="L255" s="150" t="e">
        <f ca="1">IF(MOD(ROW()-13,2)=0,IF(ISBLANK(OFFSET(#REF!,INT((ROW()-13)/2),0)),"",OFFSET(#REF!,INT((ROW()-13)/2),0)),IF(ISBLANK(OFFSET('9. METAS'!$W$20,INT((ROW()-14)/2),0)),"",OFFSET('9. METAS'!$W$20,INT((ROW()-14)/2),0)))</f>
        <v>#REF!</v>
      </c>
      <c r="M255" s="151" t="e">
        <f ca="1">IF(MOD(ROW()-13,2)=0,IF(ISBLANK(OFFSET(#REF!,INT((ROW()-13)/2),0)),"",OFFSET(#REF!,INT((ROW()-13)/2),0)),IF(ISBLANK(OFFSET('9. METAS'!$X$20,INT((ROW()-14)/2),0)),"",OFFSET('9. METAS'!$X$20,INT((ROW()-14)/2),0)))</f>
        <v>#REF!</v>
      </c>
      <c r="N255" s="824" t="str">
        <f t="shared" ref="N255" ca="1" si="238">IFERROR(J255/J256,"ND")</f>
        <v>ND</v>
      </c>
      <c r="O255" s="826" t="str">
        <f t="shared" ref="O255" ca="1" si="239">IFERROR(((J255+K255)/H255),"ND")</f>
        <v>ND</v>
      </c>
      <c r="P255" s="913"/>
    </row>
    <row r="256" spans="3:16">
      <c r="C256" s="843"/>
      <c r="D256" s="926"/>
      <c r="E256" s="926"/>
      <c r="F256" s="928"/>
      <c r="G256" s="930"/>
      <c r="H256" s="949"/>
      <c r="I256" s="823"/>
      <c r="J256" s="149" t="str">
        <f ca="1">IF(MOD(ROW()-13,2)=0,IF(ISBLANK(OFFSET(#REF!,INT((ROW()-13)/2),0)),"",OFFSET(#REF!,INT((ROW()-13)/2),0)),IF(ISBLANK(OFFSET('9. METAS'!$U$20,INT((ROW()-14)/2),0)),"",OFFSET('9. METAS'!$U$20,INT((ROW()-14)/2),0)))</f>
        <v/>
      </c>
      <c r="K256" s="150" t="str">
        <f ca="1">IF(MOD(ROW()-13,2)=0,IF(ISBLANK(OFFSET(#REF!,INT((ROW()-13)/2),0)),"",OFFSET(#REF!,INT((ROW()-13)/2),0)),IF(ISBLANK(OFFSET('9. METAS'!$V$20,INT((ROW()-14)/2),0)),"",OFFSET('9. METAS'!$V$20,INT((ROW()-14)/2),0)))</f>
        <v/>
      </c>
      <c r="L256" s="150" t="str">
        <f ca="1">IF(MOD(ROW()-13,2)=0,IF(ISBLANK(OFFSET(#REF!,INT((ROW()-13)/2),0)),"",OFFSET(#REF!,INT((ROW()-13)/2),0)),IF(ISBLANK(OFFSET('9. METAS'!$W$20,INT((ROW()-14)/2),0)),"",OFFSET('9. METAS'!$W$20,INT((ROW()-14)/2),0)))</f>
        <v/>
      </c>
      <c r="M256" s="151" t="str">
        <f ca="1">IF(MOD(ROW()-13,2)=0,IF(ISBLANK(OFFSET(#REF!,INT((ROW()-13)/2),0)),"",OFFSET(#REF!,INT((ROW()-13)/2),0)),IF(ISBLANK(OFFSET('9. METAS'!$X$20,INT((ROW()-14)/2),0)),"",OFFSET('9. METAS'!$X$20,INT((ROW()-14)/2),0)))</f>
        <v/>
      </c>
      <c r="N256" s="825"/>
      <c r="O256" s="827"/>
      <c r="P256" s="914"/>
    </row>
    <row r="257" spans="3:16">
      <c r="C257" s="829" t="str">
        <f ca="1">IF(ISBLANK(OFFSET('5. Pp (3 años)'!$C$46,INT((ROW()-13)/2),0)),"",OFFSET('5. Pp (3 años)'!$C$46,INT((ROW()-13)/2),0))</f>
        <v/>
      </c>
      <c r="D257" s="926" t="str">
        <f ca="1">IF(ISBLANK(OFFSET('5. Pp (3 años)'!$D$46,INT((ROW()-13)/2),0)),"",OFFSET('5. Pp (3 años)'!$D$46,INT((ROW()-13)/2),0))</f>
        <v/>
      </c>
      <c r="E257" s="926" t="str">
        <f ca="1">IF(ISBLANK(OFFSET('5. Pp (3 años)'!$E$46,INT((ROW()-13)/2),0)),"",OFFSET('5. Pp (3 años)'!$E$46,INT((ROW()-13)/2),0))</f>
        <v/>
      </c>
      <c r="F257" s="928" t="str">
        <f ca="1">IF(ISBLANK(OFFSET('5. Pp (3 años)'!$K$46,INT((ROW()-13)/2),0)),"",OFFSET('5. Pp (3 años)'!$K$46,INT((ROW()-13)/2),0))</f>
        <v/>
      </c>
      <c r="G257" s="930" t="str">
        <f ca="1">IF(ISBLANK(OFFSET('5. Pp (3 años)'!$H$46,INT((ROW()-13)/2),0)),"",OFFSET('5. Pp (3 años)'!$H$46,INT((ROW()-13)/2),0))</f>
        <v/>
      </c>
      <c r="H257" s="949" t="str">
        <f ca="1">IF(ISBLANK(OFFSET('9. METAS'!$L$20,INT((ROW()-13)/2),0)),"",OFFSET('9. METAS'!$L$20,INT((ROW()-13)/2),0))</f>
        <v/>
      </c>
      <c r="I257" s="822"/>
      <c r="J257" s="149" t="e">
        <f ca="1">IF(MOD(ROW()-13,2)=0,IF(ISBLANK(OFFSET(#REF!,INT((ROW()-13)/2),0)),"",OFFSET(#REF!,INT((ROW()-13)/2),0)),IF(ISBLANK(OFFSET('9. METAS'!$U$20,INT((ROW()-14)/2),0)),"",OFFSET('9. METAS'!$U$20,INT((ROW()-14)/2),0)))</f>
        <v>#REF!</v>
      </c>
      <c r="K257" s="150" t="e">
        <f ca="1">IF(MOD(ROW()-13,2)=0,IF(ISBLANK(OFFSET(#REF!,INT((ROW()-13)/2),0)),"",OFFSET(#REF!,INT((ROW()-13)/2),0)),IF(ISBLANK(OFFSET('9. METAS'!$V$20,INT((ROW()-14)/2),0)),"",OFFSET('9. METAS'!$V$20,INT((ROW()-14)/2),0)))</f>
        <v>#REF!</v>
      </c>
      <c r="L257" s="150" t="e">
        <f ca="1">IF(MOD(ROW()-13,2)=0,IF(ISBLANK(OFFSET(#REF!,INT((ROW()-13)/2),0)),"",OFFSET(#REF!,INT((ROW()-13)/2),0)),IF(ISBLANK(OFFSET('9. METAS'!$W$20,INT((ROW()-14)/2),0)),"",OFFSET('9. METAS'!$W$20,INT((ROW()-14)/2),0)))</f>
        <v>#REF!</v>
      </c>
      <c r="M257" s="151" t="e">
        <f ca="1">IF(MOD(ROW()-13,2)=0,IF(ISBLANK(OFFSET(#REF!,INT((ROW()-13)/2),0)),"",OFFSET(#REF!,INT((ROW()-13)/2),0)),IF(ISBLANK(OFFSET('9. METAS'!$X$20,INT((ROW()-14)/2),0)),"",OFFSET('9. METAS'!$X$20,INT((ROW()-14)/2),0)))</f>
        <v>#REF!</v>
      </c>
      <c r="N257" s="824" t="str">
        <f t="shared" ref="N257" ca="1" si="240">IFERROR(J257/J258,"ND")</f>
        <v>ND</v>
      </c>
      <c r="O257" s="826" t="str">
        <f t="shared" ref="O257" ca="1" si="241">IFERROR(((J257+K257)/H257),"ND")</f>
        <v>ND</v>
      </c>
      <c r="P257" s="913"/>
    </row>
    <row r="258" spans="3:16">
      <c r="C258" s="843"/>
      <c r="D258" s="926"/>
      <c r="E258" s="926"/>
      <c r="F258" s="928"/>
      <c r="G258" s="930"/>
      <c r="H258" s="949"/>
      <c r="I258" s="823"/>
      <c r="J258" s="149" t="str">
        <f ca="1">IF(MOD(ROW()-13,2)=0,IF(ISBLANK(OFFSET(#REF!,INT((ROW()-13)/2),0)),"",OFFSET(#REF!,INT((ROW()-13)/2),0)),IF(ISBLANK(OFFSET('9. METAS'!$U$20,INT((ROW()-14)/2),0)),"",OFFSET('9. METAS'!$U$20,INT((ROW()-14)/2),0)))</f>
        <v/>
      </c>
      <c r="K258" s="150" t="str">
        <f ca="1">IF(MOD(ROW()-13,2)=0,IF(ISBLANK(OFFSET(#REF!,INT((ROW()-13)/2),0)),"",OFFSET(#REF!,INT((ROW()-13)/2),0)),IF(ISBLANK(OFFSET('9. METAS'!$V$20,INT((ROW()-14)/2),0)),"",OFFSET('9. METAS'!$V$20,INT((ROW()-14)/2),0)))</f>
        <v/>
      </c>
      <c r="L258" s="150" t="str">
        <f ca="1">IF(MOD(ROW()-13,2)=0,IF(ISBLANK(OFFSET(#REF!,INT((ROW()-13)/2),0)),"",OFFSET(#REF!,INT((ROW()-13)/2),0)),IF(ISBLANK(OFFSET('9. METAS'!$W$20,INT((ROW()-14)/2),0)),"",OFFSET('9. METAS'!$W$20,INT((ROW()-14)/2),0)))</f>
        <v/>
      </c>
      <c r="M258" s="151" t="str">
        <f ca="1">IF(MOD(ROW()-13,2)=0,IF(ISBLANK(OFFSET(#REF!,INT((ROW()-13)/2),0)),"",OFFSET(#REF!,INT((ROW()-13)/2),0)),IF(ISBLANK(OFFSET('9. METAS'!$X$20,INT((ROW()-14)/2),0)),"",OFFSET('9. METAS'!$X$20,INT((ROW()-14)/2),0)))</f>
        <v/>
      </c>
      <c r="N258" s="825"/>
      <c r="O258" s="827"/>
      <c r="P258" s="914"/>
    </row>
    <row r="259" spans="3:16">
      <c r="C259" s="829" t="str">
        <f ca="1">IF(ISBLANK(OFFSET('5. Pp (3 años)'!$C$46,INT((ROW()-13)/2),0)),"",OFFSET('5. Pp (3 años)'!$C$46,INT((ROW()-13)/2),0))</f>
        <v/>
      </c>
      <c r="D259" s="926" t="str">
        <f ca="1">IF(ISBLANK(OFFSET('5. Pp (3 años)'!$D$46,INT((ROW()-13)/2),0)),"",OFFSET('5. Pp (3 años)'!$D$46,INT((ROW()-13)/2),0))</f>
        <v/>
      </c>
      <c r="E259" s="926" t="str">
        <f ca="1">IF(ISBLANK(OFFSET('5. Pp (3 años)'!$E$46,INT((ROW()-13)/2),0)),"",OFFSET('5. Pp (3 años)'!$E$46,INT((ROW()-13)/2),0))</f>
        <v/>
      </c>
      <c r="F259" s="928" t="str">
        <f ca="1">IF(ISBLANK(OFFSET('5. Pp (3 años)'!$K$46,INT((ROW()-13)/2),0)),"",OFFSET('5. Pp (3 años)'!$K$46,INT((ROW()-13)/2),0))</f>
        <v/>
      </c>
      <c r="G259" s="930" t="str">
        <f ca="1">IF(ISBLANK(OFFSET('5. Pp (3 años)'!$H$46,INT((ROW()-13)/2),0)),"",OFFSET('5. Pp (3 años)'!$H$46,INT((ROW()-13)/2),0))</f>
        <v/>
      </c>
      <c r="H259" s="949" t="str">
        <f ca="1">IF(ISBLANK(OFFSET('9. METAS'!$L$20,INT((ROW()-13)/2),0)),"",OFFSET('9. METAS'!$L$20,INT((ROW()-13)/2),0))</f>
        <v/>
      </c>
      <c r="I259" s="822"/>
      <c r="J259" s="149" t="e">
        <f ca="1">IF(MOD(ROW()-13,2)=0,IF(ISBLANK(OFFSET(#REF!,INT((ROW()-13)/2),0)),"",OFFSET(#REF!,INT((ROW()-13)/2),0)),IF(ISBLANK(OFFSET('9. METAS'!$U$20,INT((ROW()-14)/2),0)),"",OFFSET('9. METAS'!$U$20,INT((ROW()-14)/2),0)))</f>
        <v>#REF!</v>
      </c>
      <c r="K259" s="150" t="e">
        <f ca="1">IF(MOD(ROW()-13,2)=0,IF(ISBLANK(OFFSET(#REF!,INT((ROW()-13)/2),0)),"",OFFSET(#REF!,INT((ROW()-13)/2),0)),IF(ISBLANK(OFFSET('9. METAS'!$V$20,INT((ROW()-14)/2),0)),"",OFFSET('9. METAS'!$V$20,INT((ROW()-14)/2),0)))</f>
        <v>#REF!</v>
      </c>
      <c r="L259" s="150" t="e">
        <f ca="1">IF(MOD(ROW()-13,2)=0,IF(ISBLANK(OFFSET(#REF!,INT((ROW()-13)/2),0)),"",OFFSET(#REF!,INT((ROW()-13)/2),0)),IF(ISBLANK(OFFSET('9. METAS'!$W$20,INT((ROW()-14)/2),0)),"",OFFSET('9. METAS'!$W$20,INT((ROW()-14)/2),0)))</f>
        <v>#REF!</v>
      </c>
      <c r="M259" s="151" t="e">
        <f ca="1">IF(MOD(ROW()-13,2)=0,IF(ISBLANK(OFFSET(#REF!,INT((ROW()-13)/2),0)),"",OFFSET(#REF!,INT((ROW()-13)/2),0)),IF(ISBLANK(OFFSET('9. METAS'!$X$20,INT((ROW()-14)/2),0)),"",OFFSET('9. METAS'!$X$20,INT((ROW()-14)/2),0)))</f>
        <v>#REF!</v>
      </c>
      <c r="N259" s="824" t="str">
        <f t="shared" ref="N259" ca="1" si="242">IFERROR(J259/J260,"ND")</f>
        <v>ND</v>
      </c>
      <c r="O259" s="826" t="str">
        <f t="shared" ref="O259" ca="1" si="243">IFERROR(((J259+K259)/H259),"ND")</f>
        <v>ND</v>
      </c>
      <c r="P259" s="913"/>
    </row>
    <row r="260" spans="3:16">
      <c r="C260" s="843"/>
      <c r="D260" s="926"/>
      <c r="E260" s="926"/>
      <c r="F260" s="928"/>
      <c r="G260" s="930"/>
      <c r="H260" s="949"/>
      <c r="I260" s="823"/>
      <c r="J260" s="149" t="str">
        <f ca="1">IF(MOD(ROW()-13,2)=0,IF(ISBLANK(OFFSET(#REF!,INT((ROW()-13)/2),0)),"",OFFSET(#REF!,INT((ROW()-13)/2),0)),IF(ISBLANK(OFFSET('9. METAS'!$U$20,INT((ROW()-14)/2),0)),"",OFFSET('9. METAS'!$U$20,INT((ROW()-14)/2),0)))</f>
        <v/>
      </c>
      <c r="K260" s="150" t="str">
        <f ca="1">IF(MOD(ROW()-13,2)=0,IF(ISBLANK(OFFSET(#REF!,INT((ROW()-13)/2),0)),"",OFFSET(#REF!,INT((ROW()-13)/2),0)),IF(ISBLANK(OFFSET('9. METAS'!$V$20,INT((ROW()-14)/2),0)),"",OFFSET('9. METAS'!$V$20,INT((ROW()-14)/2),0)))</f>
        <v/>
      </c>
      <c r="L260" s="150" t="str">
        <f ca="1">IF(MOD(ROW()-13,2)=0,IF(ISBLANK(OFFSET(#REF!,INT((ROW()-13)/2),0)),"",OFFSET(#REF!,INT((ROW()-13)/2),0)),IF(ISBLANK(OFFSET('9. METAS'!$W$20,INT((ROW()-14)/2),0)),"",OFFSET('9. METAS'!$W$20,INT((ROW()-14)/2),0)))</f>
        <v/>
      </c>
      <c r="M260" s="151" t="str">
        <f ca="1">IF(MOD(ROW()-13,2)=0,IF(ISBLANK(OFFSET(#REF!,INT((ROW()-13)/2),0)),"",OFFSET(#REF!,INT((ROW()-13)/2),0)),IF(ISBLANK(OFFSET('9. METAS'!$X$20,INT((ROW()-14)/2),0)),"",OFFSET('9. METAS'!$X$20,INT((ROW()-14)/2),0)))</f>
        <v/>
      </c>
      <c r="N260" s="825"/>
      <c r="O260" s="827"/>
      <c r="P260" s="914"/>
    </row>
    <row r="261" spans="3:16">
      <c r="C261" s="829" t="str">
        <f ca="1">IF(ISBLANK(OFFSET('5. Pp (3 años)'!$C$46,INT((ROW()-13)/2),0)),"",OFFSET('5. Pp (3 años)'!$C$46,INT((ROW()-13)/2),0))</f>
        <v/>
      </c>
      <c r="D261" s="926" t="str">
        <f ca="1">IF(ISBLANK(OFFSET('5. Pp (3 años)'!$D$46,INT((ROW()-13)/2),0)),"",OFFSET('5. Pp (3 años)'!$D$46,INT((ROW()-13)/2),0))</f>
        <v/>
      </c>
      <c r="E261" s="926" t="str">
        <f ca="1">IF(ISBLANK(OFFSET('5. Pp (3 años)'!$E$46,INT((ROW()-13)/2),0)),"",OFFSET('5. Pp (3 años)'!$E$46,INT((ROW()-13)/2),0))</f>
        <v/>
      </c>
      <c r="F261" s="928" t="str">
        <f ca="1">IF(ISBLANK(OFFSET('5. Pp (3 años)'!$K$46,INT((ROW()-13)/2),0)),"",OFFSET('5. Pp (3 años)'!$K$46,INT((ROW()-13)/2),0))</f>
        <v/>
      </c>
      <c r="G261" s="930" t="str">
        <f ca="1">IF(ISBLANK(OFFSET('5. Pp (3 años)'!$H$46,INT((ROW()-13)/2),0)),"",OFFSET('5. Pp (3 años)'!$H$46,INT((ROW()-13)/2),0))</f>
        <v/>
      </c>
      <c r="H261" s="949" t="str">
        <f ca="1">IF(ISBLANK(OFFSET('9. METAS'!$L$20,INT((ROW()-13)/2),0)),"",OFFSET('9. METAS'!$L$20,INT((ROW()-13)/2),0))</f>
        <v/>
      </c>
      <c r="I261" s="822"/>
      <c r="J261" s="149" t="e">
        <f ca="1">IF(MOD(ROW()-13,2)=0,IF(ISBLANK(OFFSET(#REF!,INT((ROW()-13)/2),0)),"",OFFSET(#REF!,INT((ROW()-13)/2),0)),IF(ISBLANK(OFFSET('9. METAS'!$U$20,INT((ROW()-14)/2),0)),"",OFFSET('9. METAS'!$U$20,INT((ROW()-14)/2),0)))</f>
        <v>#REF!</v>
      </c>
      <c r="K261" s="150" t="e">
        <f ca="1">IF(MOD(ROW()-13,2)=0,IF(ISBLANK(OFFSET(#REF!,INT((ROW()-13)/2),0)),"",OFFSET(#REF!,INT((ROW()-13)/2),0)),IF(ISBLANK(OFFSET('9. METAS'!$V$20,INT((ROW()-14)/2),0)),"",OFFSET('9. METAS'!$V$20,INT((ROW()-14)/2),0)))</f>
        <v>#REF!</v>
      </c>
      <c r="L261" s="150" t="e">
        <f ca="1">IF(MOD(ROW()-13,2)=0,IF(ISBLANK(OFFSET(#REF!,INT((ROW()-13)/2),0)),"",OFFSET(#REF!,INT((ROW()-13)/2),0)),IF(ISBLANK(OFFSET('9. METAS'!$W$20,INT((ROW()-14)/2),0)),"",OFFSET('9. METAS'!$W$20,INT((ROW()-14)/2),0)))</f>
        <v>#REF!</v>
      </c>
      <c r="M261" s="151" t="e">
        <f ca="1">IF(MOD(ROW()-13,2)=0,IF(ISBLANK(OFFSET(#REF!,INT((ROW()-13)/2),0)),"",OFFSET(#REF!,INT((ROW()-13)/2),0)),IF(ISBLANK(OFFSET('9. METAS'!$X$20,INT((ROW()-14)/2),0)),"",OFFSET('9. METAS'!$X$20,INT((ROW()-14)/2),0)))</f>
        <v>#REF!</v>
      </c>
      <c r="N261" s="824" t="str">
        <f t="shared" ref="N261" ca="1" si="244">IFERROR(J261/J262,"ND")</f>
        <v>ND</v>
      </c>
      <c r="O261" s="826" t="str">
        <f t="shared" ref="O261" ca="1" si="245">IFERROR(((J261+K261)/H261),"ND")</f>
        <v>ND</v>
      </c>
      <c r="P261" s="913"/>
    </row>
    <row r="262" spans="3:16">
      <c r="C262" s="843"/>
      <c r="D262" s="926"/>
      <c r="E262" s="926"/>
      <c r="F262" s="928"/>
      <c r="G262" s="930"/>
      <c r="H262" s="949"/>
      <c r="I262" s="823"/>
      <c r="J262" s="149" t="str">
        <f ca="1">IF(MOD(ROW()-13,2)=0,IF(ISBLANK(OFFSET(#REF!,INT((ROW()-13)/2),0)),"",OFFSET(#REF!,INT((ROW()-13)/2),0)),IF(ISBLANK(OFFSET('9. METAS'!$U$20,INT((ROW()-14)/2),0)),"",OFFSET('9. METAS'!$U$20,INT((ROW()-14)/2),0)))</f>
        <v/>
      </c>
      <c r="K262" s="150" t="str">
        <f ca="1">IF(MOD(ROW()-13,2)=0,IF(ISBLANK(OFFSET(#REF!,INT((ROW()-13)/2),0)),"",OFFSET(#REF!,INT((ROW()-13)/2),0)),IF(ISBLANK(OFFSET('9. METAS'!$V$20,INT((ROW()-14)/2),0)),"",OFFSET('9. METAS'!$V$20,INT((ROW()-14)/2),0)))</f>
        <v/>
      </c>
      <c r="L262" s="150" t="str">
        <f ca="1">IF(MOD(ROW()-13,2)=0,IF(ISBLANK(OFFSET(#REF!,INT((ROW()-13)/2),0)),"",OFFSET(#REF!,INT((ROW()-13)/2),0)),IF(ISBLANK(OFFSET('9. METAS'!$W$20,INT((ROW()-14)/2),0)),"",OFFSET('9. METAS'!$W$20,INT((ROW()-14)/2),0)))</f>
        <v/>
      </c>
      <c r="M262" s="151" t="str">
        <f ca="1">IF(MOD(ROW()-13,2)=0,IF(ISBLANK(OFFSET(#REF!,INT((ROW()-13)/2),0)),"",OFFSET(#REF!,INT((ROW()-13)/2),0)),IF(ISBLANK(OFFSET('9. METAS'!$X$20,INT((ROW()-14)/2),0)),"",OFFSET('9. METAS'!$X$20,INT((ROW()-14)/2),0)))</f>
        <v/>
      </c>
      <c r="N262" s="825"/>
      <c r="O262" s="827"/>
      <c r="P262" s="914"/>
    </row>
    <row r="263" spans="3:16">
      <c r="C263" s="829" t="str">
        <f ca="1">IF(ISBLANK(OFFSET('5. Pp (3 años)'!$C$46,INT((ROW()-13)/2),0)),"",OFFSET('5. Pp (3 años)'!$C$46,INT((ROW()-13)/2),0))</f>
        <v/>
      </c>
      <c r="D263" s="926" t="str">
        <f ca="1">IF(ISBLANK(OFFSET('5. Pp (3 años)'!$D$46,INT((ROW()-13)/2),0)),"",OFFSET('5. Pp (3 años)'!$D$46,INT((ROW()-13)/2),0))</f>
        <v/>
      </c>
      <c r="E263" s="926" t="str">
        <f ca="1">IF(ISBLANK(OFFSET('5. Pp (3 años)'!$E$46,INT((ROW()-13)/2),0)),"",OFFSET('5. Pp (3 años)'!$E$46,INT((ROW()-13)/2),0))</f>
        <v/>
      </c>
      <c r="F263" s="928" t="str">
        <f ca="1">IF(ISBLANK(OFFSET('5. Pp (3 años)'!$K$46,INT((ROW()-13)/2),0)),"",OFFSET('5. Pp (3 años)'!$K$46,INT((ROW()-13)/2),0))</f>
        <v/>
      </c>
      <c r="G263" s="930" t="str">
        <f ca="1">IF(ISBLANK(OFFSET('5. Pp (3 años)'!$H$46,INT((ROW()-13)/2),0)),"",OFFSET('5. Pp (3 años)'!$H$46,INT((ROW()-13)/2),0))</f>
        <v/>
      </c>
      <c r="H263" s="949" t="str">
        <f ca="1">IF(ISBLANK(OFFSET('9. METAS'!$L$20,INT((ROW()-13)/2),0)),"",OFFSET('9. METAS'!$L$20,INT((ROW()-13)/2),0))</f>
        <v/>
      </c>
      <c r="I263" s="822"/>
      <c r="J263" s="149" t="e">
        <f ca="1">IF(MOD(ROW()-13,2)=0,IF(ISBLANK(OFFSET(#REF!,INT((ROW()-13)/2),0)),"",OFFSET(#REF!,INT((ROW()-13)/2),0)),IF(ISBLANK(OFFSET('9. METAS'!$U$20,INT((ROW()-14)/2),0)),"",OFFSET('9. METAS'!$U$20,INT((ROW()-14)/2),0)))</f>
        <v>#REF!</v>
      </c>
      <c r="K263" s="150" t="e">
        <f ca="1">IF(MOD(ROW()-13,2)=0,IF(ISBLANK(OFFSET(#REF!,INT((ROW()-13)/2),0)),"",OFFSET(#REF!,INT((ROW()-13)/2),0)),IF(ISBLANK(OFFSET('9. METAS'!$V$20,INT((ROW()-14)/2),0)),"",OFFSET('9. METAS'!$V$20,INT((ROW()-14)/2),0)))</f>
        <v>#REF!</v>
      </c>
      <c r="L263" s="150" t="e">
        <f ca="1">IF(MOD(ROW()-13,2)=0,IF(ISBLANK(OFFSET(#REF!,INT((ROW()-13)/2),0)),"",OFFSET(#REF!,INT((ROW()-13)/2),0)),IF(ISBLANK(OFFSET('9. METAS'!$W$20,INT((ROW()-14)/2),0)),"",OFFSET('9. METAS'!$W$20,INT((ROW()-14)/2),0)))</f>
        <v>#REF!</v>
      </c>
      <c r="M263" s="151" t="e">
        <f ca="1">IF(MOD(ROW()-13,2)=0,IF(ISBLANK(OFFSET(#REF!,INT((ROW()-13)/2),0)),"",OFFSET(#REF!,INT((ROW()-13)/2),0)),IF(ISBLANK(OFFSET('9. METAS'!$X$20,INT((ROW()-14)/2),0)),"",OFFSET('9. METAS'!$X$20,INT((ROW()-14)/2),0)))</f>
        <v>#REF!</v>
      </c>
      <c r="N263" s="824" t="str">
        <f t="shared" ref="N263" ca="1" si="246">IFERROR(J263/J264,"ND")</f>
        <v>ND</v>
      </c>
      <c r="O263" s="826" t="str">
        <f t="shared" ref="O263" ca="1" si="247">IFERROR(((J263+K263)/H263),"ND")</f>
        <v>ND</v>
      </c>
      <c r="P263" s="913"/>
    </row>
    <row r="264" spans="3:16">
      <c r="C264" s="843"/>
      <c r="D264" s="926"/>
      <c r="E264" s="926"/>
      <c r="F264" s="928"/>
      <c r="G264" s="930"/>
      <c r="H264" s="949"/>
      <c r="I264" s="823"/>
      <c r="J264" s="149" t="str">
        <f ca="1">IF(MOD(ROW()-13,2)=0,IF(ISBLANK(OFFSET(#REF!,INT((ROW()-13)/2),0)),"",OFFSET(#REF!,INT((ROW()-13)/2),0)),IF(ISBLANK(OFFSET('9. METAS'!$U$20,INT((ROW()-14)/2),0)),"",OFFSET('9. METAS'!$U$20,INT((ROW()-14)/2),0)))</f>
        <v/>
      </c>
      <c r="K264" s="150" t="str">
        <f ca="1">IF(MOD(ROW()-13,2)=0,IF(ISBLANK(OFFSET(#REF!,INT((ROW()-13)/2),0)),"",OFFSET(#REF!,INT((ROW()-13)/2),0)),IF(ISBLANK(OFFSET('9. METAS'!$V$20,INT((ROW()-14)/2),0)),"",OFFSET('9. METAS'!$V$20,INT((ROW()-14)/2),0)))</f>
        <v/>
      </c>
      <c r="L264" s="150" t="str">
        <f ca="1">IF(MOD(ROW()-13,2)=0,IF(ISBLANK(OFFSET(#REF!,INT((ROW()-13)/2),0)),"",OFFSET(#REF!,INT((ROW()-13)/2),0)),IF(ISBLANK(OFFSET('9. METAS'!$W$20,INT((ROW()-14)/2),0)),"",OFFSET('9. METAS'!$W$20,INT((ROW()-14)/2),0)))</f>
        <v/>
      </c>
      <c r="M264" s="151" t="str">
        <f ca="1">IF(MOD(ROW()-13,2)=0,IF(ISBLANK(OFFSET(#REF!,INT((ROW()-13)/2),0)),"",OFFSET(#REF!,INT((ROW()-13)/2),0)),IF(ISBLANK(OFFSET('9. METAS'!$X$20,INT((ROW()-14)/2),0)),"",OFFSET('9. METAS'!$X$20,INT((ROW()-14)/2),0)))</f>
        <v/>
      </c>
      <c r="N264" s="825"/>
      <c r="O264" s="827"/>
      <c r="P264" s="914"/>
    </row>
    <row r="265" spans="3:16">
      <c r="C265" s="829" t="str">
        <f ca="1">IF(ISBLANK(OFFSET('5. Pp (3 años)'!$C$46,INT((ROW()-13)/2),0)),"",OFFSET('5. Pp (3 años)'!$C$46,INT((ROW()-13)/2),0))</f>
        <v/>
      </c>
      <c r="D265" s="926" t="str">
        <f ca="1">IF(ISBLANK(OFFSET('5. Pp (3 años)'!$D$46,INT((ROW()-13)/2),0)),"",OFFSET('5. Pp (3 años)'!$D$46,INT((ROW()-13)/2),0))</f>
        <v/>
      </c>
      <c r="E265" s="926" t="str">
        <f ca="1">IF(ISBLANK(OFFSET('5. Pp (3 años)'!$E$46,INT((ROW()-13)/2),0)),"",OFFSET('5. Pp (3 años)'!$E$46,INT((ROW()-13)/2),0))</f>
        <v/>
      </c>
      <c r="F265" s="928" t="str">
        <f ca="1">IF(ISBLANK(OFFSET('5. Pp (3 años)'!$K$46,INT((ROW()-13)/2),0)),"",OFFSET('5. Pp (3 años)'!$K$46,INT((ROW()-13)/2),0))</f>
        <v/>
      </c>
      <c r="G265" s="930" t="str">
        <f ca="1">IF(ISBLANK(OFFSET('5. Pp (3 años)'!$H$46,INT((ROW()-13)/2),0)),"",OFFSET('5. Pp (3 años)'!$H$46,INT((ROW()-13)/2),0))</f>
        <v/>
      </c>
      <c r="H265" s="949" t="str">
        <f ca="1">IF(ISBLANK(OFFSET('9. METAS'!$L$20,INT((ROW()-13)/2),0)),"",OFFSET('9. METAS'!$L$20,INT((ROW()-13)/2),0))</f>
        <v/>
      </c>
      <c r="I265" s="822"/>
      <c r="J265" s="149" t="e">
        <f ca="1">IF(MOD(ROW()-13,2)=0,IF(ISBLANK(OFFSET(#REF!,INT((ROW()-13)/2),0)),"",OFFSET(#REF!,INT((ROW()-13)/2),0)),IF(ISBLANK(OFFSET('9. METAS'!$U$20,INT((ROW()-14)/2),0)),"",OFFSET('9. METAS'!$U$20,INT((ROW()-14)/2),0)))</f>
        <v>#REF!</v>
      </c>
      <c r="K265" s="150" t="e">
        <f ca="1">IF(MOD(ROW()-13,2)=0,IF(ISBLANK(OFFSET(#REF!,INT((ROW()-13)/2),0)),"",OFFSET(#REF!,INT((ROW()-13)/2),0)),IF(ISBLANK(OFFSET('9. METAS'!$V$20,INT((ROW()-14)/2),0)),"",OFFSET('9. METAS'!$V$20,INT((ROW()-14)/2),0)))</f>
        <v>#REF!</v>
      </c>
      <c r="L265" s="150" t="e">
        <f ca="1">IF(MOD(ROW()-13,2)=0,IF(ISBLANK(OFFSET(#REF!,INT((ROW()-13)/2),0)),"",OFFSET(#REF!,INT((ROW()-13)/2),0)),IF(ISBLANK(OFFSET('9. METAS'!$W$20,INT((ROW()-14)/2),0)),"",OFFSET('9. METAS'!$W$20,INT((ROW()-14)/2),0)))</f>
        <v>#REF!</v>
      </c>
      <c r="M265" s="151" t="e">
        <f ca="1">IF(MOD(ROW()-13,2)=0,IF(ISBLANK(OFFSET(#REF!,INT((ROW()-13)/2),0)),"",OFFSET(#REF!,INT((ROW()-13)/2),0)),IF(ISBLANK(OFFSET('9. METAS'!$X$20,INT((ROW()-14)/2),0)),"",OFFSET('9. METAS'!$X$20,INT((ROW()-14)/2),0)))</f>
        <v>#REF!</v>
      </c>
      <c r="N265" s="824" t="str">
        <f t="shared" ref="N265" ca="1" si="248">IFERROR(J265/J266,"ND")</f>
        <v>ND</v>
      </c>
      <c r="O265" s="826" t="str">
        <f t="shared" ref="O265" ca="1" si="249">IFERROR(((J265+K265)/H265),"ND")</f>
        <v>ND</v>
      </c>
      <c r="P265" s="913"/>
    </row>
    <row r="266" spans="3:16">
      <c r="C266" s="843"/>
      <c r="D266" s="926"/>
      <c r="E266" s="926"/>
      <c r="F266" s="928"/>
      <c r="G266" s="930"/>
      <c r="H266" s="949"/>
      <c r="I266" s="823"/>
      <c r="J266" s="149" t="str">
        <f ca="1">IF(MOD(ROW()-13,2)=0,IF(ISBLANK(OFFSET(#REF!,INT((ROW()-13)/2),0)),"",OFFSET(#REF!,INT((ROW()-13)/2),0)),IF(ISBLANK(OFFSET('9. METAS'!$U$20,INT((ROW()-14)/2),0)),"",OFFSET('9. METAS'!$U$20,INT((ROW()-14)/2),0)))</f>
        <v/>
      </c>
      <c r="K266" s="150" t="str">
        <f ca="1">IF(MOD(ROW()-13,2)=0,IF(ISBLANK(OFFSET(#REF!,INT((ROW()-13)/2),0)),"",OFFSET(#REF!,INT((ROW()-13)/2),0)),IF(ISBLANK(OFFSET('9. METAS'!$V$20,INT((ROW()-14)/2),0)),"",OFFSET('9. METAS'!$V$20,INT((ROW()-14)/2),0)))</f>
        <v/>
      </c>
      <c r="L266" s="150" t="str">
        <f ca="1">IF(MOD(ROW()-13,2)=0,IF(ISBLANK(OFFSET(#REF!,INT((ROW()-13)/2),0)),"",OFFSET(#REF!,INT((ROW()-13)/2),0)),IF(ISBLANK(OFFSET('9. METAS'!$W$20,INT((ROW()-14)/2),0)),"",OFFSET('9. METAS'!$W$20,INT((ROW()-14)/2),0)))</f>
        <v/>
      </c>
      <c r="M266" s="151" t="str">
        <f ca="1">IF(MOD(ROW()-13,2)=0,IF(ISBLANK(OFFSET(#REF!,INT((ROW()-13)/2),0)),"",OFFSET(#REF!,INT((ROW()-13)/2),0)),IF(ISBLANK(OFFSET('9. METAS'!$X$20,INT((ROW()-14)/2),0)),"",OFFSET('9. METAS'!$X$20,INT((ROW()-14)/2),0)))</f>
        <v/>
      </c>
      <c r="N266" s="825"/>
      <c r="O266" s="827"/>
      <c r="P266" s="914"/>
    </row>
    <row r="267" spans="3:16">
      <c r="C267" s="829" t="str">
        <f ca="1">IF(ISBLANK(OFFSET('5. Pp (3 años)'!$C$46,INT((ROW()-13)/2),0)),"",OFFSET('5. Pp (3 años)'!$C$46,INT((ROW()-13)/2),0))</f>
        <v/>
      </c>
      <c r="D267" s="926" t="str">
        <f ca="1">IF(ISBLANK(OFFSET('5. Pp (3 años)'!$D$46,INT((ROW()-13)/2),0)),"",OFFSET('5. Pp (3 años)'!$D$46,INT((ROW()-13)/2),0))</f>
        <v/>
      </c>
      <c r="E267" s="926" t="str">
        <f ca="1">IF(ISBLANK(OFFSET('5. Pp (3 años)'!$E$46,INT((ROW()-13)/2),0)),"",OFFSET('5. Pp (3 años)'!$E$46,INT((ROW()-13)/2),0))</f>
        <v/>
      </c>
      <c r="F267" s="928" t="str">
        <f ca="1">IF(ISBLANK(OFFSET('5. Pp (3 años)'!$K$46,INT((ROW()-13)/2),0)),"",OFFSET('5. Pp (3 años)'!$K$46,INT((ROW()-13)/2),0))</f>
        <v/>
      </c>
      <c r="G267" s="930" t="str">
        <f ca="1">IF(ISBLANK(OFFSET('5. Pp (3 años)'!$H$46,INT((ROW()-13)/2),0)),"",OFFSET('5. Pp (3 años)'!$H$46,INT((ROW()-13)/2),0))</f>
        <v/>
      </c>
      <c r="H267" s="949" t="str">
        <f ca="1">IF(ISBLANK(OFFSET('9. METAS'!$L$20,INT((ROW()-13)/2),0)),"",OFFSET('9. METAS'!$L$20,INT((ROW()-13)/2),0))</f>
        <v/>
      </c>
      <c r="I267" s="822"/>
      <c r="J267" s="149" t="e">
        <f ca="1">IF(MOD(ROW()-13,2)=0,IF(ISBLANK(OFFSET(#REF!,INT((ROW()-13)/2),0)),"",OFFSET(#REF!,INT((ROW()-13)/2),0)),IF(ISBLANK(OFFSET('9. METAS'!$U$20,INT((ROW()-14)/2),0)),"",OFFSET('9. METAS'!$U$20,INT((ROW()-14)/2),0)))</f>
        <v>#REF!</v>
      </c>
      <c r="K267" s="150" t="e">
        <f ca="1">IF(MOD(ROW()-13,2)=0,IF(ISBLANK(OFFSET(#REF!,INT((ROW()-13)/2),0)),"",OFFSET(#REF!,INT((ROW()-13)/2),0)),IF(ISBLANK(OFFSET('9. METAS'!$V$20,INT((ROW()-14)/2),0)),"",OFFSET('9. METAS'!$V$20,INT((ROW()-14)/2),0)))</f>
        <v>#REF!</v>
      </c>
      <c r="L267" s="150" t="e">
        <f ca="1">IF(MOD(ROW()-13,2)=0,IF(ISBLANK(OFFSET(#REF!,INT((ROW()-13)/2),0)),"",OFFSET(#REF!,INT((ROW()-13)/2),0)),IF(ISBLANK(OFFSET('9. METAS'!$W$20,INT((ROW()-14)/2),0)),"",OFFSET('9. METAS'!$W$20,INT((ROW()-14)/2),0)))</f>
        <v>#REF!</v>
      </c>
      <c r="M267" s="151" t="e">
        <f ca="1">IF(MOD(ROW()-13,2)=0,IF(ISBLANK(OFFSET(#REF!,INT((ROW()-13)/2),0)),"",OFFSET(#REF!,INT((ROW()-13)/2),0)),IF(ISBLANK(OFFSET('9. METAS'!$X$20,INT((ROW()-14)/2),0)),"",OFFSET('9. METAS'!$X$20,INT((ROW()-14)/2),0)))</f>
        <v>#REF!</v>
      </c>
      <c r="N267" s="824" t="str">
        <f t="shared" ref="N267" ca="1" si="250">IFERROR(J267/J268,"ND")</f>
        <v>ND</v>
      </c>
      <c r="O267" s="826" t="str">
        <f t="shared" ref="O267" ca="1" si="251">IFERROR(((J267+K267)/H267),"ND")</f>
        <v>ND</v>
      </c>
      <c r="P267" s="913"/>
    </row>
    <row r="268" spans="3:16">
      <c r="C268" s="843"/>
      <c r="D268" s="926"/>
      <c r="E268" s="926"/>
      <c r="F268" s="928"/>
      <c r="G268" s="930"/>
      <c r="H268" s="949"/>
      <c r="I268" s="823"/>
      <c r="J268" s="149" t="str">
        <f ca="1">IF(MOD(ROW()-13,2)=0,IF(ISBLANK(OFFSET(#REF!,INT((ROW()-13)/2),0)),"",OFFSET(#REF!,INT((ROW()-13)/2),0)),IF(ISBLANK(OFFSET('9. METAS'!$U$20,INT((ROW()-14)/2),0)),"",OFFSET('9. METAS'!$U$20,INT((ROW()-14)/2),0)))</f>
        <v/>
      </c>
      <c r="K268" s="150" t="str">
        <f ca="1">IF(MOD(ROW()-13,2)=0,IF(ISBLANK(OFFSET(#REF!,INT((ROW()-13)/2),0)),"",OFFSET(#REF!,INT((ROW()-13)/2),0)),IF(ISBLANK(OFFSET('9. METAS'!$V$20,INT((ROW()-14)/2),0)),"",OFFSET('9. METAS'!$V$20,INT((ROW()-14)/2),0)))</f>
        <v/>
      </c>
      <c r="L268" s="150" t="str">
        <f ca="1">IF(MOD(ROW()-13,2)=0,IF(ISBLANK(OFFSET(#REF!,INT((ROW()-13)/2),0)),"",OFFSET(#REF!,INT((ROW()-13)/2),0)),IF(ISBLANK(OFFSET('9. METAS'!$W$20,INT((ROW()-14)/2),0)),"",OFFSET('9. METAS'!$W$20,INT((ROW()-14)/2),0)))</f>
        <v/>
      </c>
      <c r="M268" s="151" t="str">
        <f ca="1">IF(MOD(ROW()-13,2)=0,IF(ISBLANK(OFFSET(#REF!,INT((ROW()-13)/2),0)),"",OFFSET(#REF!,INT((ROW()-13)/2),0)),IF(ISBLANK(OFFSET('9. METAS'!$X$20,INT((ROW()-14)/2),0)),"",OFFSET('9. METAS'!$X$20,INT((ROW()-14)/2),0)))</f>
        <v/>
      </c>
      <c r="N268" s="825"/>
      <c r="O268" s="827"/>
      <c r="P268" s="914"/>
    </row>
    <row r="269" spans="3:16">
      <c r="C269" s="829" t="str">
        <f ca="1">IF(ISBLANK(OFFSET('5. Pp (3 años)'!$C$46,INT((ROW()-13)/2),0)),"",OFFSET('5. Pp (3 años)'!$C$46,INT((ROW()-13)/2),0))</f>
        <v/>
      </c>
      <c r="D269" s="926" t="str">
        <f ca="1">IF(ISBLANK(OFFSET('5. Pp (3 años)'!$D$46,INT((ROW()-13)/2),0)),"",OFFSET('5. Pp (3 años)'!$D$46,INT((ROW()-13)/2),0))</f>
        <v/>
      </c>
      <c r="E269" s="926" t="str">
        <f ca="1">IF(ISBLANK(OFFSET('5. Pp (3 años)'!$E$46,INT((ROW()-13)/2),0)),"",OFFSET('5. Pp (3 años)'!$E$46,INT((ROW()-13)/2),0))</f>
        <v/>
      </c>
      <c r="F269" s="928" t="str">
        <f ca="1">IF(ISBLANK(OFFSET('5. Pp (3 años)'!$K$46,INT((ROW()-13)/2),0)),"",OFFSET('5. Pp (3 años)'!$K$46,INT((ROW()-13)/2),0))</f>
        <v/>
      </c>
      <c r="G269" s="930" t="str">
        <f ca="1">IF(ISBLANK(OFFSET('5. Pp (3 años)'!$H$46,INT((ROW()-13)/2),0)),"",OFFSET('5. Pp (3 años)'!$H$46,INT((ROW()-13)/2),0))</f>
        <v/>
      </c>
      <c r="H269" s="949" t="str">
        <f ca="1">IF(ISBLANK(OFFSET('9. METAS'!$L$20,INT((ROW()-13)/2),0)),"",OFFSET('9. METAS'!$L$20,INT((ROW()-13)/2),0))</f>
        <v/>
      </c>
      <c r="I269" s="822"/>
      <c r="J269" s="149" t="e">
        <f ca="1">IF(MOD(ROW()-13,2)=0,IF(ISBLANK(OFFSET(#REF!,INT((ROW()-13)/2),0)),"",OFFSET(#REF!,INT((ROW()-13)/2),0)),IF(ISBLANK(OFFSET('9. METAS'!$U$20,INT((ROW()-14)/2),0)),"",OFFSET('9. METAS'!$U$20,INT((ROW()-14)/2),0)))</f>
        <v>#REF!</v>
      </c>
      <c r="K269" s="150" t="e">
        <f ca="1">IF(MOD(ROW()-13,2)=0,IF(ISBLANK(OFFSET(#REF!,INT((ROW()-13)/2),0)),"",OFFSET(#REF!,INT((ROW()-13)/2),0)),IF(ISBLANK(OFFSET('9. METAS'!$V$20,INT((ROW()-14)/2),0)),"",OFFSET('9. METAS'!$V$20,INT((ROW()-14)/2),0)))</f>
        <v>#REF!</v>
      </c>
      <c r="L269" s="150" t="e">
        <f ca="1">IF(MOD(ROW()-13,2)=0,IF(ISBLANK(OFFSET(#REF!,INT((ROW()-13)/2),0)),"",OFFSET(#REF!,INT((ROW()-13)/2),0)),IF(ISBLANK(OFFSET('9. METAS'!$W$20,INT((ROW()-14)/2),0)),"",OFFSET('9. METAS'!$W$20,INT((ROW()-14)/2),0)))</f>
        <v>#REF!</v>
      </c>
      <c r="M269" s="151" t="e">
        <f ca="1">IF(MOD(ROW()-13,2)=0,IF(ISBLANK(OFFSET(#REF!,INT((ROW()-13)/2),0)),"",OFFSET(#REF!,INT((ROW()-13)/2),0)),IF(ISBLANK(OFFSET('9. METAS'!$X$20,INT((ROW()-14)/2),0)),"",OFFSET('9. METAS'!$X$20,INT((ROW()-14)/2),0)))</f>
        <v>#REF!</v>
      </c>
      <c r="N269" s="824" t="str">
        <f t="shared" ref="N269" ca="1" si="252">IFERROR(J269/J270,"ND")</f>
        <v>ND</v>
      </c>
      <c r="O269" s="826" t="str">
        <f t="shared" ref="O269" ca="1" si="253">IFERROR(((J269+K269)/H269),"ND")</f>
        <v>ND</v>
      </c>
      <c r="P269" s="913"/>
    </row>
    <row r="270" spans="3:16">
      <c r="C270" s="843"/>
      <c r="D270" s="926"/>
      <c r="E270" s="926"/>
      <c r="F270" s="928"/>
      <c r="G270" s="930"/>
      <c r="H270" s="949"/>
      <c r="I270" s="823"/>
      <c r="J270" s="149" t="str">
        <f ca="1">IF(MOD(ROW()-13,2)=0,IF(ISBLANK(OFFSET(#REF!,INT((ROW()-13)/2),0)),"",OFFSET(#REF!,INT((ROW()-13)/2),0)),IF(ISBLANK(OFFSET('9. METAS'!$U$20,INT((ROW()-14)/2),0)),"",OFFSET('9. METAS'!$U$20,INT((ROW()-14)/2),0)))</f>
        <v/>
      </c>
      <c r="K270" s="150" t="str">
        <f ca="1">IF(MOD(ROW()-13,2)=0,IF(ISBLANK(OFFSET(#REF!,INT((ROW()-13)/2),0)),"",OFFSET(#REF!,INT((ROW()-13)/2),0)),IF(ISBLANK(OFFSET('9. METAS'!$V$20,INT((ROW()-14)/2),0)),"",OFFSET('9. METAS'!$V$20,INT((ROW()-14)/2),0)))</f>
        <v/>
      </c>
      <c r="L270" s="150" t="str">
        <f ca="1">IF(MOD(ROW()-13,2)=0,IF(ISBLANK(OFFSET(#REF!,INT((ROW()-13)/2),0)),"",OFFSET(#REF!,INT((ROW()-13)/2),0)),IF(ISBLANK(OFFSET('9. METAS'!$W$20,INT((ROW()-14)/2),0)),"",OFFSET('9. METAS'!$W$20,INT((ROW()-14)/2),0)))</f>
        <v/>
      </c>
      <c r="M270" s="151" t="str">
        <f ca="1">IF(MOD(ROW()-13,2)=0,IF(ISBLANK(OFFSET(#REF!,INT((ROW()-13)/2),0)),"",OFFSET(#REF!,INT((ROW()-13)/2),0)),IF(ISBLANK(OFFSET('9. METAS'!$X$20,INT((ROW()-14)/2),0)),"",OFFSET('9. METAS'!$X$20,INT((ROW()-14)/2),0)))</f>
        <v/>
      </c>
      <c r="N270" s="825"/>
      <c r="O270" s="827"/>
      <c r="P270" s="914"/>
    </row>
    <row r="271" spans="3:16">
      <c r="C271" s="829" t="str">
        <f ca="1">IF(ISBLANK(OFFSET('5. Pp (3 años)'!$C$46,INT((ROW()-13)/2),0)),"",OFFSET('5. Pp (3 años)'!$C$46,INT((ROW()-13)/2),0))</f>
        <v/>
      </c>
      <c r="D271" s="926" t="str">
        <f ca="1">IF(ISBLANK(OFFSET('5. Pp (3 años)'!$D$46,INT((ROW()-13)/2),0)),"",OFFSET('5. Pp (3 años)'!$D$46,INT((ROW()-13)/2),0))</f>
        <v/>
      </c>
      <c r="E271" s="926" t="str">
        <f ca="1">IF(ISBLANK(OFFSET('5. Pp (3 años)'!$E$46,INT((ROW()-13)/2),0)),"",OFFSET('5. Pp (3 años)'!$E$46,INT((ROW()-13)/2),0))</f>
        <v/>
      </c>
      <c r="F271" s="928" t="str">
        <f ca="1">IF(ISBLANK(OFFSET('5. Pp (3 años)'!$K$46,INT((ROW()-13)/2),0)),"",OFFSET('5. Pp (3 años)'!$K$46,INT((ROW()-13)/2),0))</f>
        <v/>
      </c>
      <c r="G271" s="930" t="str">
        <f ca="1">IF(ISBLANK(OFFSET('5. Pp (3 años)'!$H$46,INT((ROW()-13)/2),0)),"",OFFSET('5. Pp (3 años)'!$H$46,INT((ROW()-13)/2),0))</f>
        <v/>
      </c>
      <c r="H271" s="949" t="str">
        <f ca="1">IF(ISBLANK(OFFSET('9. METAS'!$L$20,INT((ROW()-13)/2),0)),"",OFFSET('9. METAS'!$L$20,INT((ROW()-13)/2),0))</f>
        <v/>
      </c>
      <c r="I271" s="822"/>
      <c r="J271" s="149" t="e">
        <f ca="1">IF(MOD(ROW()-13,2)=0,IF(ISBLANK(OFFSET(#REF!,INT((ROW()-13)/2),0)),"",OFFSET(#REF!,INT((ROW()-13)/2),0)),IF(ISBLANK(OFFSET('9. METAS'!$U$20,INT((ROW()-14)/2),0)),"",OFFSET('9. METAS'!$U$20,INT((ROW()-14)/2),0)))</f>
        <v>#REF!</v>
      </c>
      <c r="K271" s="150" t="e">
        <f ca="1">IF(MOD(ROW()-13,2)=0,IF(ISBLANK(OFFSET(#REF!,INT((ROW()-13)/2),0)),"",OFFSET(#REF!,INT((ROW()-13)/2),0)),IF(ISBLANK(OFFSET('9. METAS'!$V$20,INT((ROW()-14)/2),0)),"",OFFSET('9. METAS'!$V$20,INT((ROW()-14)/2),0)))</f>
        <v>#REF!</v>
      </c>
      <c r="L271" s="150" t="e">
        <f ca="1">IF(MOD(ROW()-13,2)=0,IF(ISBLANK(OFFSET(#REF!,INT((ROW()-13)/2),0)),"",OFFSET(#REF!,INT((ROW()-13)/2),0)),IF(ISBLANK(OFFSET('9. METAS'!$W$20,INT((ROW()-14)/2),0)),"",OFFSET('9. METAS'!$W$20,INT((ROW()-14)/2),0)))</f>
        <v>#REF!</v>
      </c>
      <c r="M271" s="151" t="e">
        <f ca="1">IF(MOD(ROW()-13,2)=0,IF(ISBLANK(OFFSET(#REF!,INT((ROW()-13)/2),0)),"",OFFSET(#REF!,INT((ROW()-13)/2),0)),IF(ISBLANK(OFFSET('9. METAS'!$X$20,INT((ROW()-14)/2),0)),"",OFFSET('9. METAS'!$X$20,INT((ROW()-14)/2),0)))</f>
        <v>#REF!</v>
      </c>
      <c r="N271" s="824" t="str">
        <f t="shared" ref="N271" ca="1" si="254">IFERROR(J271/J272,"ND")</f>
        <v>ND</v>
      </c>
      <c r="O271" s="826" t="str">
        <f t="shared" ref="O271" ca="1" si="255">IFERROR(((J271+K271)/H271),"ND")</f>
        <v>ND</v>
      </c>
      <c r="P271" s="913"/>
    </row>
    <row r="272" spans="3:16">
      <c r="C272" s="843"/>
      <c r="D272" s="926"/>
      <c r="E272" s="926"/>
      <c r="F272" s="928"/>
      <c r="G272" s="930"/>
      <c r="H272" s="949"/>
      <c r="I272" s="823"/>
      <c r="J272" s="149" t="str">
        <f ca="1">IF(MOD(ROW()-13,2)=0,IF(ISBLANK(OFFSET(#REF!,INT((ROW()-13)/2),0)),"",OFFSET(#REF!,INT((ROW()-13)/2),0)),IF(ISBLANK(OFFSET('9. METAS'!$U$20,INT((ROW()-14)/2),0)),"",OFFSET('9. METAS'!$U$20,INT((ROW()-14)/2),0)))</f>
        <v/>
      </c>
      <c r="K272" s="150" t="str">
        <f ca="1">IF(MOD(ROW()-13,2)=0,IF(ISBLANK(OFFSET(#REF!,INT((ROW()-13)/2),0)),"",OFFSET(#REF!,INT((ROW()-13)/2),0)),IF(ISBLANK(OFFSET('9. METAS'!$V$20,INT((ROW()-14)/2),0)),"",OFFSET('9. METAS'!$V$20,INT((ROW()-14)/2),0)))</f>
        <v/>
      </c>
      <c r="L272" s="150" t="str">
        <f ca="1">IF(MOD(ROW()-13,2)=0,IF(ISBLANK(OFFSET(#REF!,INT((ROW()-13)/2),0)),"",OFFSET(#REF!,INT((ROW()-13)/2),0)),IF(ISBLANK(OFFSET('9. METAS'!$W$20,INT((ROW()-14)/2),0)),"",OFFSET('9. METAS'!$W$20,INT((ROW()-14)/2),0)))</f>
        <v/>
      </c>
      <c r="M272" s="151" t="str">
        <f ca="1">IF(MOD(ROW()-13,2)=0,IF(ISBLANK(OFFSET(#REF!,INT((ROW()-13)/2),0)),"",OFFSET(#REF!,INT((ROW()-13)/2),0)),IF(ISBLANK(OFFSET('9. METAS'!$X$20,INT((ROW()-14)/2),0)),"",OFFSET('9. METAS'!$X$20,INT((ROW()-14)/2),0)))</f>
        <v/>
      </c>
      <c r="N272" s="825"/>
      <c r="O272" s="827"/>
      <c r="P272" s="914"/>
    </row>
    <row r="273" spans="3:16">
      <c r="C273" s="829" t="str">
        <f ca="1">IF(ISBLANK(OFFSET('5. Pp (3 años)'!$C$46,INT((ROW()-13)/2),0)),"",OFFSET('5. Pp (3 años)'!$C$46,INT((ROW()-13)/2),0))</f>
        <v/>
      </c>
      <c r="D273" s="926" t="str">
        <f ca="1">IF(ISBLANK(OFFSET('5. Pp (3 años)'!$D$46,INT((ROW()-13)/2),0)),"",OFFSET('5. Pp (3 años)'!$D$46,INT((ROW()-13)/2),0))</f>
        <v/>
      </c>
      <c r="E273" s="926" t="str">
        <f ca="1">IF(ISBLANK(OFFSET('5. Pp (3 años)'!$E$46,INT((ROW()-13)/2),0)),"",OFFSET('5. Pp (3 años)'!$E$46,INT((ROW()-13)/2),0))</f>
        <v/>
      </c>
      <c r="F273" s="928" t="str">
        <f ca="1">IF(ISBLANK(OFFSET('5. Pp (3 años)'!$K$46,INT((ROW()-13)/2),0)),"",OFFSET('5. Pp (3 años)'!$K$46,INT((ROW()-13)/2),0))</f>
        <v/>
      </c>
      <c r="G273" s="930" t="str">
        <f ca="1">IF(ISBLANK(OFFSET('5. Pp (3 años)'!$H$46,INT((ROW()-13)/2),0)),"",OFFSET('5. Pp (3 años)'!$H$46,INT((ROW()-13)/2),0))</f>
        <v/>
      </c>
      <c r="H273" s="949" t="str">
        <f ca="1">IF(ISBLANK(OFFSET('9. METAS'!$L$20,INT((ROW()-13)/2),0)),"",OFFSET('9. METAS'!$L$20,INT((ROW()-13)/2),0))</f>
        <v/>
      </c>
      <c r="I273" s="822"/>
      <c r="J273" s="149" t="e">
        <f ca="1">IF(MOD(ROW()-13,2)=0,IF(ISBLANK(OFFSET(#REF!,INT((ROW()-13)/2),0)),"",OFFSET(#REF!,INT((ROW()-13)/2),0)),IF(ISBLANK(OFFSET('9. METAS'!$U$20,INT((ROW()-14)/2),0)),"",OFFSET('9. METAS'!$U$20,INT((ROW()-14)/2),0)))</f>
        <v>#REF!</v>
      </c>
      <c r="K273" s="150" t="e">
        <f ca="1">IF(MOD(ROW()-13,2)=0,IF(ISBLANK(OFFSET(#REF!,INT((ROW()-13)/2),0)),"",OFFSET(#REF!,INT((ROW()-13)/2),0)),IF(ISBLANK(OFFSET('9. METAS'!$V$20,INT((ROW()-14)/2),0)),"",OFFSET('9. METAS'!$V$20,INT((ROW()-14)/2),0)))</f>
        <v>#REF!</v>
      </c>
      <c r="L273" s="150" t="e">
        <f ca="1">IF(MOD(ROW()-13,2)=0,IF(ISBLANK(OFFSET(#REF!,INT((ROW()-13)/2),0)),"",OFFSET(#REF!,INT((ROW()-13)/2),0)),IF(ISBLANK(OFFSET('9. METAS'!$W$20,INT((ROW()-14)/2),0)),"",OFFSET('9. METAS'!$W$20,INT((ROW()-14)/2),0)))</f>
        <v>#REF!</v>
      </c>
      <c r="M273" s="151" t="e">
        <f ca="1">IF(MOD(ROW()-13,2)=0,IF(ISBLANK(OFFSET(#REF!,INT((ROW()-13)/2),0)),"",OFFSET(#REF!,INT((ROW()-13)/2),0)),IF(ISBLANK(OFFSET('9. METAS'!$X$20,INT((ROW()-14)/2),0)),"",OFFSET('9. METAS'!$X$20,INT((ROW()-14)/2),0)))</f>
        <v>#REF!</v>
      </c>
      <c r="N273" s="824" t="str">
        <f t="shared" ref="N273" ca="1" si="256">IFERROR(J273/J274,"ND")</f>
        <v>ND</v>
      </c>
      <c r="O273" s="826" t="str">
        <f t="shared" ref="O273" ca="1" si="257">IFERROR(((J273+K273)/H273),"ND")</f>
        <v>ND</v>
      </c>
      <c r="P273" s="913"/>
    </row>
    <row r="274" spans="3:16">
      <c r="C274" s="843"/>
      <c r="D274" s="926"/>
      <c r="E274" s="926"/>
      <c r="F274" s="928"/>
      <c r="G274" s="930"/>
      <c r="H274" s="949"/>
      <c r="I274" s="823"/>
      <c r="J274" s="149" t="str">
        <f ca="1">IF(MOD(ROW()-13,2)=0,IF(ISBLANK(OFFSET(#REF!,INT((ROW()-13)/2),0)),"",OFFSET(#REF!,INT((ROW()-13)/2),0)),IF(ISBLANK(OFFSET('9. METAS'!$U$20,INT((ROW()-14)/2),0)),"",OFFSET('9. METAS'!$U$20,INT((ROW()-14)/2),0)))</f>
        <v/>
      </c>
      <c r="K274" s="150" t="str">
        <f ca="1">IF(MOD(ROW()-13,2)=0,IF(ISBLANK(OFFSET(#REF!,INT((ROW()-13)/2),0)),"",OFFSET(#REF!,INT((ROW()-13)/2),0)),IF(ISBLANK(OFFSET('9. METAS'!$V$20,INT((ROW()-14)/2),0)),"",OFFSET('9. METAS'!$V$20,INT((ROW()-14)/2),0)))</f>
        <v/>
      </c>
      <c r="L274" s="150" t="str">
        <f ca="1">IF(MOD(ROW()-13,2)=0,IF(ISBLANK(OFFSET(#REF!,INT((ROW()-13)/2),0)),"",OFFSET(#REF!,INT((ROW()-13)/2),0)),IF(ISBLANK(OFFSET('9. METAS'!$W$20,INT((ROW()-14)/2),0)),"",OFFSET('9. METAS'!$W$20,INT((ROW()-14)/2),0)))</f>
        <v/>
      </c>
      <c r="M274" s="151" t="str">
        <f ca="1">IF(MOD(ROW()-13,2)=0,IF(ISBLANK(OFFSET(#REF!,INT((ROW()-13)/2),0)),"",OFFSET(#REF!,INT((ROW()-13)/2),0)),IF(ISBLANK(OFFSET('9. METAS'!$X$20,INT((ROW()-14)/2),0)),"",OFFSET('9. METAS'!$X$20,INT((ROW()-14)/2),0)))</f>
        <v/>
      </c>
      <c r="N274" s="825"/>
      <c r="O274" s="827"/>
      <c r="P274" s="914"/>
    </row>
    <row r="275" spans="3:16">
      <c r="C275" s="829" t="str">
        <f ca="1">IF(ISBLANK(OFFSET('5. Pp (3 años)'!$C$46,INT((ROW()-13)/2),0)),"",OFFSET('5. Pp (3 años)'!$C$46,INT((ROW()-13)/2),0))</f>
        <v/>
      </c>
      <c r="D275" s="926" t="str">
        <f ca="1">IF(ISBLANK(OFFSET('5. Pp (3 años)'!$D$46,INT((ROW()-13)/2),0)),"",OFFSET('5. Pp (3 años)'!$D$46,INT((ROW()-13)/2),0))</f>
        <v/>
      </c>
      <c r="E275" s="926" t="str">
        <f ca="1">IF(ISBLANK(OFFSET('5. Pp (3 años)'!$E$46,INT((ROW()-13)/2),0)),"",OFFSET('5. Pp (3 años)'!$E$46,INT((ROW()-13)/2),0))</f>
        <v/>
      </c>
      <c r="F275" s="928" t="str">
        <f ca="1">IF(ISBLANK(OFFSET('5. Pp (3 años)'!$K$46,INT((ROW()-13)/2),0)),"",OFFSET('5. Pp (3 años)'!$K$46,INT((ROW()-13)/2),0))</f>
        <v/>
      </c>
      <c r="G275" s="930" t="str">
        <f ca="1">IF(ISBLANK(OFFSET('5. Pp (3 años)'!$H$46,INT((ROW()-13)/2),0)),"",OFFSET('5. Pp (3 años)'!$H$46,INT((ROW()-13)/2),0))</f>
        <v/>
      </c>
      <c r="H275" s="949" t="str">
        <f ca="1">IF(ISBLANK(OFFSET('9. METAS'!$L$20,INT((ROW()-13)/2),0)),"",OFFSET('9. METAS'!$L$20,INT((ROW()-13)/2),0))</f>
        <v/>
      </c>
      <c r="I275" s="822"/>
      <c r="J275" s="149" t="e">
        <f ca="1">IF(MOD(ROW()-13,2)=0,IF(ISBLANK(OFFSET(#REF!,INT((ROW()-13)/2),0)),"",OFFSET(#REF!,INT((ROW()-13)/2),0)),IF(ISBLANK(OFFSET('9. METAS'!$U$20,INT((ROW()-14)/2),0)),"",OFFSET('9. METAS'!$U$20,INT((ROW()-14)/2),0)))</f>
        <v>#REF!</v>
      </c>
      <c r="K275" s="150" t="e">
        <f ca="1">IF(MOD(ROW()-13,2)=0,IF(ISBLANK(OFFSET(#REF!,INT((ROW()-13)/2),0)),"",OFFSET(#REF!,INT((ROW()-13)/2),0)),IF(ISBLANK(OFFSET('9. METAS'!$V$20,INT((ROW()-14)/2),0)),"",OFFSET('9. METAS'!$V$20,INT((ROW()-14)/2),0)))</f>
        <v>#REF!</v>
      </c>
      <c r="L275" s="150" t="e">
        <f ca="1">IF(MOD(ROW()-13,2)=0,IF(ISBLANK(OFFSET(#REF!,INT((ROW()-13)/2),0)),"",OFFSET(#REF!,INT((ROW()-13)/2),0)),IF(ISBLANK(OFFSET('9. METAS'!$W$20,INT((ROW()-14)/2),0)),"",OFFSET('9. METAS'!$W$20,INT((ROW()-14)/2),0)))</f>
        <v>#REF!</v>
      </c>
      <c r="M275" s="151" t="e">
        <f ca="1">IF(MOD(ROW()-13,2)=0,IF(ISBLANK(OFFSET(#REF!,INT((ROW()-13)/2),0)),"",OFFSET(#REF!,INT((ROW()-13)/2),0)),IF(ISBLANK(OFFSET('9. METAS'!$X$20,INT((ROW()-14)/2),0)),"",OFFSET('9. METAS'!$X$20,INT((ROW()-14)/2),0)))</f>
        <v>#REF!</v>
      </c>
      <c r="N275" s="824" t="str">
        <f t="shared" ref="N275" ca="1" si="258">IFERROR(J275/J276,"ND")</f>
        <v>ND</v>
      </c>
      <c r="O275" s="826" t="str">
        <f t="shared" ref="O275" ca="1" si="259">IFERROR(((J275+K275)/H275),"ND")</f>
        <v>ND</v>
      </c>
      <c r="P275" s="913"/>
    </row>
    <row r="276" spans="3:16">
      <c r="C276" s="843"/>
      <c r="D276" s="926"/>
      <c r="E276" s="926"/>
      <c r="F276" s="928"/>
      <c r="G276" s="930"/>
      <c r="H276" s="949"/>
      <c r="I276" s="823"/>
      <c r="J276" s="149" t="str">
        <f ca="1">IF(MOD(ROW()-13,2)=0,IF(ISBLANK(OFFSET(#REF!,INT((ROW()-13)/2),0)),"",OFFSET(#REF!,INT((ROW()-13)/2),0)),IF(ISBLANK(OFFSET('9. METAS'!$U$20,INT((ROW()-14)/2),0)),"",OFFSET('9. METAS'!$U$20,INT((ROW()-14)/2),0)))</f>
        <v/>
      </c>
      <c r="K276" s="150" t="str">
        <f ca="1">IF(MOD(ROW()-13,2)=0,IF(ISBLANK(OFFSET(#REF!,INT((ROW()-13)/2),0)),"",OFFSET(#REF!,INT((ROW()-13)/2),0)),IF(ISBLANK(OFFSET('9. METAS'!$V$20,INT((ROW()-14)/2),0)),"",OFFSET('9. METAS'!$V$20,INT((ROW()-14)/2),0)))</f>
        <v/>
      </c>
      <c r="L276" s="150" t="str">
        <f ca="1">IF(MOD(ROW()-13,2)=0,IF(ISBLANK(OFFSET(#REF!,INT((ROW()-13)/2),0)),"",OFFSET(#REF!,INT((ROW()-13)/2),0)),IF(ISBLANK(OFFSET('9. METAS'!$W$20,INT((ROW()-14)/2),0)),"",OFFSET('9. METAS'!$W$20,INT((ROW()-14)/2),0)))</f>
        <v/>
      </c>
      <c r="M276" s="151" t="str">
        <f ca="1">IF(MOD(ROW()-13,2)=0,IF(ISBLANK(OFFSET(#REF!,INT((ROW()-13)/2),0)),"",OFFSET(#REF!,INT((ROW()-13)/2),0)),IF(ISBLANK(OFFSET('9. METAS'!$X$20,INT((ROW()-14)/2),0)),"",OFFSET('9. METAS'!$X$20,INT((ROW()-14)/2),0)))</f>
        <v/>
      </c>
      <c r="N276" s="825"/>
      <c r="O276" s="827"/>
      <c r="P276" s="914"/>
    </row>
    <row r="277" spans="3:16">
      <c r="C277" s="829" t="str">
        <f ca="1">IF(ISBLANK(OFFSET('5. Pp (3 años)'!$C$46,INT((ROW()-13)/2),0)),"",OFFSET('5. Pp (3 años)'!$C$46,INT((ROW()-13)/2),0))</f>
        <v/>
      </c>
      <c r="D277" s="926" t="str">
        <f ca="1">IF(ISBLANK(OFFSET('5. Pp (3 años)'!$D$46,INT((ROW()-13)/2),0)),"",OFFSET('5. Pp (3 años)'!$D$46,INT((ROW()-13)/2),0))</f>
        <v/>
      </c>
      <c r="E277" s="926" t="str">
        <f ca="1">IF(ISBLANK(OFFSET('5. Pp (3 años)'!$E$46,INT((ROW()-13)/2),0)),"",OFFSET('5. Pp (3 años)'!$E$46,INT((ROW()-13)/2),0))</f>
        <v/>
      </c>
      <c r="F277" s="928" t="str">
        <f ca="1">IF(ISBLANK(OFFSET('5. Pp (3 años)'!$K$46,INT((ROW()-13)/2),0)),"",OFFSET('5. Pp (3 años)'!$K$46,INT((ROW()-13)/2),0))</f>
        <v/>
      </c>
      <c r="G277" s="930" t="str">
        <f ca="1">IF(ISBLANK(OFFSET('5. Pp (3 años)'!$H$46,INT((ROW()-13)/2),0)),"",OFFSET('5. Pp (3 años)'!$H$46,INT((ROW()-13)/2),0))</f>
        <v/>
      </c>
      <c r="H277" s="949" t="str">
        <f ca="1">IF(ISBLANK(OFFSET('9. METAS'!$L$20,INT((ROW()-13)/2),0)),"",OFFSET('9. METAS'!$L$20,INT((ROW()-13)/2),0))</f>
        <v/>
      </c>
      <c r="I277" s="822"/>
      <c r="J277" s="149" t="e">
        <f ca="1">IF(MOD(ROW()-13,2)=0,IF(ISBLANK(OFFSET(#REF!,INT((ROW()-13)/2),0)),"",OFFSET(#REF!,INT((ROW()-13)/2),0)),IF(ISBLANK(OFFSET('9. METAS'!$U$20,INT((ROW()-14)/2),0)),"",OFFSET('9. METAS'!$U$20,INT((ROW()-14)/2),0)))</f>
        <v>#REF!</v>
      </c>
      <c r="K277" s="150" t="e">
        <f ca="1">IF(MOD(ROW()-13,2)=0,IF(ISBLANK(OFFSET(#REF!,INT((ROW()-13)/2),0)),"",OFFSET(#REF!,INT((ROW()-13)/2),0)),IF(ISBLANK(OFFSET('9. METAS'!$V$20,INT((ROW()-14)/2),0)),"",OFFSET('9. METAS'!$V$20,INT((ROW()-14)/2),0)))</f>
        <v>#REF!</v>
      </c>
      <c r="L277" s="150" t="e">
        <f ca="1">IF(MOD(ROW()-13,2)=0,IF(ISBLANK(OFFSET(#REF!,INT((ROW()-13)/2),0)),"",OFFSET(#REF!,INT((ROW()-13)/2),0)),IF(ISBLANK(OFFSET('9. METAS'!$W$20,INT((ROW()-14)/2),0)),"",OFFSET('9. METAS'!$W$20,INT((ROW()-14)/2),0)))</f>
        <v>#REF!</v>
      </c>
      <c r="M277" s="151" t="e">
        <f ca="1">IF(MOD(ROW()-13,2)=0,IF(ISBLANK(OFFSET(#REF!,INT((ROW()-13)/2),0)),"",OFFSET(#REF!,INT((ROW()-13)/2),0)),IF(ISBLANK(OFFSET('9. METAS'!$X$20,INT((ROW()-14)/2),0)),"",OFFSET('9. METAS'!$X$20,INT((ROW()-14)/2),0)))</f>
        <v>#REF!</v>
      </c>
      <c r="N277" s="824" t="str">
        <f t="shared" ref="N277" ca="1" si="260">IFERROR(J277/J278,"ND")</f>
        <v>ND</v>
      </c>
      <c r="O277" s="826" t="str">
        <f t="shared" ref="O277" ca="1" si="261">IFERROR(((J277+K277)/H277),"ND")</f>
        <v>ND</v>
      </c>
      <c r="P277" s="913"/>
    </row>
    <row r="278" spans="3:16">
      <c r="C278" s="843"/>
      <c r="D278" s="926"/>
      <c r="E278" s="926"/>
      <c r="F278" s="928"/>
      <c r="G278" s="930"/>
      <c r="H278" s="949"/>
      <c r="I278" s="823"/>
      <c r="J278" s="149" t="str">
        <f ca="1">IF(MOD(ROW()-13,2)=0,IF(ISBLANK(OFFSET(#REF!,INT((ROW()-13)/2),0)),"",OFFSET(#REF!,INT((ROW()-13)/2),0)),IF(ISBLANK(OFFSET('9. METAS'!$U$20,INT((ROW()-14)/2),0)),"",OFFSET('9. METAS'!$U$20,INT((ROW()-14)/2),0)))</f>
        <v/>
      </c>
      <c r="K278" s="150" t="str">
        <f ca="1">IF(MOD(ROW()-13,2)=0,IF(ISBLANK(OFFSET(#REF!,INT((ROW()-13)/2),0)),"",OFFSET(#REF!,INT((ROW()-13)/2),0)),IF(ISBLANK(OFFSET('9. METAS'!$V$20,INT((ROW()-14)/2),0)),"",OFFSET('9. METAS'!$V$20,INT((ROW()-14)/2),0)))</f>
        <v/>
      </c>
      <c r="L278" s="150" t="str">
        <f ca="1">IF(MOD(ROW()-13,2)=0,IF(ISBLANK(OFFSET(#REF!,INT((ROW()-13)/2),0)),"",OFFSET(#REF!,INT((ROW()-13)/2),0)),IF(ISBLANK(OFFSET('9. METAS'!$W$20,INT((ROW()-14)/2),0)),"",OFFSET('9. METAS'!$W$20,INT((ROW()-14)/2),0)))</f>
        <v/>
      </c>
      <c r="M278" s="151" t="str">
        <f ca="1">IF(MOD(ROW()-13,2)=0,IF(ISBLANK(OFFSET(#REF!,INT((ROW()-13)/2),0)),"",OFFSET(#REF!,INT((ROW()-13)/2),0)),IF(ISBLANK(OFFSET('9. METAS'!$X$20,INT((ROW()-14)/2),0)),"",OFFSET('9. METAS'!$X$20,INT((ROW()-14)/2),0)))</f>
        <v/>
      </c>
      <c r="N278" s="825"/>
      <c r="O278" s="827"/>
      <c r="P278" s="914"/>
    </row>
    <row r="279" spans="3:16">
      <c r="C279" s="829" t="str">
        <f ca="1">IF(ISBLANK(OFFSET('5. Pp (3 años)'!$C$46,INT((ROW()-13)/2),0)),"",OFFSET('5. Pp (3 años)'!$C$46,INT((ROW()-13)/2),0))</f>
        <v/>
      </c>
      <c r="D279" s="926" t="str">
        <f ca="1">IF(ISBLANK(OFFSET('5. Pp (3 años)'!$D$46,INT((ROW()-13)/2),0)),"",OFFSET('5. Pp (3 años)'!$D$46,INT((ROW()-13)/2),0))</f>
        <v/>
      </c>
      <c r="E279" s="926" t="str">
        <f ca="1">IF(ISBLANK(OFFSET('5. Pp (3 años)'!$E$46,INT((ROW()-13)/2),0)),"",OFFSET('5. Pp (3 años)'!$E$46,INT((ROW()-13)/2),0))</f>
        <v/>
      </c>
      <c r="F279" s="928" t="str">
        <f ca="1">IF(ISBLANK(OFFSET('5. Pp (3 años)'!$K$46,INT((ROW()-13)/2),0)),"",OFFSET('5. Pp (3 años)'!$K$46,INT((ROW()-13)/2),0))</f>
        <v/>
      </c>
      <c r="G279" s="930" t="str">
        <f ca="1">IF(ISBLANK(OFFSET('5. Pp (3 años)'!$H$46,INT((ROW()-13)/2),0)),"",OFFSET('5. Pp (3 años)'!$H$46,INT((ROW()-13)/2),0))</f>
        <v/>
      </c>
      <c r="H279" s="949" t="str">
        <f ca="1">IF(ISBLANK(OFFSET('9. METAS'!$L$20,INT((ROW()-13)/2),0)),"",OFFSET('9. METAS'!$L$20,INT((ROW()-13)/2),0))</f>
        <v/>
      </c>
      <c r="I279" s="822"/>
      <c r="J279" s="149" t="e">
        <f ca="1">IF(MOD(ROW()-13,2)=0,IF(ISBLANK(OFFSET(#REF!,INT((ROW()-13)/2),0)),"",OFFSET(#REF!,INT((ROW()-13)/2),0)),IF(ISBLANK(OFFSET('9. METAS'!$U$20,INT((ROW()-14)/2),0)),"",OFFSET('9. METAS'!$U$20,INT((ROW()-14)/2),0)))</f>
        <v>#REF!</v>
      </c>
      <c r="K279" s="150" t="e">
        <f ca="1">IF(MOD(ROW()-13,2)=0,IF(ISBLANK(OFFSET(#REF!,INT((ROW()-13)/2),0)),"",OFFSET(#REF!,INT((ROW()-13)/2),0)),IF(ISBLANK(OFFSET('9. METAS'!$V$20,INT((ROW()-14)/2),0)),"",OFFSET('9. METAS'!$V$20,INT((ROW()-14)/2),0)))</f>
        <v>#REF!</v>
      </c>
      <c r="L279" s="150" t="e">
        <f ca="1">IF(MOD(ROW()-13,2)=0,IF(ISBLANK(OFFSET(#REF!,INT((ROW()-13)/2),0)),"",OFFSET(#REF!,INT((ROW()-13)/2),0)),IF(ISBLANK(OFFSET('9. METAS'!$W$20,INT((ROW()-14)/2),0)),"",OFFSET('9. METAS'!$W$20,INT((ROW()-14)/2),0)))</f>
        <v>#REF!</v>
      </c>
      <c r="M279" s="151" t="e">
        <f ca="1">IF(MOD(ROW()-13,2)=0,IF(ISBLANK(OFFSET(#REF!,INT((ROW()-13)/2),0)),"",OFFSET(#REF!,INT((ROW()-13)/2),0)),IF(ISBLANK(OFFSET('9. METAS'!$X$20,INT((ROW()-14)/2),0)),"",OFFSET('9. METAS'!$X$20,INT((ROW()-14)/2),0)))</f>
        <v>#REF!</v>
      </c>
      <c r="N279" s="824" t="str">
        <f t="shared" ref="N279" ca="1" si="262">IFERROR(J279/J280,"ND")</f>
        <v>ND</v>
      </c>
      <c r="O279" s="826" t="str">
        <f t="shared" ref="O279" ca="1" si="263">IFERROR(((J279+K279)/H279),"ND")</f>
        <v>ND</v>
      </c>
      <c r="P279" s="913"/>
    </row>
    <row r="280" spans="3:16">
      <c r="C280" s="843"/>
      <c r="D280" s="926"/>
      <c r="E280" s="926"/>
      <c r="F280" s="928"/>
      <c r="G280" s="930"/>
      <c r="H280" s="949"/>
      <c r="I280" s="823"/>
      <c r="J280" s="149" t="str">
        <f ca="1">IF(MOD(ROW()-13,2)=0,IF(ISBLANK(OFFSET(#REF!,INT((ROW()-13)/2),0)),"",OFFSET(#REF!,INT((ROW()-13)/2),0)),IF(ISBLANK(OFFSET('9. METAS'!$U$20,INT((ROW()-14)/2),0)),"",OFFSET('9. METAS'!$U$20,INT((ROW()-14)/2),0)))</f>
        <v/>
      </c>
      <c r="K280" s="150" t="str">
        <f ca="1">IF(MOD(ROW()-13,2)=0,IF(ISBLANK(OFFSET(#REF!,INT((ROW()-13)/2),0)),"",OFFSET(#REF!,INT((ROW()-13)/2),0)),IF(ISBLANK(OFFSET('9. METAS'!$V$20,INT((ROW()-14)/2),0)),"",OFFSET('9. METAS'!$V$20,INT((ROW()-14)/2),0)))</f>
        <v/>
      </c>
      <c r="L280" s="150" t="str">
        <f ca="1">IF(MOD(ROW()-13,2)=0,IF(ISBLANK(OFFSET(#REF!,INT((ROW()-13)/2),0)),"",OFFSET(#REF!,INT((ROW()-13)/2),0)),IF(ISBLANK(OFFSET('9. METAS'!$W$20,INT((ROW()-14)/2),0)),"",OFFSET('9. METAS'!$W$20,INT((ROW()-14)/2),0)))</f>
        <v/>
      </c>
      <c r="M280" s="151" t="str">
        <f ca="1">IF(MOD(ROW()-13,2)=0,IF(ISBLANK(OFFSET(#REF!,INT((ROW()-13)/2),0)),"",OFFSET(#REF!,INT((ROW()-13)/2),0)),IF(ISBLANK(OFFSET('9. METAS'!$X$20,INT((ROW()-14)/2),0)),"",OFFSET('9. METAS'!$X$20,INT((ROW()-14)/2),0)))</f>
        <v/>
      </c>
      <c r="N280" s="825"/>
      <c r="O280" s="827"/>
      <c r="P280" s="914"/>
    </row>
    <row r="281" spans="3:16">
      <c r="C281" s="829" t="str">
        <f ca="1">IF(ISBLANK(OFFSET('5. Pp (3 años)'!$C$46,INT((ROW()-13)/2),0)),"",OFFSET('5. Pp (3 años)'!$C$46,INT((ROW()-13)/2),0))</f>
        <v/>
      </c>
      <c r="D281" s="926" t="str">
        <f ca="1">IF(ISBLANK(OFFSET('5. Pp (3 años)'!$D$46,INT((ROW()-13)/2),0)),"",OFFSET('5. Pp (3 años)'!$D$46,INT((ROW()-13)/2),0))</f>
        <v/>
      </c>
      <c r="E281" s="926" t="str">
        <f ca="1">IF(ISBLANK(OFFSET('5. Pp (3 años)'!$E$46,INT((ROW()-13)/2),0)),"",OFFSET('5. Pp (3 años)'!$E$46,INT((ROW()-13)/2),0))</f>
        <v/>
      </c>
      <c r="F281" s="928" t="str">
        <f ca="1">IF(ISBLANK(OFFSET('5. Pp (3 años)'!$K$46,INT((ROW()-13)/2),0)),"",OFFSET('5. Pp (3 años)'!$K$46,INT((ROW()-13)/2),0))</f>
        <v/>
      </c>
      <c r="G281" s="930" t="str">
        <f ca="1">IF(ISBLANK(OFFSET('5. Pp (3 años)'!$H$46,INT((ROW()-13)/2),0)),"",OFFSET('5. Pp (3 años)'!$H$46,INT((ROW()-13)/2),0))</f>
        <v/>
      </c>
      <c r="H281" s="949" t="str">
        <f ca="1">IF(ISBLANK(OFFSET('9. METAS'!$L$20,INT((ROW()-13)/2),0)),"",OFFSET('9. METAS'!$L$20,INT((ROW()-13)/2),0))</f>
        <v/>
      </c>
      <c r="I281" s="822"/>
      <c r="J281" s="149" t="e">
        <f ca="1">IF(MOD(ROW()-13,2)=0,IF(ISBLANK(OFFSET(#REF!,INT((ROW()-13)/2),0)),"",OFFSET(#REF!,INT((ROW()-13)/2),0)),IF(ISBLANK(OFFSET('9. METAS'!$U$20,INT((ROW()-14)/2),0)),"",OFFSET('9. METAS'!$U$20,INT((ROW()-14)/2),0)))</f>
        <v>#REF!</v>
      </c>
      <c r="K281" s="150" t="e">
        <f ca="1">IF(MOD(ROW()-13,2)=0,IF(ISBLANK(OFFSET(#REF!,INT((ROW()-13)/2),0)),"",OFFSET(#REF!,INT((ROW()-13)/2),0)),IF(ISBLANK(OFFSET('9. METAS'!$V$20,INT((ROW()-14)/2),0)),"",OFFSET('9. METAS'!$V$20,INT((ROW()-14)/2),0)))</f>
        <v>#REF!</v>
      </c>
      <c r="L281" s="150" t="e">
        <f ca="1">IF(MOD(ROW()-13,2)=0,IF(ISBLANK(OFFSET(#REF!,INT((ROW()-13)/2),0)),"",OFFSET(#REF!,INT((ROW()-13)/2),0)),IF(ISBLANK(OFFSET('9. METAS'!$W$20,INT((ROW()-14)/2),0)),"",OFFSET('9. METAS'!$W$20,INT((ROW()-14)/2),0)))</f>
        <v>#REF!</v>
      </c>
      <c r="M281" s="151" t="e">
        <f ca="1">IF(MOD(ROW()-13,2)=0,IF(ISBLANK(OFFSET(#REF!,INT((ROW()-13)/2),0)),"",OFFSET(#REF!,INT((ROW()-13)/2),0)),IF(ISBLANK(OFFSET('9. METAS'!$X$20,INT((ROW()-14)/2),0)),"",OFFSET('9. METAS'!$X$20,INT((ROW()-14)/2),0)))</f>
        <v>#REF!</v>
      </c>
      <c r="N281" s="824" t="str">
        <f t="shared" ref="N281" ca="1" si="264">IFERROR(J281/J282,"ND")</f>
        <v>ND</v>
      </c>
      <c r="O281" s="826" t="str">
        <f t="shared" ref="O281" ca="1" si="265">IFERROR(((J281+K281)/H281),"ND")</f>
        <v>ND</v>
      </c>
      <c r="P281" s="913"/>
    </row>
    <row r="282" spans="3:16">
      <c r="C282" s="843"/>
      <c r="D282" s="926"/>
      <c r="E282" s="926"/>
      <c r="F282" s="928"/>
      <c r="G282" s="930"/>
      <c r="H282" s="949"/>
      <c r="I282" s="823"/>
      <c r="J282" s="149" t="str">
        <f ca="1">IF(MOD(ROW()-13,2)=0,IF(ISBLANK(OFFSET(#REF!,INT((ROW()-13)/2),0)),"",OFFSET(#REF!,INT((ROW()-13)/2),0)),IF(ISBLANK(OFFSET('9. METAS'!$U$20,INT((ROW()-14)/2),0)),"",OFFSET('9. METAS'!$U$20,INT((ROW()-14)/2),0)))</f>
        <v/>
      </c>
      <c r="K282" s="150" t="str">
        <f ca="1">IF(MOD(ROW()-13,2)=0,IF(ISBLANK(OFFSET(#REF!,INT((ROW()-13)/2),0)),"",OFFSET(#REF!,INT((ROW()-13)/2),0)),IF(ISBLANK(OFFSET('9. METAS'!$V$20,INT((ROW()-14)/2),0)),"",OFFSET('9. METAS'!$V$20,INT((ROW()-14)/2),0)))</f>
        <v/>
      </c>
      <c r="L282" s="150" t="str">
        <f ca="1">IF(MOD(ROW()-13,2)=0,IF(ISBLANK(OFFSET(#REF!,INT((ROW()-13)/2),0)),"",OFFSET(#REF!,INT((ROW()-13)/2),0)),IF(ISBLANK(OFFSET('9. METAS'!$W$20,INT((ROW()-14)/2),0)),"",OFFSET('9. METAS'!$W$20,INT((ROW()-14)/2),0)))</f>
        <v/>
      </c>
      <c r="M282" s="151" t="str">
        <f ca="1">IF(MOD(ROW()-13,2)=0,IF(ISBLANK(OFFSET(#REF!,INT((ROW()-13)/2),0)),"",OFFSET(#REF!,INT((ROW()-13)/2),0)),IF(ISBLANK(OFFSET('9. METAS'!$X$20,INT((ROW()-14)/2),0)),"",OFFSET('9. METAS'!$X$20,INT((ROW()-14)/2),0)))</f>
        <v/>
      </c>
      <c r="N282" s="825"/>
      <c r="O282" s="827"/>
      <c r="P282" s="914"/>
    </row>
    <row r="283" spans="3:16">
      <c r="C283" s="829" t="str">
        <f ca="1">IF(ISBLANK(OFFSET('5. Pp (3 años)'!$C$46,INT((ROW()-13)/2),0)),"",OFFSET('5. Pp (3 años)'!$C$46,INT((ROW()-13)/2),0))</f>
        <v/>
      </c>
      <c r="D283" s="926" t="str">
        <f ca="1">IF(ISBLANK(OFFSET('5. Pp (3 años)'!$D$46,INT((ROW()-13)/2),0)),"",OFFSET('5. Pp (3 años)'!$D$46,INT((ROW()-13)/2),0))</f>
        <v/>
      </c>
      <c r="E283" s="926" t="str">
        <f ca="1">IF(ISBLANK(OFFSET('5. Pp (3 años)'!$E$46,INT((ROW()-13)/2),0)),"",OFFSET('5. Pp (3 años)'!$E$46,INT((ROW()-13)/2),0))</f>
        <v/>
      </c>
      <c r="F283" s="928" t="str">
        <f ca="1">IF(ISBLANK(OFFSET('5. Pp (3 años)'!$K$46,INT((ROW()-13)/2),0)),"",OFFSET('5. Pp (3 años)'!$K$46,INT((ROW()-13)/2),0))</f>
        <v/>
      </c>
      <c r="G283" s="930" t="str">
        <f ca="1">IF(ISBLANK(OFFSET('5. Pp (3 años)'!$H$46,INT((ROW()-13)/2),0)),"",OFFSET('5. Pp (3 años)'!$H$46,INT((ROW()-13)/2),0))</f>
        <v/>
      </c>
      <c r="H283" s="949" t="str">
        <f ca="1">IF(ISBLANK(OFFSET('9. METAS'!$L$20,INT((ROW()-13)/2),0)),"",OFFSET('9. METAS'!$L$20,INT((ROW()-13)/2),0))</f>
        <v/>
      </c>
      <c r="I283" s="822"/>
      <c r="J283" s="149" t="e">
        <f ca="1">IF(MOD(ROW()-13,2)=0,IF(ISBLANK(OFFSET(#REF!,INT((ROW()-13)/2),0)),"",OFFSET(#REF!,INT((ROW()-13)/2),0)),IF(ISBLANK(OFFSET('9. METAS'!$U$20,INT((ROW()-14)/2),0)),"",OFFSET('9. METAS'!$U$20,INT((ROW()-14)/2),0)))</f>
        <v>#REF!</v>
      </c>
      <c r="K283" s="150" t="e">
        <f ca="1">IF(MOD(ROW()-13,2)=0,IF(ISBLANK(OFFSET(#REF!,INT((ROW()-13)/2),0)),"",OFFSET(#REF!,INT((ROW()-13)/2),0)),IF(ISBLANK(OFFSET('9. METAS'!$V$20,INT((ROW()-14)/2),0)),"",OFFSET('9. METAS'!$V$20,INT((ROW()-14)/2),0)))</f>
        <v>#REF!</v>
      </c>
      <c r="L283" s="150" t="e">
        <f ca="1">IF(MOD(ROW()-13,2)=0,IF(ISBLANK(OFFSET(#REF!,INT((ROW()-13)/2),0)),"",OFFSET(#REF!,INT((ROW()-13)/2),0)),IF(ISBLANK(OFFSET('9. METAS'!$W$20,INT((ROW()-14)/2),0)),"",OFFSET('9. METAS'!$W$20,INT((ROW()-14)/2),0)))</f>
        <v>#REF!</v>
      </c>
      <c r="M283" s="151" t="e">
        <f ca="1">IF(MOD(ROW()-13,2)=0,IF(ISBLANK(OFFSET(#REF!,INT((ROW()-13)/2),0)),"",OFFSET(#REF!,INT((ROW()-13)/2),0)),IF(ISBLANK(OFFSET('9. METAS'!$X$20,INT((ROW()-14)/2),0)),"",OFFSET('9. METAS'!$X$20,INT((ROW()-14)/2),0)))</f>
        <v>#REF!</v>
      </c>
      <c r="N283" s="824" t="str">
        <f t="shared" ref="N283" ca="1" si="266">IFERROR(J283/J284,"ND")</f>
        <v>ND</v>
      </c>
      <c r="O283" s="826" t="str">
        <f t="shared" ref="O283" ca="1" si="267">IFERROR(((J283+K283)/H283),"ND")</f>
        <v>ND</v>
      </c>
      <c r="P283" s="913"/>
    </row>
    <row r="284" spans="3:16">
      <c r="C284" s="843"/>
      <c r="D284" s="926"/>
      <c r="E284" s="926"/>
      <c r="F284" s="928"/>
      <c r="G284" s="930"/>
      <c r="H284" s="949"/>
      <c r="I284" s="823"/>
      <c r="J284" s="149" t="str">
        <f ca="1">IF(MOD(ROW()-13,2)=0,IF(ISBLANK(OFFSET(#REF!,INT((ROW()-13)/2),0)),"",OFFSET(#REF!,INT((ROW()-13)/2),0)),IF(ISBLANK(OFFSET('9. METAS'!$U$20,INT((ROW()-14)/2),0)),"",OFFSET('9. METAS'!$U$20,INT((ROW()-14)/2),0)))</f>
        <v/>
      </c>
      <c r="K284" s="150" t="str">
        <f ca="1">IF(MOD(ROW()-13,2)=0,IF(ISBLANK(OFFSET(#REF!,INT((ROW()-13)/2),0)),"",OFFSET(#REF!,INT((ROW()-13)/2),0)),IF(ISBLANK(OFFSET('9. METAS'!$V$20,INT((ROW()-14)/2),0)),"",OFFSET('9. METAS'!$V$20,INT((ROW()-14)/2),0)))</f>
        <v/>
      </c>
      <c r="L284" s="150" t="str">
        <f ca="1">IF(MOD(ROW()-13,2)=0,IF(ISBLANK(OFFSET(#REF!,INT((ROW()-13)/2),0)),"",OFFSET(#REF!,INT((ROW()-13)/2),0)),IF(ISBLANK(OFFSET('9. METAS'!$W$20,INT((ROW()-14)/2),0)),"",OFFSET('9. METAS'!$W$20,INT((ROW()-14)/2),0)))</f>
        <v/>
      </c>
      <c r="M284" s="151" t="str">
        <f ca="1">IF(MOD(ROW()-13,2)=0,IF(ISBLANK(OFFSET(#REF!,INT((ROW()-13)/2),0)),"",OFFSET(#REF!,INT((ROW()-13)/2),0)),IF(ISBLANK(OFFSET('9. METAS'!$X$20,INT((ROW()-14)/2),0)),"",OFFSET('9. METAS'!$X$20,INT((ROW()-14)/2),0)))</f>
        <v/>
      </c>
      <c r="N284" s="825"/>
      <c r="O284" s="827"/>
      <c r="P284" s="914"/>
    </row>
    <row r="285" spans="3:16">
      <c r="C285" s="829" t="str">
        <f ca="1">IF(ISBLANK(OFFSET('5. Pp (3 años)'!$C$46,INT((ROW()-13)/2),0)),"",OFFSET('5. Pp (3 años)'!$C$46,INT((ROW()-13)/2),0))</f>
        <v/>
      </c>
      <c r="D285" s="926" t="str">
        <f ca="1">IF(ISBLANK(OFFSET('5. Pp (3 años)'!$D$46,INT((ROW()-13)/2),0)),"",OFFSET('5. Pp (3 años)'!$D$46,INT((ROW()-13)/2),0))</f>
        <v/>
      </c>
      <c r="E285" s="926" t="str">
        <f ca="1">IF(ISBLANK(OFFSET('5. Pp (3 años)'!$E$46,INT((ROW()-13)/2),0)),"",OFFSET('5. Pp (3 años)'!$E$46,INT((ROW()-13)/2),0))</f>
        <v/>
      </c>
      <c r="F285" s="928" t="str">
        <f ca="1">IF(ISBLANK(OFFSET('5. Pp (3 años)'!$K$46,INT((ROW()-13)/2),0)),"",OFFSET('5. Pp (3 años)'!$K$46,INT((ROW()-13)/2),0))</f>
        <v/>
      </c>
      <c r="G285" s="930" t="str">
        <f ca="1">IF(ISBLANK(OFFSET('5. Pp (3 años)'!$H$46,INT((ROW()-13)/2),0)),"",OFFSET('5. Pp (3 años)'!$H$46,INT((ROW()-13)/2),0))</f>
        <v/>
      </c>
      <c r="H285" s="949" t="str">
        <f ca="1">IF(ISBLANK(OFFSET('9. METAS'!$L$20,INT((ROW()-13)/2),0)),"",OFFSET('9. METAS'!$L$20,INT((ROW()-13)/2),0))</f>
        <v/>
      </c>
      <c r="I285" s="822"/>
      <c r="J285" s="149" t="e">
        <f ca="1">IF(MOD(ROW()-13,2)=0,IF(ISBLANK(OFFSET(#REF!,INT((ROW()-13)/2),0)),"",OFFSET(#REF!,INT((ROW()-13)/2),0)),IF(ISBLANK(OFFSET('9. METAS'!$U$20,INT((ROW()-14)/2),0)),"",OFFSET('9. METAS'!$U$20,INT((ROW()-14)/2),0)))</f>
        <v>#REF!</v>
      </c>
      <c r="K285" s="150" t="e">
        <f ca="1">IF(MOD(ROW()-13,2)=0,IF(ISBLANK(OFFSET(#REF!,INT((ROW()-13)/2),0)),"",OFFSET(#REF!,INT((ROW()-13)/2),0)),IF(ISBLANK(OFFSET('9. METAS'!$V$20,INT((ROW()-14)/2),0)),"",OFFSET('9. METAS'!$V$20,INT((ROW()-14)/2),0)))</f>
        <v>#REF!</v>
      </c>
      <c r="L285" s="150" t="e">
        <f ca="1">IF(MOD(ROW()-13,2)=0,IF(ISBLANK(OFFSET(#REF!,INT((ROW()-13)/2),0)),"",OFFSET(#REF!,INT((ROW()-13)/2),0)),IF(ISBLANK(OFFSET('9. METAS'!$W$20,INT((ROW()-14)/2),0)),"",OFFSET('9. METAS'!$W$20,INT((ROW()-14)/2),0)))</f>
        <v>#REF!</v>
      </c>
      <c r="M285" s="151" t="e">
        <f ca="1">IF(MOD(ROW()-13,2)=0,IF(ISBLANK(OFFSET(#REF!,INT((ROW()-13)/2),0)),"",OFFSET(#REF!,INT((ROW()-13)/2),0)),IF(ISBLANK(OFFSET('9. METAS'!$X$20,INT((ROW()-14)/2),0)),"",OFFSET('9. METAS'!$X$20,INT((ROW()-14)/2),0)))</f>
        <v>#REF!</v>
      </c>
      <c r="N285" s="824" t="str">
        <f t="shared" ref="N285" ca="1" si="268">IFERROR(J285/J286,"ND")</f>
        <v>ND</v>
      </c>
      <c r="O285" s="826" t="str">
        <f t="shared" ref="O285" ca="1" si="269">IFERROR(((J285+K285)/H285),"ND")</f>
        <v>ND</v>
      </c>
      <c r="P285" s="913"/>
    </row>
    <row r="286" spans="3:16">
      <c r="C286" s="843"/>
      <c r="D286" s="926"/>
      <c r="E286" s="926"/>
      <c r="F286" s="928"/>
      <c r="G286" s="930"/>
      <c r="H286" s="949"/>
      <c r="I286" s="823"/>
      <c r="J286" s="149" t="str">
        <f ca="1">IF(MOD(ROW()-13,2)=0,IF(ISBLANK(OFFSET(#REF!,INT((ROW()-13)/2),0)),"",OFFSET(#REF!,INT((ROW()-13)/2),0)),IF(ISBLANK(OFFSET('9. METAS'!$U$20,INT((ROW()-14)/2),0)),"",OFFSET('9. METAS'!$U$20,INT((ROW()-14)/2),0)))</f>
        <v/>
      </c>
      <c r="K286" s="150" t="str">
        <f ca="1">IF(MOD(ROW()-13,2)=0,IF(ISBLANK(OFFSET(#REF!,INT((ROW()-13)/2),0)),"",OFFSET(#REF!,INT((ROW()-13)/2),0)),IF(ISBLANK(OFFSET('9. METAS'!$V$20,INT((ROW()-14)/2),0)),"",OFFSET('9. METAS'!$V$20,INT((ROW()-14)/2),0)))</f>
        <v/>
      </c>
      <c r="L286" s="150" t="str">
        <f ca="1">IF(MOD(ROW()-13,2)=0,IF(ISBLANK(OFFSET(#REF!,INT((ROW()-13)/2),0)),"",OFFSET(#REF!,INT((ROW()-13)/2),0)),IF(ISBLANK(OFFSET('9. METAS'!$W$20,INT((ROW()-14)/2),0)),"",OFFSET('9. METAS'!$W$20,INT((ROW()-14)/2),0)))</f>
        <v/>
      </c>
      <c r="M286" s="151" t="str">
        <f ca="1">IF(MOD(ROW()-13,2)=0,IF(ISBLANK(OFFSET(#REF!,INT((ROW()-13)/2),0)),"",OFFSET(#REF!,INT((ROW()-13)/2),0)),IF(ISBLANK(OFFSET('9. METAS'!$X$20,INT((ROW()-14)/2),0)),"",OFFSET('9. METAS'!$X$20,INT((ROW()-14)/2),0)))</f>
        <v/>
      </c>
      <c r="N286" s="825"/>
      <c r="O286" s="827"/>
      <c r="P286" s="914"/>
    </row>
    <row r="287" spans="3:16">
      <c r="C287" s="829" t="str">
        <f ca="1">IF(ISBLANK(OFFSET('5. Pp (3 años)'!$C$46,INT((ROW()-13)/2),0)),"",OFFSET('5. Pp (3 años)'!$C$46,INT((ROW()-13)/2),0))</f>
        <v/>
      </c>
      <c r="D287" s="926" t="str">
        <f ca="1">IF(ISBLANK(OFFSET('5. Pp (3 años)'!$D$46,INT((ROW()-13)/2),0)),"",OFFSET('5. Pp (3 años)'!$D$46,INT((ROW()-13)/2),0))</f>
        <v/>
      </c>
      <c r="E287" s="926" t="str">
        <f ca="1">IF(ISBLANK(OFFSET('5. Pp (3 años)'!$E$46,INT((ROW()-13)/2),0)),"",OFFSET('5. Pp (3 años)'!$E$46,INT((ROW()-13)/2),0))</f>
        <v/>
      </c>
      <c r="F287" s="928" t="str">
        <f ca="1">IF(ISBLANK(OFFSET('5. Pp (3 años)'!$K$46,INT((ROW()-13)/2),0)),"",OFFSET('5. Pp (3 años)'!$K$46,INT((ROW()-13)/2),0))</f>
        <v/>
      </c>
      <c r="G287" s="930" t="str">
        <f ca="1">IF(ISBLANK(OFFSET('5. Pp (3 años)'!$H$46,INT((ROW()-13)/2),0)),"",OFFSET('5. Pp (3 años)'!$H$46,INT((ROW()-13)/2),0))</f>
        <v/>
      </c>
      <c r="H287" s="949" t="str">
        <f ca="1">IF(ISBLANK(OFFSET('9. METAS'!$L$20,INT((ROW()-13)/2),0)),"",OFFSET('9. METAS'!$L$20,INT((ROW()-13)/2),0))</f>
        <v/>
      </c>
      <c r="I287" s="822"/>
      <c r="J287" s="149" t="e">
        <f ca="1">IF(MOD(ROW()-13,2)=0,IF(ISBLANK(OFFSET(#REF!,INT((ROW()-13)/2),0)),"",OFFSET(#REF!,INT((ROW()-13)/2),0)),IF(ISBLANK(OFFSET('9. METAS'!$U$20,INT((ROW()-14)/2),0)),"",OFFSET('9. METAS'!$U$20,INT((ROW()-14)/2),0)))</f>
        <v>#REF!</v>
      </c>
      <c r="K287" s="150" t="e">
        <f ca="1">IF(MOD(ROW()-13,2)=0,IF(ISBLANK(OFFSET(#REF!,INT((ROW()-13)/2),0)),"",OFFSET(#REF!,INT((ROW()-13)/2),0)),IF(ISBLANK(OFFSET('9. METAS'!$V$20,INT((ROW()-14)/2),0)),"",OFFSET('9. METAS'!$V$20,INT((ROW()-14)/2),0)))</f>
        <v>#REF!</v>
      </c>
      <c r="L287" s="150" t="e">
        <f ca="1">IF(MOD(ROW()-13,2)=0,IF(ISBLANK(OFFSET(#REF!,INT((ROW()-13)/2),0)),"",OFFSET(#REF!,INT((ROW()-13)/2),0)),IF(ISBLANK(OFFSET('9. METAS'!$W$20,INT((ROW()-14)/2),0)),"",OFFSET('9. METAS'!$W$20,INT((ROW()-14)/2),0)))</f>
        <v>#REF!</v>
      </c>
      <c r="M287" s="151" t="e">
        <f ca="1">IF(MOD(ROW()-13,2)=0,IF(ISBLANK(OFFSET(#REF!,INT((ROW()-13)/2),0)),"",OFFSET(#REF!,INT((ROW()-13)/2),0)),IF(ISBLANK(OFFSET('9. METAS'!$X$20,INT((ROW()-14)/2),0)),"",OFFSET('9. METAS'!$X$20,INT((ROW()-14)/2),0)))</f>
        <v>#REF!</v>
      </c>
      <c r="N287" s="824" t="str">
        <f t="shared" ref="N287" ca="1" si="270">IFERROR(J287/J288,"ND")</f>
        <v>ND</v>
      </c>
      <c r="O287" s="826" t="str">
        <f t="shared" ref="O287" ca="1" si="271">IFERROR(((J287+K287)/H287),"ND")</f>
        <v>ND</v>
      </c>
      <c r="P287" s="913"/>
    </row>
    <row r="288" spans="3:16">
      <c r="C288" s="843"/>
      <c r="D288" s="926"/>
      <c r="E288" s="926"/>
      <c r="F288" s="928"/>
      <c r="G288" s="930"/>
      <c r="H288" s="949"/>
      <c r="I288" s="823"/>
      <c r="J288" s="149" t="str">
        <f ca="1">IF(MOD(ROW()-13,2)=0,IF(ISBLANK(OFFSET(#REF!,INT((ROW()-13)/2),0)),"",OFFSET(#REF!,INT((ROW()-13)/2),0)),IF(ISBLANK(OFFSET('9. METAS'!$U$20,INT((ROW()-14)/2),0)),"",OFFSET('9. METAS'!$U$20,INT((ROW()-14)/2),0)))</f>
        <v/>
      </c>
      <c r="K288" s="150" t="str">
        <f ca="1">IF(MOD(ROW()-13,2)=0,IF(ISBLANK(OFFSET(#REF!,INT((ROW()-13)/2),0)),"",OFFSET(#REF!,INT((ROW()-13)/2),0)),IF(ISBLANK(OFFSET('9. METAS'!$V$20,INT((ROW()-14)/2),0)),"",OFFSET('9. METAS'!$V$20,INT((ROW()-14)/2),0)))</f>
        <v/>
      </c>
      <c r="L288" s="150" t="str">
        <f ca="1">IF(MOD(ROW()-13,2)=0,IF(ISBLANK(OFFSET(#REF!,INT((ROW()-13)/2),0)),"",OFFSET(#REF!,INT((ROW()-13)/2),0)),IF(ISBLANK(OFFSET('9. METAS'!$W$20,INT((ROW()-14)/2),0)),"",OFFSET('9. METAS'!$W$20,INT((ROW()-14)/2),0)))</f>
        <v/>
      </c>
      <c r="M288" s="151" t="str">
        <f ca="1">IF(MOD(ROW()-13,2)=0,IF(ISBLANK(OFFSET(#REF!,INT((ROW()-13)/2),0)),"",OFFSET(#REF!,INT((ROW()-13)/2),0)),IF(ISBLANK(OFFSET('9. METAS'!$X$20,INT((ROW()-14)/2),0)),"",OFFSET('9. METAS'!$X$20,INT((ROW()-14)/2),0)))</f>
        <v/>
      </c>
      <c r="N288" s="825"/>
      <c r="O288" s="827"/>
      <c r="P288" s="914"/>
    </row>
    <row r="289" spans="3:16">
      <c r="C289" s="829" t="str">
        <f ca="1">IF(ISBLANK(OFFSET('5. Pp (3 años)'!$C$46,INT((ROW()-13)/2),0)),"",OFFSET('5. Pp (3 años)'!$C$46,INT((ROW()-13)/2),0))</f>
        <v/>
      </c>
      <c r="D289" s="926" t="str">
        <f ca="1">IF(ISBLANK(OFFSET('5. Pp (3 años)'!$D$46,INT((ROW()-13)/2),0)),"",OFFSET('5. Pp (3 años)'!$D$46,INT((ROW()-13)/2),0))</f>
        <v/>
      </c>
      <c r="E289" s="926" t="str">
        <f ca="1">IF(ISBLANK(OFFSET('5. Pp (3 años)'!$E$46,INT((ROW()-13)/2),0)),"",OFFSET('5. Pp (3 años)'!$E$46,INT((ROW()-13)/2),0))</f>
        <v/>
      </c>
      <c r="F289" s="928" t="str">
        <f ca="1">IF(ISBLANK(OFFSET('5. Pp (3 años)'!$K$46,INT((ROW()-13)/2),0)),"",OFFSET('5. Pp (3 años)'!$K$46,INT((ROW()-13)/2),0))</f>
        <v/>
      </c>
      <c r="G289" s="930" t="str">
        <f ca="1">IF(ISBLANK(OFFSET('5. Pp (3 años)'!$H$46,INT((ROW()-13)/2),0)),"",OFFSET('5. Pp (3 años)'!$H$46,INT((ROW()-13)/2),0))</f>
        <v/>
      </c>
      <c r="H289" s="949" t="str">
        <f ca="1">IF(ISBLANK(OFFSET('9. METAS'!$L$20,INT((ROW()-13)/2),0)),"",OFFSET('9. METAS'!$L$20,INT((ROW()-13)/2),0))</f>
        <v/>
      </c>
      <c r="I289" s="822"/>
      <c r="J289" s="149" t="e">
        <f ca="1">IF(MOD(ROW()-13,2)=0,IF(ISBLANK(OFFSET(#REF!,INT((ROW()-13)/2),0)),"",OFFSET(#REF!,INT((ROW()-13)/2),0)),IF(ISBLANK(OFFSET('9. METAS'!$U$20,INT((ROW()-14)/2),0)),"",OFFSET('9. METAS'!$U$20,INT((ROW()-14)/2),0)))</f>
        <v>#REF!</v>
      </c>
      <c r="K289" s="150" t="e">
        <f ca="1">IF(MOD(ROW()-13,2)=0,IF(ISBLANK(OFFSET(#REF!,INT((ROW()-13)/2),0)),"",OFFSET(#REF!,INT((ROW()-13)/2),0)),IF(ISBLANK(OFFSET('9. METAS'!$V$20,INT((ROW()-14)/2),0)),"",OFFSET('9. METAS'!$V$20,INT((ROW()-14)/2),0)))</f>
        <v>#REF!</v>
      </c>
      <c r="L289" s="150" t="e">
        <f ca="1">IF(MOD(ROW()-13,2)=0,IF(ISBLANK(OFFSET(#REF!,INT((ROW()-13)/2),0)),"",OFFSET(#REF!,INT((ROW()-13)/2),0)),IF(ISBLANK(OFFSET('9. METAS'!$W$20,INT((ROW()-14)/2),0)),"",OFFSET('9. METAS'!$W$20,INT((ROW()-14)/2),0)))</f>
        <v>#REF!</v>
      </c>
      <c r="M289" s="151" t="e">
        <f ca="1">IF(MOD(ROW()-13,2)=0,IF(ISBLANK(OFFSET(#REF!,INT((ROW()-13)/2),0)),"",OFFSET(#REF!,INT((ROW()-13)/2),0)),IF(ISBLANK(OFFSET('9. METAS'!$X$20,INT((ROW()-14)/2),0)),"",OFFSET('9. METAS'!$X$20,INT((ROW()-14)/2),0)))</f>
        <v>#REF!</v>
      </c>
      <c r="N289" s="824" t="str">
        <f t="shared" ref="N289" ca="1" si="272">IFERROR(J289/J290,"ND")</f>
        <v>ND</v>
      </c>
      <c r="O289" s="826" t="str">
        <f t="shared" ref="O289" ca="1" si="273">IFERROR(((J289+K289)/H289),"ND")</f>
        <v>ND</v>
      </c>
      <c r="P289" s="913"/>
    </row>
    <row r="290" spans="3:16">
      <c r="C290" s="843"/>
      <c r="D290" s="926"/>
      <c r="E290" s="926"/>
      <c r="F290" s="928"/>
      <c r="G290" s="930"/>
      <c r="H290" s="949"/>
      <c r="I290" s="823"/>
      <c r="J290" s="149" t="str">
        <f ca="1">IF(MOD(ROW()-13,2)=0,IF(ISBLANK(OFFSET(#REF!,INT((ROW()-13)/2),0)),"",OFFSET(#REF!,INT((ROW()-13)/2),0)),IF(ISBLANK(OFFSET('9. METAS'!$U$20,INT((ROW()-14)/2),0)),"",OFFSET('9. METAS'!$U$20,INT((ROW()-14)/2),0)))</f>
        <v/>
      </c>
      <c r="K290" s="150" t="str">
        <f ca="1">IF(MOD(ROW()-13,2)=0,IF(ISBLANK(OFFSET(#REF!,INT((ROW()-13)/2),0)),"",OFFSET(#REF!,INT((ROW()-13)/2),0)),IF(ISBLANK(OFFSET('9. METAS'!$V$20,INT((ROW()-14)/2),0)),"",OFFSET('9. METAS'!$V$20,INT((ROW()-14)/2),0)))</f>
        <v/>
      </c>
      <c r="L290" s="150" t="str">
        <f ca="1">IF(MOD(ROW()-13,2)=0,IF(ISBLANK(OFFSET(#REF!,INT((ROW()-13)/2),0)),"",OFFSET(#REF!,INT((ROW()-13)/2),0)),IF(ISBLANK(OFFSET('9. METAS'!$W$20,INT((ROW()-14)/2),0)),"",OFFSET('9. METAS'!$W$20,INT((ROW()-14)/2),0)))</f>
        <v/>
      </c>
      <c r="M290" s="151" t="str">
        <f ca="1">IF(MOD(ROW()-13,2)=0,IF(ISBLANK(OFFSET(#REF!,INT((ROW()-13)/2),0)),"",OFFSET(#REF!,INT((ROW()-13)/2),0)),IF(ISBLANK(OFFSET('9. METAS'!$X$20,INT((ROW()-14)/2),0)),"",OFFSET('9. METAS'!$X$20,INT((ROW()-14)/2),0)))</f>
        <v/>
      </c>
      <c r="N290" s="825"/>
      <c r="O290" s="827"/>
      <c r="P290" s="914"/>
    </row>
    <row r="291" spans="3:16">
      <c r="C291" s="829" t="str">
        <f ca="1">IF(ISBLANK(OFFSET('5. Pp (3 años)'!$C$46,INT((ROW()-13)/2),0)),"",OFFSET('5. Pp (3 años)'!$C$46,INT((ROW()-13)/2),0))</f>
        <v/>
      </c>
      <c r="D291" s="926" t="str">
        <f ca="1">IF(ISBLANK(OFFSET('5. Pp (3 años)'!$D$46,INT((ROW()-13)/2),0)),"",OFFSET('5. Pp (3 años)'!$D$46,INT((ROW()-13)/2),0))</f>
        <v/>
      </c>
      <c r="E291" s="926" t="str">
        <f ca="1">IF(ISBLANK(OFFSET('5. Pp (3 años)'!$E$46,INT((ROW()-13)/2),0)),"",OFFSET('5. Pp (3 años)'!$E$46,INT((ROW()-13)/2),0))</f>
        <v/>
      </c>
      <c r="F291" s="928" t="str">
        <f ca="1">IF(ISBLANK(OFFSET('5. Pp (3 años)'!$K$46,INT((ROW()-13)/2),0)),"",OFFSET('5. Pp (3 años)'!$K$46,INT((ROW()-13)/2),0))</f>
        <v/>
      </c>
      <c r="G291" s="930" t="str">
        <f ca="1">IF(ISBLANK(OFFSET('5. Pp (3 años)'!$H$46,INT((ROW()-13)/2),0)),"",OFFSET('5. Pp (3 años)'!$H$46,INT((ROW()-13)/2),0))</f>
        <v/>
      </c>
      <c r="H291" s="949" t="str">
        <f ca="1">IF(ISBLANK(OFFSET('9. METAS'!$L$20,INT((ROW()-13)/2),0)),"",OFFSET('9. METAS'!$L$20,INT((ROW()-13)/2),0))</f>
        <v/>
      </c>
      <c r="I291" s="822"/>
      <c r="J291" s="149" t="e">
        <f ca="1">IF(MOD(ROW()-13,2)=0,IF(ISBLANK(OFFSET(#REF!,INT((ROW()-13)/2),0)),"",OFFSET(#REF!,INT((ROW()-13)/2),0)),IF(ISBLANK(OFFSET('9. METAS'!$U$20,INT((ROW()-14)/2),0)),"",OFFSET('9. METAS'!$U$20,INT((ROW()-14)/2),0)))</f>
        <v>#REF!</v>
      </c>
      <c r="K291" s="150" t="e">
        <f ca="1">IF(MOD(ROW()-13,2)=0,IF(ISBLANK(OFFSET(#REF!,INT((ROW()-13)/2),0)),"",OFFSET(#REF!,INT((ROW()-13)/2),0)),IF(ISBLANK(OFFSET('9. METAS'!$V$20,INT((ROW()-14)/2),0)),"",OFFSET('9. METAS'!$V$20,INT((ROW()-14)/2),0)))</f>
        <v>#REF!</v>
      </c>
      <c r="L291" s="150" t="e">
        <f ca="1">IF(MOD(ROW()-13,2)=0,IF(ISBLANK(OFFSET(#REF!,INT((ROW()-13)/2),0)),"",OFFSET(#REF!,INT((ROW()-13)/2),0)),IF(ISBLANK(OFFSET('9. METAS'!$W$20,INT((ROW()-14)/2),0)),"",OFFSET('9. METAS'!$W$20,INT((ROW()-14)/2),0)))</f>
        <v>#REF!</v>
      </c>
      <c r="M291" s="151" t="e">
        <f ca="1">IF(MOD(ROW()-13,2)=0,IF(ISBLANK(OFFSET(#REF!,INT((ROW()-13)/2),0)),"",OFFSET(#REF!,INT((ROW()-13)/2),0)),IF(ISBLANK(OFFSET('9. METAS'!$X$20,INT((ROW()-14)/2),0)),"",OFFSET('9. METAS'!$X$20,INT((ROW()-14)/2),0)))</f>
        <v>#REF!</v>
      </c>
      <c r="N291" s="824" t="str">
        <f t="shared" ref="N291" ca="1" si="274">IFERROR(J291/J292,"ND")</f>
        <v>ND</v>
      </c>
      <c r="O291" s="826" t="str">
        <f t="shared" ref="O291" ca="1" si="275">IFERROR(((J291+K291)/H291),"ND")</f>
        <v>ND</v>
      </c>
      <c r="P291" s="913"/>
    </row>
    <row r="292" spans="3:16">
      <c r="C292" s="843"/>
      <c r="D292" s="926"/>
      <c r="E292" s="926"/>
      <c r="F292" s="928"/>
      <c r="G292" s="930"/>
      <c r="H292" s="949"/>
      <c r="I292" s="823"/>
      <c r="J292" s="149" t="str">
        <f ca="1">IF(MOD(ROW()-13,2)=0,IF(ISBLANK(OFFSET(#REF!,INT((ROW()-13)/2),0)),"",OFFSET(#REF!,INT((ROW()-13)/2),0)),IF(ISBLANK(OFFSET('9. METAS'!$U$20,INT((ROW()-14)/2),0)),"",OFFSET('9. METAS'!$U$20,INT((ROW()-14)/2),0)))</f>
        <v/>
      </c>
      <c r="K292" s="150" t="str">
        <f ca="1">IF(MOD(ROW()-13,2)=0,IF(ISBLANK(OFFSET(#REF!,INT((ROW()-13)/2),0)),"",OFFSET(#REF!,INT((ROW()-13)/2),0)),IF(ISBLANK(OFFSET('9. METAS'!$V$20,INT((ROW()-14)/2),0)),"",OFFSET('9. METAS'!$V$20,INT((ROW()-14)/2),0)))</f>
        <v/>
      </c>
      <c r="L292" s="150" t="str">
        <f ca="1">IF(MOD(ROW()-13,2)=0,IF(ISBLANK(OFFSET(#REF!,INT((ROW()-13)/2),0)),"",OFFSET(#REF!,INT((ROW()-13)/2),0)),IF(ISBLANK(OFFSET('9. METAS'!$W$20,INT((ROW()-14)/2),0)),"",OFFSET('9. METAS'!$W$20,INT((ROW()-14)/2),0)))</f>
        <v/>
      </c>
      <c r="M292" s="151" t="str">
        <f ca="1">IF(MOD(ROW()-13,2)=0,IF(ISBLANK(OFFSET(#REF!,INT((ROW()-13)/2),0)),"",OFFSET(#REF!,INT((ROW()-13)/2),0)),IF(ISBLANK(OFFSET('9. METAS'!$X$20,INT((ROW()-14)/2),0)),"",OFFSET('9. METAS'!$X$20,INT((ROW()-14)/2),0)))</f>
        <v/>
      </c>
      <c r="N292" s="825"/>
      <c r="O292" s="827"/>
      <c r="P292" s="914"/>
    </row>
    <row r="293" spans="3:16">
      <c r="C293" s="829" t="str">
        <f ca="1">IF(ISBLANK(OFFSET('5. Pp (3 años)'!$C$46,INT((ROW()-13)/2),0)),"",OFFSET('5. Pp (3 años)'!$C$46,INT((ROW()-13)/2),0))</f>
        <v/>
      </c>
      <c r="D293" s="926" t="str">
        <f ca="1">IF(ISBLANK(OFFSET('5. Pp (3 años)'!$D$46,INT((ROW()-13)/2),0)),"",OFFSET('5. Pp (3 años)'!$D$46,INT((ROW()-13)/2),0))</f>
        <v/>
      </c>
      <c r="E293" s="926" t="str">
        <f ca="1">IF(ISBLANK(OFFSET('5. Pp (3 años)'!$E$46,INT((ROW()-13)/2),0)),"",OFFSET('5. Pp (3 años)'!$E$46,INT((ROW()-13)/2),0))</f>
        <v/>
      </c>
      <c r="F293" s="928" t="str">
        <f ca="1">IF(ISBLANK(OFFSET('5. Pp (3 años)'!$K$46,INT((ROW()-13)/2),0)),"",OFFSET('5. Pp (3 años)'!$K$46,INT((ROW()-13)/2),0))</f>
        <v/>
      </c>
      <c r="G293" s="930" t="str">
        <f ca="1">IF(ISBLANK(OFFSET('5. Pp (3 años)'!$H$46,INT((ROW()-13)/2),0)),"",OFFSET('5. Pp (3 años)'!$H$46,INT((ROW()-13)/2),0))</f>
        <v/>
      </c>
      <c r="H293" s="949" t="str">
        <f ca="1">IF(ISBLANK(OFFSET('9. METAS'!$L$20,INT((ROW()-13)/2),0)),"",OFFSET('9. METAS'!$L$20,INT((ROW()-13)/2),0))</f>
        <v/>
      </c>
      <c r="I293" s="822"/>
      <c r="J293" s="149" t="e">
        <f ca="1">IF(MOD(ROW()-13,2)=0,IF(ISBLANK(OFFSET(#REF!,INT((ROW()-13)/2),0)),"",OFFSET(#REF!,INT((ROW()-13)/2),0)),IF(ISBLANK(OFFSET('9. METAS'!$U$20,INT((ROW()-14)/2),0)),"",OFFSET('9. METAS'!$U$20,INT((ROW()-14)/2),0)))</f>
        <v>#REF!</v>
      </c>
      <c r="K293" s="150" t="e">
        <f ca="1">IF(MOD(ROW()-13,2)=0,IF(ISBLANK(OFFSET(#REF!,INT((ROW()-13)/2),0)),"",OFFSET(#REF!,INT((ROW()-13)/2),0)),IF(ISBLANK(OFFSET('9. METAS'!$V$20,INT((ROW()-14)/2),0)),"",OFFSET('9. METAS'!$V$20,INT((ROW()-14)/2),0)))</f>
        <v>#REF!</v>
      </c>
      <c r="L293" s="150" t="e">
        <f ca="1">IF(MOD(ROW()-13,2)=0,IF(ISBLANK(OFFSET(#REF!,INT((ROW()-13)/2),0)),"",OFFSET(#REF!,INT((ROW()-13)/2),0)),IF(ISBLANK(OFFSET('9. METAS'!$W$20,INT((ROW()-14)/2),0)),"",OFFSET('9. METAS'!$W$20,INT((ROW()-14)/2),0)))</f>
        <v>#REF!</v>
      </c>
      <c r="M293" s="151" t="e">
        <f ca="1">IF(MOD(ROW()-13,2)=0,IF(ISBLANK(OFFSET(#REF!,INT((ROW()-13)/2),0)),"",OFFSET(#REF!,INT((ROW()-13)/2),0)),IF(ISBLANK(OFFSET('9. METAS'!$X$20,INT((ROW()-14)/2),0)),"",OFFSET('9. METAS'!$X$20,INT((ROW()-14)/2),0)))</f>
        <v>#REF!</v>
      </c>
      <c r="N293" s="824" t="str">
        <f t="shared" ref="N293" ca="1" si="276">IFERROR(J293/J294,"ND")</f>
        <v>ND</v>
      </c>
      <c r="O293" s="826" t="str">
        <f t="shared" ref="O293" ca="1" si="277">IFERROR(((J293+K293)/H293),"ND")</f>
        <v>ND</v>
      </c>
      <c r="P293" s="913"/>
    </row>
    <row r="294" spans="3:16">
      <c r="C294" s="843"/>
      <c r="D294" s="926"/>
      <c r="E294" s="926"/>
      <c r="F294" s="928"/>
      <c r="G294" s="930"/>
      <c r="H294" s="949"/>
      <c r="I294" s="823"/>
      <c r="J294" s="149" t="str">
        <f ca="1">IF(MOD(ROW()-13,2)=0,IF(ISBLANK(OFFSET(#REF!,INT((ROW()-13)/2),0)),"",OFFSET(#REF!,INT((ROW()-13)/2),0)),IF(ISBLANK(OFFSET('9. METAS'!$U$20,INT((ROW()-14)/2),0)),"",OFFSET('9. METAS'!$U$20,INT((ROW()-14)/2),0)))</f>
        <v/>
      </c>
      <c r="K294" s="150" t="str">
        <f ca="1">IF(MOD(ROW()-13,2)=0,IF(ISBLANK(OFFSET(#REF!,INT((ROW()-13)/2),0)),"",OFFSET(#REF!,INT((ROW()-13)/2),0)),IF(ISBLANK(OFFSET('9. METAS'!$V$20,INT((ROW()-14)/2),0)),"",OFFSET('9. METAS'!$V$20,INT((ROW()-14)/2),0)))</f>
        <v/>
      </c>
      <c r="L294" s="150" t="str">
        <f ca="1">IF(MOD(ROW()-13,2)=0,IF(ISBLANK(OFFSET(#REF!,INT((ROW()-13)/2),0)),"",OFFSET(#REF!,INT((ROW()-13)/2),0)),IF(ISBLANK(OFFSET('9. METAS'!$W$20,INT((ROW()-14)/2),0)),"",OFFSET('9. METAS'!$W$20,INT((ROW()-14)/2),0)))</f>
        <v/>
      </c>
      <c r="M294" s="151" t="str">
        <f ca="1">IF(MOD(ROW()-13,2)=0,IF(ISBLANK(OFFSET(#REF!,INT((ROW()-13)/2),0)),"",OFFSET(#REF!,INT((ROW()-13)/2),0)),IF(ISBLANK(OFFSET('9. METAS'!$X$20,INT((ROW()-14)/2),0)),"",OFFSET('9. METAS'!$X$20,INT((ROW()-14)/2),0)))</f>
        <v/>
      </c>
      <c r="N294" s="825"/>
      <c r="O294" s="827"/>
      <c r="P294" s="914"/>
    </row>
    <row r="295" spans="3:16">
      <c r="C295" s="829" t="str">
        <f ca="1">IF(ISBLANK(OFFSET('5. Pp (3 años)'!$C$46,INT((ROW()-13)/2),0)),"",OFFSET('5. Pp (3 años)'!$C$46,INT((ROW()-13)/2),0))</f>
        <v/>
      </c>
      <c r="D295" s="926" t="str">
        <f ca="1">IF(ISBLANK(OFFSET('5. Pp (3 años)'!$D$46,INT((ROW()-13)/2),0)),"",OFFSET('5. Pp (3 años)'!$D$46,INT((ROW()-13)/2),0))</f>
        <v/>
      </c>
      <c r="E295" s="926" t="str">
        <f ca="1">IF(ISBLANK(OFFSET('5. Pp (3 años)'!$E$46,INT((ROW()-13)/2),0)),"",OFFSET('5. Pp (3 años)'!$E$46,INT((ROW()-13)/2),0))</f>
        <v/>
      </c>
      <c r="F295" s="928" t="str">
        <f ca="1">IF(ISBLANK(OFFSET('5. Pp (3 años)'!$K$46,INT((ROW()-13)/2),0)),"",OFFSET('5. Pp (3 años)'!$K$46,INT((ROW()-13)/2),0))</f>
        <v/>
      </c>
      <c r="G295" s="930" t="str">
        <f ca="1">IF(ISBLANK(OFFSET('5. Pp (3 años)'!$H$46,INT((ROW()-13)/2),0)),"",OFFSET('5. Pp (3 años)'!$H$46,INT((ROW()-13)/2),0))</f>
        <v/>
      </c>
      <c r="H295" s="949" t="str">
        <f ca="1">IF(ISBLANK(OFFSET('9. METAS'!$L$20,INT((ROW()-13)/2),0)),"",OFFSET('9. METAS'!$L$20,INT((ROW()-13)/2),0))</f>
        <v/>
      </c>
      <c r="I295" s="822"/>
      <c r="J295" s="149" t="e">
        <f ca="1">IF(MOD(ROW()-13,2)=0,IF(ISBLANK(OFFSET(#REF!,INT((ROW()-13)/2),0)),"",OFFSET(#REF!,INT((ROW()-13)/2),0)),IF(ISBLANK(OFFSET('9. METAS'!$U$20,INT((ROW()-14)/2),0)),"",OFFSET('9. METAS'!$U$20,INT((ROW()-14)/2),0)))</f>
        <v>#REF!</v>
      </c>
      <c r="K295" s="150" t="e">
        <f ca="1">IF(MOD(ROW()-13,2)=0,IF(ISBLANK(OFFSET(#REF!,INT((ROW()-13)/2),0)),"",OFFSET(#REF!,INT((ROW()-13)/2),0)),IF(ISBLANK(OFFSET('9. METAS'!$V$20,INT((ROW()-14)/2),0)),"",OFFSET('9. METAS'!$V$20,INT((ROW()-14)/2),0)))</f>
        <v>#REF!</v>
      </c>
      <c r="L295" s="150" t="e">
        <f ca="1">IF(MOD(ROW()-13,2)=0,IF(ISBLANK(OFFSET(#REF!,INT((ROW()-13)/2),0)),"",OFFSET(#REF!,INT((ROW()-13)/2),0)),IF(ISBLANK(OFFSET('9. METAS'!$W$20,INT((ROW()-14)/2),0)),"",OFFSET('9. METAS'!$W$20,INT((ROW()-14)/2),0)))</f>
        <v>#REF!</v>
      </c>
      <c r="M295" s="151" t="e">
        <f ca="1">IF(MOD(ROW()-13,2)=0,IF(ISBLANK(OFFSET(#REF!,INT((ROW()-13)/2),0)),"",OFFSET(#REF!,INT((ROW()-13)/2),0)),IF(ISBLANK(OFFSET('9. METAS'!$X$20,INT((ROW()-14)/2),0)),"",OFFSET('9. METAS'!$X$20,INT((ROW()-14)/2),0)))</f>
        <v>#REF!</v>
      </c>
      <c r="N295" s="824" t="str">
        <f t="shared" ref="N295" ca="1" si="278">IFERROR(J295/J296,"ND")</f>
        <v>ND</v>
      </c>
      <c r="O295" s="826" t="str">
        <f t="shared" ref="O295" ca="1" si="279">IFERROR(((J295+K295)/H295),"ND")</f>
        <v>ND</v>
      </c>
      <c r="P295" s="913"/>
    </row>
    <row r="296" spans="3:16">
      <c r="C296" s="843"/>
      <c r="D296" s="926"/>
      <c r="E296" s="926"/>
      <c r="F296" s="928"/>
      <c r="G296" s="930"/>
      <c r="H296" s="949"/>
      <c r="I296" s="823"/>
      <c r="J296" s="149" t="str">
        <f ca="1">IF(MOD(ROW()-13,2)=0,IF(ISBLANK(OFFSET(#REF!,INT((ROW()-13)/2),0)),"",OFFSET(#REF!,INT((ROW()-13)/2),0)),IF(ISBLANK(OFFSET('9. METAS'!$U$20,INT((ROW()-14)/2),0)),"",OFFSET('9. METAS'!$U$20,INT((ROW()-14)/2),0)))</f>
        <v/>
      </c>
      <c r="K296" s="150" t="str">
        <f ca="1">IF(MOD(ROW()-13,2)=0,IF(ISBLANK(OFFSET(#REF!,INT((ROW()-13)/2),0)),"",OFFSET(#REF!,INT((ROW()-13)/2),0)),IF(ISBLANK(OFFSET('9. METAS'!$V$20,INT((ROW()-14)/2),0)),"",OFFSET('9. METAS'!$V$20,INT((ROW()-14)/2),0)))</f>
        <v/>
      </c>
      <c r="L296" s="150" t="str">
        <f ca="1">IF(MOD(ROW()-13,2)=0,IF(ISBLANK(OFFSET(#REF!,INT((ROW()-13)/2),0)),"",OFFSET(#REF!,INT((ROW()-13)/2),0)),IF(ISBLANK(OFFSET('9. METAS'!$W$20,INT((ROW()-14)/2),0)),"",OFFSET('9. METAS'!$W$20,INT((ROW()-14)/2),0)))</f>
        <v/>
      </c>
      <c r="M296" s="151" t="str">
        <f ca="1">IF(MOD(ROW()-13,2)=0,IF(ISBLANK(OFFSET(#REF!,INT((ROW()-13)/2),0)),"",OFFSET(#REF!,INT((ROW()-13)/2),0)),IF(ISBLANK(OFFSET('9. METAS'!$X$20,INT((ROW()-14)/2),0)),"",OFFSET('9. METAS'!$X$20,INT((ROW()-14)/2),0)))</f>
        <v/>
      </c>
      <c r="N296" s="825"/>
      <c r="O296" s="827"/>
      <c r="P296" s="914"/>
    </row>
    <row r="297" spans="3:16">
      <c r="C297" s="829" t="str">
        <f ca="1">IF(ISBLANK(OFFSET('5. Pp (3 años)'!$C$46,INT((ROW()-13)/2),0)),"",OFFSET('5. Pp (3 años)'!$C$46,INT((ROW()-13)/2),0))</f>
        <v/>
      </c>
      <c r="D297" s="926" t="str">
        <f ca="1">IF(ISBLANK(OFFSET('5. Pp (3 años)'!$D$46,INT((ROW()-13)/2),0)),"",OFFSET('5. Pp (3 años)'!$D$46,INT((ROW()-13)/2),0))</f>
        <v/>
      </c>
      <c r="E297" s="926" t="str">
        <f ca="1">IF(ISBLANK(OFFSET('5. Pp (3 años)'!$E$46,INT((ROW()-13)/2),0)),"",OFFSET('5. Pp (3 años)'!$E$46,INT((ROW()-13)/2),0))</f>
        <v/>
      </c>
      <c r="F297" s="928" t="str">
        <f ca="1">IF(ISBLANK(OFFSET('5. Pp (3 años)'!$K$46,INT((ROW()-13)/2),0)),"",OFFSET('5. Pp (3 años)'!$K$46,INT((ROW()-13)/2),0))</f>
        <v/>
      </c>
      <c r="G297" s="930" t="str">
        <f ca="1">IF(ISBLANK(OFFSET('5. Pp (3 años)'!$H$46,INT((ROW()-13)/2),0)),"",OFFSET('5. Pp (3 años)'!$H$46,INT((ROW()-13)/2),0))</f>
        <v/>
      </c>
      <c r="H297" s="949" t="str">
        <f ca="1">IF(ISBLANK(OFFSET('9. METAS'!$L$20,INT((ROW()-13)/2),0)),"",OFFSET('9. METAS'!$L$20,INT((ROW()-13)/2),0))</f>
        <v/>
      </c>
      <c r="I297" s="822"/>
      <c r="J297" s="149" t="e">
        <f ca="1">IF(MOD(ROW()-13,2)=0,IF(ISBLANK(OFFSET(#REF!,INT((ROW()-13)/2),0)),"",OFFSET(#REF!,INT((ROW()-13)/2),0)),IF(ISBLANK(OFFSET('9. METAS'!$U$20,INT((ROW()-14)/2),0)),"",OFFSET('9. METAS'!$U$20,INT((ROW()-14)/2),0)))</f>
        <v>#REF!</v>
      </c>
      <c r="K297" s="150" t="e">
        <f ca="1">IF(MOD(ROW()-13,2)=0,IF(ISBLANK(OFFSET(#REF!,INT((ROW()-13)/2),0)),"",OFFSET(#REF!,INT((ROW()-13)/2),0)),IF(ISBLANK(OFFSET('9. METAS'!$V$20,INT((ROW()-14)/2),0)),"",OFFSET('9. METAS'!$V$20,INT((ROW()-14)/2),0)))</f>
        <v>#REF!</v>
      </c>
      <c r="L297" s="150" t="e">
        <f ca="1">IF(MOD(ROW()-13,2)=0,IF(ISBLANK(OFFSET(#REF!,INT((ROW()-13)/2),0)),"",OFFSET(#REF!,INT((ROW()-13)/2),0)),IF(ISBLANK(OFFSET('9. METAS'!$W$20,INT((ROW()-14)/2),0)),"",OFFSET('9. METAS'!$W$20,INT((ROW()-14)/2),0)))</f>
        <v>#REF!</v>
      </c>
      <c r="M297" s="151" t="e">
        <f ca="1">IF(MOD(ROW()-13,2)=0,IF(ISBLANK(OFFSET(#REF!,INT((ROW()-13)/2),0)),"",OFFSET(#REF!,INT((ROW()-13)/2),0)),IF(ISBLANK(OFFSET('9. METAS'!$X$20,INT((ROW()-14)/2),0)),"",OFFSET('9. METAS'!$X$20,INT((ROW()-14)/2),0)))</f>
        <v>#REF!</v>
      </c>
      <c r="N297" s="824" t="str">
        <f t="shared" ref="N297" ca="1" si="280">IFERROR(J297/J298,"ND")</f>
        <v>ND</v>
      </c>
      <c r="O297" s="826" t="str">
        <f t="shared" ref="O297" ca="1" si="281">IFERROR(((J297+K297)/H297),"ND")</f>
        <v>ND</v>
      </c>
      <c r="P297" s="913"/>
    </row>
    <row r="298" spans="3:16">
      <c r="C298" s="843"/>
      <c r="D298" s="926"/>
      <c r="E298" s="926"/>
      <c r="F298" s="928"/>
      <c r="G298" s="930"/>
      <c r="H298" s="949"/>
      <c r="I298" s="823"/>
      <c r="J298" s="149" t="str">
        <f ca="1">IF(MOD(ROW()-13,2)=0,IF(ISBLANK(OFFSET(#REF!,INT((ROW()-13)/2),0)),"",OFFSET(#REF!,INT((ROW()-13)/2),0)),IF(ISBLANK(OFFSET('9. METAS'!$U$20,INT((ROW()-14)/2),0)),"",OFFSET('9. METAS'!$U$20,INT((ROW()-14)/2),0)))</f>
        <v/>
      </c>
      <c r="K298" s="150" t="str">
        <f ca="1">IF(MOD(ROW()-13,2)=0,IF(ISBLANK(OFFSET(#REF!,INT((ROW()-13)/2),0)),"",OFFSET(#REF!,INT((ROW()-13)/2),0)),IF(ISBLANK(OFFSET('9. METAS'!$V$20,INT((ROW()-14)/2),0)),"",OFFSET('9. METAS'!$V$20,INT((ROW()-14)/2),0)))</f>
        <v/>
      </c>
      <c r="L298" s="150" t="str">
        <f ca="1">IF(MOD(ROW()-13,2)=0,IF(ISBLANK(OFFSET(#REF!,INT((ROW()-13)/2),0)),"",OFFSET(#REF!,INT((ROW()-13)/2),0)),IF(ISBLANK(OFFSET('9. METAS'!$W$20,INT((ROW()-14)/2),0)),"",OFFSET('9. METAS'!$W$20,INT((ROW()-14)/2),0)))</f>
        <v/>
      </c>
      <c r="M298" s="151" t="str">
        <f ca="1">IF(MOD(ROW()-13,2)=0,IF(ISBLANK(OFFSET(#REF!,INT((ROW()-13)/2),0)),"",OFFSET(#REF!,INT((ROW()-13)/2),0)),IF(ISBLANK(OFFSET('9. METAS'!$X$20,INT((ROW()-14)/2),0)),"",OFFSET('9. METAS'!$X$20,INT((ROW()-14)/2),0)))</f>
        <v/>
      </c>
      <c r="N298" s="825"/>
      <c r="O298" s="827"/>
      <c r="P298" s="914"/>
    </row>
    <row r="299" spans="3:16">
      <c r="C299" s="829" t="str">
        <f ca="1">IF(ISBLANK(OFFSET('5. Pp (3 años)'!$C$46,INT((ROW()-13)/2),0)),"",OFFSET('5. Pp (3 años)'!$C$46,INT((ROW()-13)/2),0))</f>
        <v/>
      </c>
      <c r="D299" s="926" t="str">
        <f ca="1">IF(ISBLANK(OFFSET('5. Pp (3 años)'!$D$46,INT((ROW()-13)/2),0)),"",OFFSET('5. Pp (3 años)'!$D$46,INT((ROW()-13)/2),0))</f>
        <v/>
      </c>
      <c r="E299" s="926" t="str">
        <f ca="1">IF(ISBLANK(OFFSET('5. Pp (3 años)'!$E$46,INT((ROW()-13)/2),0)),"",OFFSET('5. Pp (3 años)'!$E$46,INT((ROW()-13)/2),0))</f>
        <v/>
      </c>
      <c r="F299" s="928" t="str">
        <f ca="1">IF(ISBLANK(OFFSET('5. Pp (3 años)'!$K$46,INT((ROW()-13)/2),0)),"",OFFSET('5. Pp (3 años)'!$K$46,INT((ROW()-13)/2),0))</f>
        <v/>
      </c>
      <c r="G299" s="930" t="str">
        <f ca="1">IF(ISBLANK(OFFSET('5. Pp (3 años)'!$H$46,INT((ROW()-13)/2),0)),"",OFFSET('5. Pp (3 años)'!$H$46,INT((ROW()-13)/2),0))</f>
        <v/>
      </c>
      <c r="H299" s="949" t="str">
        <f ca="1">IF(ISBLANK(OFFSET('9. METAS'!$L$20,INT((ROW()-13)/2),0)),"",OFFSET('9. METAS'!$L$20,INT((ROW()-13)/2),0))</f>
        <v/>
      </c>
      <c r="I299" s="822"/>
      <c r="J299" s="149" t="e">
        <f ca="1">IF(MOD(ROW()-13,2)=0,IF(ISBLANK(OFFSET(#REF!,INT((ROW()-13)/2),0)),"",OFFSET(#REF!,INT((ROW()-13)/2),0)),IF(ISBLANK(OFFSET('9. METAS'!$U$20,INT((ROW()-14)/2),0)),"",OFFSET('9. METAS'!$U$20,INT((ROW()-14)/2),0)))</f>
        <v>#REF!</v>
      </c>
      <c r="K299" s="150" t="e">
        <f ca="1">IF(MOD(ROW()-13,2)=0,IF(ISBLANK(OFFSET(#REF!,INT((ROW()-13)/2),0)),"",OFFSET(#REF!,INT((ROW()-13)/2),0)),IF(ISBLANK(OFFSET('9. METAS'!$V$20,INT((ROW()-14)/2),0)),"",OFFSET('9. METAS'!$V$20,INT((ROW()-14)/2),0)))</f>
        <v>#REF!</v>
      </c>
      <c r="L299" s="150" t="e">
        <f ca="1">IF(MOD(ROW()-13,2)=0,IF(ISBLANK(OFFSET(#REF!,INT((ROW()-13)/2),0)),"",OFFSET(#REF!,INT((ROW()-13)/2),0)),IF(ISBLANK(OFFSET('9. METAS'!$W$20,INT((ROW()-14)/2),0)),"",OFFSET('9. METAS'!$W$20,INT((ROW()-14)/2),0)))</f>
        <v>#REF!</v>
      </c>
      <c r="M299" s="151" t="e">
        <f ca="1">IF(MOD(ROW()-13,2)=0,IF(ISBLANK(OFFSET(#REF!,INT((ROW()-13)/2),0)),"",OFFSET(#REF!,INT((ROW()-13)/2),0)),IF(ISBLANK(OFFSET('9. METAS'!$X$20,INT((ROW()-14)/2),0)),"",OFFSET('9. METAS'!$X$20,INT((ROW()-14)/2),0)))</f>
        <v>#REF!</v>
      </c>
      <c r="N299" s="824" t="str">
        <f t="shared" ref="N299" ca="1" si="282">IFERROR(J299/J300,"ND")</f>
        <v>ND</v>
      </c>
      <c r="O299" s="826" t="str">
        <f t="shared" ref="O299" ca="1" si="283">IFERROR(((J299+K299)/H299),"ND")</f>
        <v>ND</v>
      </c>
      <c r="P299" s="913"/>
    </row>
    <row r="300" spans="3:16">
      <c r="C300" s="843"/>
      <c r="D300" s="926"/>
      <c r="E300" s="926"/>
      <c r="F300" s="928"/>
      <c r="G300" s="930"/>
      <c r="H300" s="949"/>
      <c r="I300" s="823"/>
      <c r="J300" s="149" t="str">
        <f ca="1">IF(MOD(ROW()-13,2)=0,IF(ISBLANK(OFFSET(#REF!,INT((ROW()-13)/2),0)),"",OFFSET(#REF!,INT((ROW()-13)/2),0)),IF(ISBLANK(OFFSET('9. METAS'!$U$20,INT((ROW()-14)/2),0)),"",OFFSET('9. METAS'!$U$20,INT((ROW()-14)/2),0)))</f>
        <v/>
      </c>
      <c r="K300" s="150" t="str">
        <f ca="1">IF(MOD(ROW()-13,2)=0,IF(ISBLANK(OFFSET(#REF!,INT((ROW()-13)/2),0)),"",OFFSET(#REF!,INT((ROW()-13)/2),0)),IF(ISBLANK(OFFSET('9. METAS'!$V$20,INT((ROW()-14)/2),0)),"",OFFSET('9. METAS'!$V$20,INT((ROW()-14)/2),0)))</f>
        <v/>
      </c>
      <c r="L300" s="150" t="str">
        <f ca="1">IF(MOD(ROW()-13,2)=0,IF(ISBLANK(OFFSET(#REF!,INT((ROW()-13)/2),0)),"",OFFSET(#REF!,INT((ROW()-13)/2),0)),IF(ISBLANK(OFFSET('9. METAS'!$W$20,INT((ROW()-14)/2),0)),"",OFFSET('9. METAS'!$W$20,INT((ROW()-14)/2),0)))</f>
        <v/>
      </c>
      <c r="M300" s="151" t="str">
        <f ca="1">IF(MOD(ROW()-13,2)=0,IF(ISBLANK(OFFSET(#REF!,INT((ROW()-13)/2),0)),"",OFFSET(#REF!,INT((ROW()-13)/2),0)),IF(ISBLANK(OFFSET('9. METAS'!$X$20,INT((ROW()-14)/2),0)),"",OFFSET('9. METAS'!$X$20,INT((ROW()-14)/2),0)))</f>
        <v/>
      </c>
      <c r="N300" s="825"/>
      <c r="O300" s="827"/>
      <c r="P300" s="914"/>
    </row>
    <row r="301" spans="3:16">
      <c r="C301" s="829" t="str">
        <f ca="1">IF(ISBLANK(OFFSET('5. Pp (3 años)'!$C$46,INT((ROW()-13)/2),0)),"",OFFSET('5. Pp (3 años)'!$C$46,INT((ROW()-13)/2),0))</f>
        <v/>
      </c>
      <c r="D301" s="926" t="str">
        <f ca="1">IF(ISBLANK(OFFSET('5. Pp (3 años)'!$D$46,INT((ROW()-13)/2),0)),"",OFFSET('5. Pp (3 años)'!$D$46,INT((ROW()-13)/2),0))</f>
        <v/>
      </c>
      <c r="E301" s="926" t="str">
        <f ca="1">IF(ISBLANK(OFFSET('5. Pp (3 años)'!$E$46,INT((ROW()-13)/2),0)),"",OFFSET('5. Pp (3 años)'!$E$46,INT((ROW()-13)/2),0))</f>
        <v/>
      </c>
      <c r="F301" s="928" t="str">
        <f ca="1">IF(ISBLANK(OFFSET('5. Pp (3 años)'!$K$46,INT((ROW()-13)/2),0)),"",OFFSET('5. Pp (3 años)'!$K$46,INT((ROW()-13)/2),0))</f>
        <v/>
      </c>
      <c r="G301" s="930" t="str">
        <f ca="1">IF(ISBLANK(OFFSET('5. Pp (3 años)'!$H$46,INT((ROW()-13)/2),0)),"",OFFSET('5. Pp (3 años)'!$H$46,INT((ROW()-13)/2),0))</f>
        <v/>
      </c>
      <c r="H301" s="949" t="str">
        <f ca="1">IF(ISBLANK(OFFSET('9. METAS'!$L$20,INT((ROW()-13)/2),0)),"",OFFSET('9. METAS'!$L$20,INT((ROW()-13)/2),0))</f>
        <v/>
      </c>
      <c r="I301" s="822"/>
      <c r="J301" s="149" t="e">
        <f ca="1">IF(MOD(ROW()-13,2)=0,IF(ISBLANK(OFFSET(#REF!,INT((ROW()-13)/2),0)),"",OFFSET(#REF!,INT((ROW()-13)/2),0)),IF(ISBLANK(OFFSET('9. METAS'!$U$20,INT((ROW()-14)/2),0)),"",OFFSET('9. METAS'!$U$20,INT((ROW()-14)/2),0)))</f>
        <v>#REF!</v>
      </c>
      <c r="K301" s="150" t="e">
        <f ca="1">IF(MOD(ROW()-13,2)=0,IF(ISBLANK(OFFSET(#REF!,INT((ROW()-13)/2),0)),"",OFFSET(#REF!,INT((ROW()-13)/2),0)),IF(ISBLANK(OFFSET('9. METAS'!$V$20,INT((ROW()-14)/2),0)),"",OFFSET('9. METAS'!$V$20,INT((ROW()-14)/2),0)))</f>
        <v>#REF!</v>
      </c>
      <c r="L301" s="150" t="e">
        <f ca="1">IF(MOD(ROW()-13,2)=0,IF(ISBLANK(OFFSET(#REF!,INT((ROW()-13)/2),0)),"",OFFSET(#REF!,INT((ROW()-13)/2),0)),IF(ISBLANK(OFFSET('9. METAS'!$W$20,INT((ROW()-14)/2),0)),"",OFFSET('9. METAS'!$W$20,INT((ROW()-14)/2),0)))</f>
        <v>#REF!</v>
      </c>
      <c r="M301" s="151" t="e">
        <f ca="1">IF(MOD(ROW()-13,2)=0,IF(ISBLANK(OFFSET(#REF!,INT((ROW()-13)/2),0)),"",OFFSET(#REF!,INT((ROW()-13)/2),0)),IF(ISBLANK(OFFSET('9. METAS'!$X$20,INT((ROW()-14)/2),0)),"",OFFSET('9. METAS'!$X$20,INT((ROW()-14)/2),0)))</f>
        <v>#REF!</v>
      </c>
      <c r="N301" s="824" t="str">
        <f t="shared" ref="N301" ca="1" si="284">IFERROR(J301/J302,"ND")</f>
        <v>ND</v>
      </c>
      <c r="O301" s="826" t="str">
        <f t="shared" ref="O301" ca="1" si="285">IFERROR(((J301+K301)/H301),"ND")</f>
        <v>ND</v>
      </c>
      <c r="P301" s="913"/>
    </row>
    <row r="302" spans="3:16">
      <c r="C302" s="843"/>
      <c r="D302" s="926"/>
      <c r="E302" s="926"/>
      <c r="F302" s="928"/>
      <c r="G302" s="930"/>
      <c r="H302" s="949"/>
      <c r="I302" s="823"/>
      <c r="J302" s="149" t="str">
        <f ca="1">IF(MOD(ROW()-13,2)=0,IF(ISBLANK(OFFSET(#REF!,INT((ROW()-13)/2),0)),"",OFFSET(#REF!,INT((ROW()-13)/2),0)),IF(ISBLANK(OFFSET('9. METAS'!$U$20,INT((ROW()-14)/2),0)),"",OFFSET('9. METAS'!$U$20,INT((ROW()-14)/2),0)))</f>
        <v/>
      </c>
      <c r="K302" s="150" t="str">
        <f ca="1">IF(MOD(ROW()-13,2)=0,IF(ISBLANK(OFFSET(#REF!,INT((ROW()-13)/2),0)),"",OFFSET(#REF!,INT((ROW()-13)/2),0)),IF(ISBLANK(OFFSET('9. METAS'!$V$20,INT((ROW()-14)/2),0)),"",OFFSET('9. METAS'!$V$20,INT((ROW()-14)/2),0)))</f>
        <v/>
      </c>
      <c r="L302" s="150" t="str">
        <f ca="1">IF(MOD(ROW()-13,2)=0,IF(ISBLANK(OFFSET(#REF!,INT((ROW()-13)/2),0)),"",OFFSET(#REF!,INT((ROW()-13)/2),0)),IF(ISBLANK(OFFSET('9. METAS'!$W$20,INT((ROW()-14)/2),0)),"",OFFSET('9. METAS'!$W$20,INT((ROW()-14)/2),0)))</f>
        <v/>
      </c>
      <c r="M302" s="151" t="str">
        <f ca="1">IF(MOD(ROW()-13,2)=0,IF(ISBLANK(OFFSET(#REF!,INT((ROW()-13)/2),0)),"",OFFSET(#REF!,INT((ROW()-13)/2),0)),IF(ISBLANK(OFFSET('9. METAS'!$X$20,INT((ROW()-14)/2),0)),"",OFFSET('9. METAS'!$X$20,INT((ROW()-14)/2),0)))</f>
        <v/>
      </c>
      <c r="N302" s="825"/>
      <c r="O302" s="827"/>
      <c r="P302" s="914"/>
    </row>
    <row r="303" spans="3:16">
      <c r="C303" s="829" t="str">
        <f ca="1">IF(ISBLANK(OFFSET('5. Pp (3 años)'!$C$46,INT((ROW()-13)/2),0)),"",OFFSET('5. Pp (3 años)'!$C$46,INT((ROW()-13)/2),0))</f>
        <v/>
      </c>
      <c r="D303" s="926" t="str">
        <f ca="1">IF(ISBLANK(OFFSET('5. Pp (3 años)'!$D$46,INT((ROW()-13)/2),0)),"",OFFSET('5. Pp (3 años)'!$D$46,INT((ROW()-13)/2),0))</f>
        <v/>
      </c>
      <c r="E303" s="926" t="str">
        <f ca="1">IF(ISBLANK(OFFSET('5. Pp (3 años)'!$E$46,INT((ROW()-13)/2),0)),"",OFFSET('5. Pp (3 años)'!$E$46,INT((ROW()-13)/2),0))</f>
        <v/>
      </c>
      <c r="F303" s="928" t="str">
        <f ca="1">IF(ISBLANK(OFFSET('5. Pp (3 años)'!$K$46,INT((ROW()-13)/2),0)),"",OFFSET('5. Pp (3 años)'!$K$46,INT((ROW()-13)/2),0))</f>
        <v/>
      </c>
      <c r="G303" s="930" t="str">
        <f ca="1">IF(ISBLANK(OFFSET('5. Pp (3 años)'!$H$46,INT((ROW()-13)/2),0)),"",OFFSET('5. Pp (3 años)'!$H$46,INT((ROW()-13)/2),0))</f>
        <v/>
      </c>
      <c r="H303" s="949" t="str">
        <f ca="1">IF(ISBLANK(OFFSET('9. METAS'!$L$20,INT((ROW()-13)/2),0)),"",OFFSET('9. METAS'!$L$20,INT((ROW()-13)/2),0))</f>
        <v/>
      </c>
      <c r="I303" s="822"/>
      <c r="J303" s="149" t="e">
        <f ca="1">IF(MOD(ROW()-13,2)=0,IF(ISBLANK(OFFSET(#REF!,INT((ROW()-13)/2),0)),"",OFFSET(#REF!,INT((ROW()-13)/2),0)),IF(ISBLANK(OFFSET('9. METAS'!$U$20,INT((ROW()-14)/2),0)),"",OFFSET('9. METAS'!$U$20,INT((ROW()-14)/2),0)))</f>
        <v>#REF!</v>
      </c>
      <c r="K303" s="150" t="e">
        <f ca="1">IF(MOD(ROW()-13,2)=0,IF(ISBLANK(OFFSET(#REF!,INT((ROW()-13)/2),0)),"",OFFSET(#REF!,INT((ROW()-13)/2),0)),IF(ISBLANK(OFFSET('9. METAS'!$V$20,INT((ROW()-14)/2),0)),"",OFFSET('9. METAS'!$V$20,INT((ROW()-14)/2),0)))</f>
        <v>#REF!</v>
      </c>
      <c r="L303" s="150" t="e">
        <f ca="1">IF(MOD(ROW()-13,2)=0,IF(ISBLANK(OFFSET(#REF!,INT((ROW()-13)/2),0)),"",OFFSET(#REF!,INT((ROW()-13)/2),0)),IF(ISBLANK(OFFSET('9. METAS'!$W$20,INT((ROW()-14)/2),0)),"",OFFSET('9. METAS'!$W$20,INT((ROW()-14)/2),0)))</f>
        <v>#REF!</v>
      </c>
      <c r="M303" s="151" t="e">
        <f ca="1">IF(MOD(ROW()-13,2)=0,IF(ISBLANK(OFFSET(#REF!,INT((ROW()-13)/2),0)),"",OFFSET(#REF!,INT((ROW()-13)/2),0)),IF(ISBLANK(OFFSET('9. METAS'!$X$20,INT((ROW()-14)/2),0)),"",OFFSET('9. METAS'!$X$20,INT((ROW()-14)/2),0)))</f>
        <v>#REF!</v>
      </c>
      <c r="N303" s="824" t="str">
        <f t="shared" ref="N303" ca="1" si="286">IFERROR(J303/J304,"ND")</f>
        <v>ND</v>
      </c>
      <c r="O303" s="826" t="str">
        <f t="shared" ref="O303" ca="1" si="287">IFERROR(((J303+K303)/H303),"ND")</f>
        <v>ND</v>
      </c>
      <c r="P303" s="913"/>
    </row>
    <row r="304" spans="3:16">
      <c r="C304" s="843"/>
      <c r="D304" s="926"/>
      <c r="E304" s="926"/>
      <c r="F304" s="928"/>
      <c r="G304" s="930"/>
      <c r="H304" s="949"/>
      <c r="I304" s="823"/>
      <c r="J304" s="149" t="str">
        <f ca="1">IF(MOD(ROW()-13,2)=0,IF(ISBLANK(OFFSET(#REF!,INT((ROW()-13)/2),0)),"",OFFSET(#REF!,INT((ROW()-13)/2),0)),IF(ISBLANK(OFFSET('9. METAS'!$U$20,INT((ROW()-14)/2),0)),"",OFFSET('9. METAS'!$U$20,INT((ROW()-14)/2),0)))</f>
        <v/>
      </c>
      <c r="K304" s="150" t="str">
        <f ca="1">IF(MOD(ROW()-13,2)=0,IF(ISBLANK(OFFSET(#REF!,INT((ROW()-13)/2),0)),"",OFFSET(#REF!,INT((ROW()-13)/2),0)),IF(ISBLANK(OFFSET('9. METAS'!$V$20,INT((ROW()-14)/2),0)),"",OFFSET('9. METAS'!$V$20,INT((ROW()-14)/2),0)))</f>
        <v/>
      </c>
      <c r="L304" s="150" t="str">
        <f ca="1">IF(MOD(ROW()-13,2)=0,IF(ISBLANK(OFFSET(#REF!,INT((ROW()-13)/2),0)),"",OFFSET(#REF!,INT((ROW()-13)/2),0)),IF(ISBLANK(OFFSET('9. METAS'!$W$20,INT((ROW()-14)/2),0)),"",OFFSET('9. METAS'!$W$20,INT((ROW()-14)/2),0)))</f>
        <v/>
      </c>
      <c r="M304" s="151" t="str">
        <f ca="1">IF(MOD(ROW()-13,2)=0,IF(ISBLANK(OFFSET(#REF!,INT((ROW()-13)/2),0)),"",OFFSET(#REF!,INT((ROW()-13)/2),0)),IF(ISBLANK(OFFSET('9. METAS'!$X$20,INT((ROW()-14)/2),0)),"",OFFSET('9. METAS'!$X$20,INT((ROW()-14)/2),0)))</f>
        <v/>
      </c>
      <c r="N304" s="825"/>
      <c r="O304" s="827"/>
      <c r="P304" s="914"/>
    </row>
    <row r="305" spans="3:16">
      <c r="C305" s="829" t="str">
        <f ca="1">IF(ISBLANK(OFFSET('5. Pp (3 años)'!$C$46,INT((ROW()-13)/2),0)),"",OFFSET('5. Pp (3 años)'!$C$46,INT((ROW()-13)/2),0))</f>
        <v/>
      </c>
      <c r="D305" s="926" t="str">
        <f ca="1">IF(ISBLANK(OFFSET('5. Pp (3 años)'!$D$46,INT((ROW()-13)/2),0)),"",OFFSET('5. Pp (3 años)'!$D$46,INT((ROW()-13)/2),0))</f>
        <v/>
      </c>
      <c r="E305" s="926" t="str">
        <f ca="1">IF(ISBLANK(OFFSET('5. Pp (3 años)'!$E$46,INT((ROW()-13)/2),0)),"",OFFSET('5. Pp (3 años)'!$E$46,INT((ROW()-13)/2),0))</f>
        <v/>
      </c>
      <c r="F305" s="928" t="str">
        <f ca="1">IF(ISBLANK(OFFSET('5. Pp (3 años)'!$K$46,INT((ROW()-13)/2),0)),"",OFFSET('5. Pp (3 años)'!$K$46,INT((ROW()-13)/2),0))</f>
        <v/>
      </c>
      <c r="G305" s="930" t="str">
        <f ca="1">IF(ISBLANK(OFFSET('5. Pp (3 años)'!$H$46,INT((ROW()-13)/2),0)),"",OFFSET('5. Pp (3 años)'!$H$46,INT((ROW()-13)/2),0))</f>
        <v/>
      </c>
      <c r="H305" s="949" t="str">
        <f ca="1">IF(ISBLANK(OFFSET('9. METAS'!$L$20,INT((ROW()-13)/2),0)),"",OFFSET('9. METAS'!$L$20,INT((ROW()-13)/2),0))</f>
        <v/>
      </c>
      <c r="I305" s="822"/>
      <c r="J305" s="149" t="e">
        <f ca="1">IF(MOD(ROW()-13,2)=0,IF(ISBLANK(OFFSET(#REF!,INT((ROW()-13)/2),0)),"",OFFSET(#REF!,INT((ROW()-13)/2),0)),IF(ISBLANK(OFFSET('9. METAS'!$U$20,INT((ROW()-14)/2),0)),"",OFFSET('9. METAS'!$U$20,INT((ROW()-14)/2),0)))</f>
        <v>#REF!</v>
      </c>
      <c r="K305" s="150" t="e">
        <f ca="1">IF(MOD(ROW()-13,2)=0,IF(ISBLANK(OFFSET(#REF!,INT((ROW()-13)/2),0)),"",OFFSET(#REF!,INT((ROW()-13)/2),0)),IF(ISBLANK(OFFSET('9. METAS'!$V$20,INT((ROW()-14)/2),0)),"",OFFSET('9. METAS'!$V$20,INT((ROW()-14)/2),0)))</f>
        <v>#REF!</v>
      </c>
      <c r="L305" s="150" t="e">
        <f ca="1">IF(MOD(ROW()-13,2)=0,IF(ISBLANK(OFFSET(#REF!,INT((ROW()-13)/2),0)),"",OFFSET(#REF!,INT((ROW()-13)/2),0)),IF(ISBLANK(OFFSET('9. METAS'!$W$20,INT((ROW()-14)/2),0)),"",OFFSET('9. METAS'!$W$20,INT((ROW()-14)/2),0)))</f>
        <v>#REF!</v>
      </c>
      <c r="M305" s="151" t="e">
        <f ca="1">IF(MOD(ROW()-13,2)=0,IF(ISBLANK(OFFSET(#REF!,INT((ROW()-13)/2),0)),"",OFFSET(#REF!,INT((ROW()-13)/2),0)),IF(ISBLANK(OFFSET('9. METAS'!$X$20,INT((ROW()-14)/2),0)),"",OFFSET('9. METAS'!$X$20,INT((ROW()-14)/2),0)))</f>
        <v>#REF!</v>
      </c>
      <c r="N305" s="824" t="str">
        <f t="shared" ref="N305" ca="1" si="288">IFERROR(J305/J306,"ND")</f>
        <v>ND</v>
      </c>
      <c r="O305" s="826" t="str">
        <f t="shared" ref="O305" ca="1" si="289">IFERROR(((J305+K305)/H305),"ND")</f>
        <v>ND</v>
      </c>
      <c r="P305" s="913"/>
    </row>
    <row r="306" spans="3:16">
      <c r="C306" s="843"/>
      <c r="D306" s="926"/>
      <c r="E306" s="926"/>
      <c r="F306" s="928"/>
      <c r="G306" s="930"/>
      <c r="H306" s="949"/>
      <c r="I306" s="823"/>
      <c r="J306" s="149" t="str">
        <f ca="1">IF(MOD(ROW()-13,2)=0,IF(ISBLANK(OFFSET(#REF!,INT((ROW()-13)/2),0)),"",OFFSET(#REF!,INT((ROW()-13)/2),0)),IF(ISBLANK(OFFSET('9. METAS'!$U$20,INT((ROW()-14)/2),0)),"",OFFSET('9. METAS'!$U$20,INT((ROW()-14)/2),0)))</f>
        <v/>
      </c>
      <c r="K306" s="150" t="str">
        <f ca="1">IF(MOD(ROW()-13,2)=0,IF(ISBLANK(OFFSET(#REF!,INT((ROW()-13)/2),0)),"",OFFSET(#REF!,INT((ROW()-13)/2),0)),IF(ISBLANK(OFFSET('9. METAS'!$V$20,INT((ROW()-14)/2),0)),"",OFFSET('9. METAS'!$V$20,INT((ROW()-14)/2),0)))</f>
        <v/>
      </c>
      <c r="L306" s="150" t="str">
        <f ca="1">IF(MOD(ROW()-13,2)=0,IF(ISBLANK(OFFSET(#REF!,INT((ROW()-13)/2),0)),"",OFFSET(#REF!,INT((ROW()-13)/2),0)),IF(ISBLANK(OFFSET('9. METAS'!$W$20,INT((ROW()-14)/2),0)),"",OFFSET('9. METAS'!$W$20,INT((ROW()-14)/2),0)))</f>
        <v/>
      </c>
      <c r="M306" s="151" t="str">
        <f ca="1">IF(MOD(ROW()-13,2)=0,IF(ISBLANK(OFFSET(#REF!,INT((ROW()-13)/2),0)),"",OFFSET(#REF!,INT((ROW()-13)/2),0)),IF(ISBLANK(OFFSET('9. METAS'!$X$20,INT((ROW()-14)/2),0)),"",OFFSET('9. METAS'!$X$20,INT((ROW()-14)/2),0)))</f>
        <v/>
      </c>
      <c r="N306" s="825"/>
      <c r="O306" s="827"/>
      <c r="P306" s="914"/>
    </row>
    <row r="307" spans="3:16">
      <c r="C307" s="829" t="str">
        <f ca="1">IF(ISBLANK(OFFSET('5. Pp (3 años)'!$C$46,INT((ROW()-13)/2),0)),"",OFFSET('5. Pp (3 años)'!$C$46,INT((ROW()-13)/2),0))</f>
        <v/>
      </c>
      <c r="D307" s="926" t="str">
        <f ca="1">IF(ISBLANK(OFFSET('5. Pp (3 años)'!$D$46,INT((ROW()-13)/2),0)),"",OFFSET('5. Pp (3 años)'!$D$46,INT((ROW()-13)/2),0))</f>
        <v/>
      </c>
      <c r="E307" s="926" t="str">
        <f ca="1">IF(ISBLANK(OFFSET('5. Pp (3 años)'!$E$46,INT((ROW()-13)/2),0)),"",OFFSET('5. Pp (3 años)'!$E$46,INT((ROW()-13)/2),0))</f>
        <v/>
      </c>
      <c r="F307" s="928" t="str">
        <f ca="1">IF(ISBLANK(OFFSET('5. Pp (3 años)'!$K$46,INT((ROW()-13)/2),0)),"",OFFSET('5. Pp (3 años)'!$K$46,INT((ROW()-13)/2),0))</f>
        <v/>
      </c>
      <c r="G307" s="930" t="str">
        <f ca="1">IF(ISBLANK(OFFSET('5. Pp (3 años)'!$H$46,INT((ROW()-13)/2),0)),"",OFFSET('5. Pp (3 años)'!$H$46,INT((ROW()-13)/2),0))</f>
        <v/>
      </c>
      <c r="H307" s="949" t="str">
        <f ca="1">IF(ISBLANK(OFFSET('9. METAS'!$L$20,INT((ROW()-13)/2),0)),"",OFFSET('9. METAS'!$L$20,INT((ROW()-13)/2),0))</f>
        <v/>
      </c>
      <c r="I307" s="822"/>
      <c r="J307" s="149" t="e">
        <f ca="1">IF(MOD(ROW()-13,2)=0,IF(ISBLANK(OFFSET(#REF!,INT((ROW()-13)/2),0)),"",OFFSET(#REF!,INT((ROW()-13)/2),0)),IF(ISBLANK(OFFSET('9. METAS'!$U$20,INT((ROW()-14)/2),0)),"",OFFSET('9. METAS'!$U$20,INT((ROW()-14)/2),0)))</f>
        <v>#REF!</v>
      </c>
      <c r="K307" s="150" t="e">
        <f ca="1">IF(MOD(ROW()-13,2)=0,IF(ISBLANK(OFFSET(#REF!,INT((ROW()-13)/2),0)),"",OFFSET(#REF!,INT((ROW()-13)/2),0)),IF(ISBLANK(OFFSET('9. METAS'!$V$20,INT((ROW()-14)/2),0)),"",OFFSET('9. METAS'!$V$20,INT((ROW()-14)/2),0)))</f>
        <v>#REF!</v>
      </c>
      <c r="L307" s="150" t="e">
        <f ca="1">IF(MOD(ROW()-13,2)=0,IF(ISBLANK(OFFSET(#REF!,INT((ROW()-13)/2),0)),"",OFFSET(#REF!,INT((ROW()-13)/2),0)),IF(ISBLANK(OFFSET('9. METAS'!$W$20,INT((ROW()-14)/2),0)),"",OFFSET('9. METAS'!$W$20,INT((ROW()-14)/2),0)))</f>
        <v>#REF!</v>
      </c>
      <c r="M307" s="151" t="e">
        <f ca="1">IF(MOD(ROW()-13,2)=0,IF(ISBLANK(OFFSET(#REF!,INT((ROW()-13)/2),0)),"",OFFSET(#REF!,INT((ROW()-13)/2),0)),IF(ISBLANK(OFFSET('9. METAS'!$X$20,INT((ROW()-14)/2),0)),"",OFFSET('9. METAS'!$X$20,INT((ROW()-14)/2),0)))</f>
        <v>#REF!</v>
      </c>
      <c r="N307" s="824" t="str">
        <f t="shared" ref="N307" ca="1" si="290">IFERROR(J307/J308,"ND")</f>
        <v>ND</v>
      </c>
      <c r="O307" s="826" t="str">
        <f t="shared" ref="O307" ca="1" si="291">IFERROR(((J307+K307)/H307),"ND")</f>
        <v>ND</v>
      </c>
      <c r="P307" s="913"/>
    </row>
    <row r="308" spans="3:16">
      <c r="C308" s="843"/>
      <c r="D308" s="926"/>
      <c r="E308" s="926"/>
      <c r="F308" s="928"/>
      <c r="G308" s="930"/>
      <c r="H308" s="949"/>
      <c r="I308" s="823"/>
      <c r="J308" s="149" t="str">
        <f ca="1">IF(MOD(ROW()-13,2)=0,IF(ISBLANK(OFFSET(#REF!,INT((ROW()-13)/2),0)),"",OFFSET(#REF!,INT((ROW()-13)/2),0)),IF(ISBLANK(OFFSET('9. METAS'!$U$20,INT((ROW()-14)/2),0)),"",OFFSET('9. METAS'!$U$20,INT((ROW()-14)/2),0)))</f>
        <v/>
      </c>
      <c r="K308" s="150" t="str">
        <f ca="1">IF(MOD(ROW()-13,2)=0,IF(ISBLANK(OFFSET(#REF!,INT((ROW()-13)/2),0)),"",OFFSET(#REF!,INT((ROW()-13)/2),0)),IF(ISBLANK(OFFSET('9. METAS'!$V$20,INT((ROW()-14)/2),0)),"",OFFSET('9. METAS'!$V$20,INT((ROW()-14)/2),0)))</f>
        <v/>
      </c>
      <c r="L308" s="150" t="str">
        <f ca="1">IF(MOD(ROW()-13,2)=0,IF(ISBLANK(OFFSET(#REF!,INT((ROW()-13)/2),0)),"",OFFSET(#REF!,INT((ROW()-13)/2),0)),IF(ISBLANK(OFFSET('9. METAS'!$W$20,INT((ROW()-14)/2),0)),"",OFFSET('9. METAS'!$W$20,INT((ROW()-14)/2),0)))</f>
        <v/>
      </c>
      <c r="M308" s="151" t="str">
        <f ca="1">IF(MOD(ROW()-13,2)=0,IF(ISBLANK(OFFSET(#REF!,INT((ROW()-13)/2),0)),"",OFFSET(#REF!,INT((ROW()-13)/2),0)),IF(ISBLANK(OFFSET('9. METAS'!$X$20,INT((ROW()-14)/2),0)),"",OFFSET('9. METAS'!$X$20,INT((ROW()-14)/2),0)))</f>
        <v/>
      </c>
      <c r="N308" s="825"/>
      <c r="O308" s="827"/>
      <c r="P308" s="914"/>
    </row>
    <row r="309" spans="3:16">
      <c r="C309" s="829" t="str">
        <f ca="1">IF(ISBLANK(OFFSET('5. Pp (3 años)'!$C$46,INT((ROW()-13)/2),0)),"",OFFSET('5. Pp (3 años)'!$C$46,INT((ROW()-13)/2),0))</f>
        <v/>
      </c>
      <c r="D309" s="926" t="str">
        <f ca="1">IF(ISBLANK(OFFSET('5. Pp (3 años)'!$D$46,INT((ROW()-13)/2),0)),"",OFFSET('5. Pp (3 años)'!$D$46,INT((ROW()-13)/2),0))</f>
        <v/>
      </c>
      <c r="E309" s="926" t="str">
        <f ca="1">IF(ISBLANK(OFFSET('5. Pp (3 años)'!$E$46,INT((ROW()-13)/2),0)),"",OFFSET('5. Pp (3 años)'!$E$46,INT((ROW()-13)/2),0))</f>
        <v/>
      </c>
      <c r="F309" s="928" t="str">
        <f ca="1">IF(ISBLANK(OFFSET('5. Pp (3 años)'!$K$46,INT((ROW()-13)/2),0)),"",OFFSET('5. Pp (3 años)'!$K$46,INT((ROW()-13)/2),0))</f>
        <v/>
      </c>
      <c r="G309" s="930" t="str">
        <f ca="1">IF(ISBLANK(OFFSET('5. Pp (3 años)'!$H$46,INT((ROW()-13)/2),0)),"",OFFSET('5. Pp (3 años)'!$H$46,INT((ROW()-13)/2),0))</f>
        <v/>
      </c>
      <c r="H309" s="949" t="str">
        <f ca="1">IF(ISBLANK(OFFSET('9. METAS'!$L$20,INT((ROW()-13)/2),0)),"",OFFSET('9. METAS'!$L$20,INT((ROW()-13)/2),0))</f>
        <v/>
      </c>
      <c r="I309" s="822"/>
      <c r="J309" s="149" t="e">
        <f ca="1">IF(MOD(ROW()-13,2)=0,IF(ISBLANK(OFFSET(#REF!,INT((ROW()-13)/2),0)),"",OFFSET(#REF!,INT((ROW()-13)/2),0)),IF(ISBLANK(OFFSET('9. METAS'!$U$20,INT((ROW()-14)/2),0)),"",OFFSET('9. METAS'!$U$20,INT((ROW()-14)/2),0)))</f>
        <v>#REF!</v>
      </c>
      <c r="K309" s="150" t="e">
        <f ca="1">IF(MOD(ROW()-13,2)=0,IF(ISBLANK(OFFSET(#REF!,INT((ROW()-13)/2),0)),"",OFFSET(#REF!,INT((ROW()-13)/2),0)),IF(ISBLANK(OFFSET('9. METAS'!$V$20,INT((ROW()-14)/2),0)),"",OFFSET('9. METAS'!$V$20,INT((ROW()-14)/2),0)))</f>
        <v>#REF!</v>
      </c>
      <c r="L309" s="150" t="e">
        <f ca="1">IF(MOD(ROW()-13,2)=0,IF(ISBLANK(OFFSET(#REF!,INT((ROW()-13)/2),0)),"",OFFSET(#REF!,INT((ROW()-13)/2),0)),IF(ISBLANK(OFFSET('9. METAS'!$W$20,INT((ROW()-14)/2),0)),"",OFFSET('9. METAS'!$W$20,INT((ROW()-14)/2),0)))</f>
        <v>#REF!</v>
      </c>
      <c r="M309" s="151" t="e">
        <f ca="1">IF(MOD(ROW()-13,2)=0,IF(ISBLANK(OFFSET(#REF!,INT((ROW()-13)/2),0)),"",OFFSET(#REF!,INT((ROW()-13)/2),0)),IF(ISBLANK(OFFSET('9. METAS'!$X$20,INT((ROW()-14)/2),0)),"",OFFSET('9. METAS'!$X$20,INT((ROW()-14)/2),0)))</f>
        <v>#REF!</v>
      </c>
      <c r="N309" s="824" t="str">
        <f t="shared" ref="N309" ca="1" si="292">IFERROR(J309/J310,"ND")</f>
        <v>ND</v>
      </c>
      <c r="O309" s="826" t="str">
        <f t="shared" ref="O309" ca="1" si="293">IFERROR(((J309+K309)/H309),"ND")</f>
        <v>ND</v>
      </c>
      <c r="P309" s="913"/>
    </row>
    <row r="310" spans="3:16">
      <c r="C310" s="843"/>
      <c r="D310" s="926"/>
      <c r="E310" s="926"/>
      <c r="F310" s="928"/>
      <c r="G310" s="930"/>
      <c r="H310" s="949"/>
      <c r="I310" s="823"/>
      <c r="J310" s="149" t="str">
        <f ca="1">IF(MOD(ROW()-13,2)=0,IF(ISBLANK(OFFSET(#REF!,INT((ROW()-13)/2),0)),"",OFFSET(#REF!,INT((ROW()-13)/2),0)),IF(ISBLANK(OFFSET('9. METAS'!$U$20,INT((ROW()-14)/2),0)),"",OFFSET('9. METAS'!$U$20,INT((ROW()-14)/2),0)))</f>
        <v/>
      </c>
      <c r="K310" s="150" t="str">
        <f ca="1">IF(MOD(ROW()-13,2)=0,IF(ISBLANK(OFFSET(#REF!,INT((ROW()-13)/2),0)),"",OFFSET(#REF!,INT((ROW()-13)/2),0)),IF(ISBLANK(OFFSET('9. METAS'!$V$20,INT((ROW()-14)/2),0)),"",OFFSET('9. METAS'!$V$20,INT((ROW()-14)/2),0)))</f>
        <v/>
      </c>
      <c r="L310" s="150" t="str">
        <f ca="1">IF(MOD(ROW()-13,2)=0,IF(ISBLANK(OFFSET(#REF!,INT((ROW()-13)/2),0)),"",OFFSET(#REF!,INT((ROW()-13)/2),0)),IF(ISBLANK(OFFSET('9. METAS'!$W$20,INT((ROW()-14)/2),0)),"",OFFSET('9. METAS'!$W$20,INT((ROW()-14)/2),0)))</f>
        <v/>
      </c>
      <c r="M310" s="151" t="str">
        <f ca="1">IF(MOD(ROW()-13,2)=0,IF(ISBLANK(OFFSET(#REF!,INT((ROW()-13)/2),0)),"",OFFSET(#REF!,INT((ROW()-13)/2),0)),IF(ISBLANK(OFFSET('9. METAS'!$X$20,INT((ROW()-14)/2),0)),"",OFFSET('9. METAS'!$X$20,INT((ROW()-14)/2),0)))</f>
        <v/>
      </c>
      <c r="N310" s="825"/>
      <c r="O310" s="827"/>
      <c r="P310" s="914"/>
    </row>
    <row r="311" spans="3:16">
      <c r="C311" s="829" t="str">
        <f ca="1">IF(ISBLANK(OFFSET('5. Pp (3 años)'!$C$46,INT((ROW()-13)/2),0)),"",OFFSET('5. Pp (3 años)'!$C$46,INT((ROW()-13)/2),0))</f>
        <v/>
      </c>
      <c r="D311" s="926" t="str">
        <f ca="1">IF(ISBLANK(OFFSET('5. Pp (3 años)'!$D$46,INT((ROW()-13)/2),0)),"",OFFSET('5. Pp (3 años)'!$D$46,INT((ROW()-13)/2),0))</f>
        <v/>
      </c>
      <c r="E311" s="926" t="str">
        <f ca="1">IF(ISBLANK(OFFSET('5. Pp (3 años)'!$E$46,INT((ROW()-13)/2),0)),"",OFFSET('5. Pp (3 años)'!$E$46,INT((ROW()-13)/2),0))</f>
        <v/>
      </c>
      <c r="F311" s="928" t="str">
        <f ca="1">IF(ISBLANK(OFFSET('5. Pp (3 años)'!$K$46,INT((ROW()-13)/2),0)),"",OFFSET('5. Pp (3 años)'!$K$46,INT((ROW()-13)/2),0))</f>
        <v/>
      </c>
      <c r="G311" s="930" t="str">
        <f ca="1">IF(ISBLANK(OFFSET('5. Pp (3 años)'!$H$46,INT((ROW()-13)/2),0)),"",OFFSET('5. Pp (3 años)'!$H$46,INT((ROW()-13)/2),0))</f>
        <v/>
      </c>
      <c r="H311" s="949" t="str">
        <f ca="1">IF(ISBLANK(OFFSET('9. METAS'!$L$20,INT((ROW()-13)/2),0)),"",OFFSET('9. METAS'!$L$20,INT((ROW()-13)/2),0))</f>
        <v/>
      </c>
      <c r="I311" s="822"/>
      <c r="J311" s="149" t="e">
        <f ca="1">IF(MOD(ROW()-13,2)=0,IF(ISBLANK(OFFSET(#REF!,INT((ROW()-13)/2),0)),"",OFFSET(#REF!,INT((ROW()-13)/2),0)),IF(ISBLANK(OFFSET('9. METAS'!$U$20,INT((ROW()-14)/2),0)),"",OFFSET('9. METAS'!$U$20,INT((ROW()-14)/2),0)))</f>
        <v>#REF!</v>
      </c>
      <c r="K311" s="150" t="e">
        <f ca="1">IF(MOD(ROW()-13,2)=0,IF(ISBLANK(OFFSET(#REF!,INT((ROW()-13)/2),0)),"",OFFSET(#REF!,INT((ROW()-13)/2),0)),IF(ISBLANK(OFFSET('9. METAS'!$V$20,INT((ROW()-14)/2),0)),"",OFFSET('9. METAS'!$V$20,INT((ROW()-14)/2),0)))</f>
        <v>#REF!</v>
      </c>
      <c r="L311" s="150" t="e">
        <f ca="1">IF(MOD(ROW()-13,2)=0,IF(ISBLANK(OFFSET(#REF!,INT((ROW()-13)/2),0)),"",OFFSET(#REF!,INT((ROW()-13)/2),0)),IF(ISBLANK(OFFSET('9. METAS'!$W$20,INT((ROW()-14)/2),0)),"",OFFSET('9. METAS'!$W$20,INT((ROW()-14)/2),0)))</f>
        <v>#REF!</v>
      </c>
      <c r="M311" s="151" t="e">
        <f ca="1">IF(MOD(ROW()-13,2)=0,IF(ISBLANK(OFFSET(#REF!,INT((ROW()-13)/2),0)),"",OFFSET(#REF!,INT((ROW()-13)/2),0)),IF(ISBLANK(OFFSET('9. METAS'!$X$20,INT((ROW()-14)/2),0)),"",OFFSET('9. METAS'!$X$20,INT((ROW()-14)/2),0)))</f>
        <v>#REF!</v>
      </c>
      <c r="N311" s="824" t="str">
        <f t="shared" ref="N311" ca="1" si="294">IFERROR(J311/J312,"ND")</f>
        <v>ND</v>
      </c>
      <c r="O311" s="826" t="str">
        <f t="shared" ref="O311" ca="1" si="295">IFERROR(((J311+K311)/H311),"ND")</f>
        <v>ND</v>
      </c>
      <c r="P311" s="913"/>
    </row>
    <row r="312" spans="3:16">
      <c r="C312" s="843"/>
      <c r="D312" s="926"/>
      <c r="E312" s="926"/>
      <c r="F312" s="928"/>
      <c r="G312" s="930"/>
      <c r="H312" s="949"/>
      <c r="I312" s="823"/>
      <c r="J312" s="149" t="str">
        <f ca="1">IF(MOD(ROW()-13,2)=0,IF(ISBLANK(OFFSET(#REF!,INT((ROW()-13)/2),0)),"",OFFSET(#REF!,INT((ROW()-13)/2),0)),IF(ISBLANK(OFFSET('9. METAS'!$U$20,INT((ROW()-14)/2),0)),"",OFFSET('9. METAS'!$U$20,INT((ROW()-14)/2),0)))</f>
        <v/>
      </c>
      <c r="K312" s="150" t="str">
        <f ca="1">IF(MOD(ROW()-13,2)=0,IF(ISBLANK(OFFSET(#REF!,INT((ROW()-13)/2),0)),"",OFFSET(#REF!,INT((ROW()-13)/2),0)),IF(ISBLANK(OFFSET('9. METAS'!$V$20,INT((ROW()-14)/2),0)),"",OFFSET('9. METAS'!$V$20,INT((ROW()-14)/2),0)))</f>
        <v/>
      </c>
      <c r="L312" s="150" t="str">
        <f ca="1">IF(MOD(ROW()-13,2)=0,IF(ISBLANK(OFFSET(#REF!,INT((ROW()-13)/2),0)),"",OFFSET(#REF!,INT((ROW()-13)/2),0)),IF(ISBLANK(OFFSET('9. METAS'!$W$20,INT((ROW()-14)/2),0)),"",OFFSET('9. METAS'!$W$20,INT((ROW()-14)/2),0)))</f>
        <v/>
      </c>
      <c r="M312" s="151" t="str">
        <f ca="1">IF(MOD(ROW()-13,2)=0,IF(ISBLANK(OFFSET(#REF!,INT((ROW()-13)/2),0)),"",OFFSET(#REF!,INT((ROW()-13)/2),0)),IF(ISBLANK(OFFSET('9. METAS'!$X$20,INT((ROW()-14)/2),0)),"",OFFSET('9. METAS'!$X$20,INT((ROW()-14)/2),0)))</f>
        <v/>
      </c>
      <c r="N312" s="825"/>
      <c r="O312" s="827"/>
      <c r="P312" s="914"/>
    </row>
    <row r="313" spans="3:16">
      <c r="C313" s="829" t="str">
        <f ca="1">IF(ISBLANK(OFFSET('5. Pp (3 años)'!$C$46,INT((ROW()-13)/2),0)),"",OFFSET('5. Pp (3 años)'!$C$46,INT((ROW()-13)/2),0))</f>
        <v/>
      </c>
      <c r="D313" s="926" t="str">
        <f ca="1">IF(ISBLANK(OFFSET('5. Pp (3 años)'!$D$46,INT((ROW()-13)/2),0)),"",OFFSET('5. Pp (3 años)'!$D$46,INT((ROW()-13)/2),0))</f>
        <v/>
      </c>
      <c r="E313" s="926" t="str">
        <f ca="1">IF(ISBLANK(OFFSET('5. Pp (3 años)'!$E$46,INT((ROW()-13)/2),0)),"",OFFSET('5. Pp (3 años)'!$E$46,INT((ROW()-13)/2),0))</f>
        <v/>
      </c>
      <c r="F313" s="928" t="str">
        <f ca="1">IF(ISBLANK(OFFSET('5. Pp (3 años)'!$K$46,INT((ROW()-13)/2),0)),"",OFFSET('5. Pp (3 años)'!$K$46,INT((ROW()-13)/2),0))</f>
        <v/>
      </c>
      <c r="G313" s="930" t="str">
        <f ca="1">IF(ISBLANK(OFFSET('5. Pp (3 años)'!$H$46,INT((ROW()-13)/2),0)),"",OFFSET('5. Pp (3 años)'!$H$46,INT((ROW()-13)/2),0))</f>
        <v/>
      </c>
      <c r="H313" s="949" t="str">
        <f ca="1">IF(ISBLANK(OFFSET('9. METAS'!$L$20,INT((ROW()-13)/2),0)),"",OFFSET('9. METAS'!$L$20,INT((ROW()-13)/2),0))</f>
        <v/>
      </c>
      <c r="I313" s="822"/>
      <c r="J313" s="149" t="e">
        <f ca="1">IF(MOD(ROW()-13,2)=0,IF(ISBLANK(OFFSET(#REF!,INT((ROW()-13)/2),0)),"",OFFSET(#REF!,INT((ROW()-13)/2),0)),IF(ISBLANK(OFFSET('9. METAS'!$U$20,INT((ROW()-14)/2),0)),"",OFFSET('9. METAS'!$U$20,INT((ROW()-14)/2),0)))</f>
        <v>#REF!</v>
      </c>
      <c r="K313" s="150" t="e">
        <f ca="1">IF(MOD(ROW()-13,2)=0,IF(ISBLANK(OFFSET(#REF!,INT((ROW()-13)/2),0)),"",OFFSET(#REF!,INT((ROW()-13)/2),0)),IF(ISBLANK(OFFSET('9. METAS'!$V$20,INT((ROW()-14)/2),0)),"",OFFSET('9. METAS'!$V$20,INT((ROW()-14)/2),0)))</f>
        <v>#REF!</v>
      </c>
      <c r="L313" s="150" t="e">
        <f ca="1">IF(MOD(ROW()-13,2)=0,IF(ISBLANK(OFFSET(#REF!,INT((ROW()-13)/2),0)),"",OFFSET(#REF!,INT((ROW()-13)/2),0)),IF(ISBLANK(OFFSET('9. METAS'!$W$20,INT((ROW()-14)/2),0)),"",OFFSET('9. METAS'!$W$20,INT((ROW()-14)/2),0)))</f>
        <v>#REF!</v>
      </c>
      <c r="M313" s="151" t="e">
        <f ca="1">IF(MOD(ROW()-13,2)=0,IF(ISBLANK(OFFSET(#REF!,INT((ROW()-13)/2),0)),"",OFFSET(#REF!,INT((ROW()-13)/2),0)),IF(ISBLANK(OFFSET('9. METAS'!$X$20,INT((ROW()-14)/2),0)),"",OFFSET('9. METAS'!$X$20,INT((ROW()-14)/2),0)))</f>
        <v>#REF!</v>
      </c>
      <c r="N313" s="824" t="str">
        <f t="shared" ref="N313" ca="1" si="296">IFERROR(J313/J314,"ND")</f>
        <v>ND</v>
      </c>
      <c r="O313" s="826" t="str">
        <f t="shared" ref="O313" ca="1" si="297">IFERROR(((J313+K313)/H313),"ND")</f>
        <v>ND</v>
      </c>
      <c r="P313" s="913"/>
    </row>
    <row r="314" spans="3:16">
      <c r="C314" s="843"/>
      <c r="D314" s="926"/>
      <c r="E314" s="926"/>
      <c r="F314" s="928"/>
      <c r="G314" s="930"/>
      <c r="H314" s="949"/>
      <c r="I314" s="823"/>
      <c r="J314" s="149" t="str">
        <f ca="1">IF(MOD(ROW()-13,2)=0,IF(ISBLANK(OFFSET(#REF!,INT((ROW()-13)/2),0)),"",OFFSET(#REF!,INT((ROW()-13)/2),0)),IF(ISBLANK(OFFSET('9. METAS'!$U$20,INT((ROW()-14)/2),0)),"",OFFSET('9. METAS'!$U$20,INT((ROW()-14)/2),0)))</f>
        <v/>
      </c>
      <c r="K314" s="150" t="str">
        <f ca="1">IF(MOD(ROW()-13,2)=0,IF(ISBLANK(OFFSET(#REF!,INT((ROW()-13)/2),0)),"",OFFSET(#REF!,INT((ROW()-13)/2),0)),IF(ISBLANK(OFFSET('9. METAS'!$V$20,INT((ROW()-14)/2),0)),"",OFFSET('9. METAS'!$V$20,INT((ROW()-14)/2),0)))</f>
        <v/>
      </c>
      <c r="L314" s="150" t="str">
        <f ca="1">IF(MOD(ROW()-13,2)=0,IF(ISBLANK(OFFSET(#REF!,INT((ROW()-13)/2),0)),"",OFFSET(#REF!,INT((ROW()-13)/2),0)),IF(ISBLANK(OFFSET('9. METAS'!$W$20,INT((ROW()-14)/2),0)),"",OFFSET('9. METAS'!$W$20,INT((ROW()-14)/2),0)))</f>
        <v/>
      </c>
      <c r="M314" s="151" t="str">
        <f ca="1">IF(MOD(ROW()-13,2)=0,IF(ISBLANK(OFFSET(#REF!,INT((ROW()-13)/2),0)),"",OFFSET(#REF!,INT((ROW()-13)/2),0)),IF(ISBLANK(OFFSET('9. METAS'!$X$20,INT((ROW()-14)/2),0)),"",OFFSET('9. METAS'!$X$20,INT((ROW()-14)/2),0)))</f>
        <v/>
      </c>
      <c r="N314" s="825"/>
      <c r="O314" s="827"/>
      <c r="P314" s="914"/>
    </row>
    <row r="315" spans="3:16">
      <c r="C315" s="829" t="str">
        <f ca="1">IF(ISBLANK(OFFSET('5. Pp (3 años)'!$C$46,INT((ROW()-13)/2),0)),"",OFFSET('5. Pp (3 años)'!$C$46,INT((ROW()-13)/2),0))</f>
        <v/>
      </c>
      <c r="D315" s="926" t="str">
        <f ca="1">IF(ISBLANK(OFFSET('5. Pp (3 años)'!$D$46,INT((ROW()-13)/2),0)),"",OFFSET('5. Pp (3 años)'!$D$46,INT((ROW()-13)/2),0))</f>
        <v/>
      </c>
      <c r="E315" s="926" t="str">
        <f ca="1">IF(ISBLANK(OFFSET('5. Pp (3 años)'!$E$46,INT((ROW()-13)/2),0)),"",OFFSET('5. Pp (3 años)'!$E$46,INT((ROW()-13)/2),0))</f>
        <v/>
      </c>
      <c r="F315" s="928" t="str">
        <f ca="1">IF(ISBLANK(OFFSET('5. Pp (3 años)'!$K$46,INT((ROW()-13)/2),0)),"",OFFSET('5. Pp (3 años)'!$K$46,INT((ROW()-13)/2),0))</f>
        <v/>
      </c>
      <c r="G315" s="930" t="str">
        <f ca="1">IF(ISBLANK(OFFSET('5. Pp (3 años)'!$H$46,INT((ROW()-13)/2),0)),"",OFFSET('5. Pp (3 años)'!$H$46,INT((ROW()-13)/2),0))</f>
        <v/>
      </c>
      <c r="H315" s="949" t="str">
        <f ca="1">IF(ISBLANK(OFFSET('9. METAS'!$L$20,INT((ROW()-13)/2),0)),"",OFFSET('9. METAS'!$L$20,INT((ROW()-13)/2),0))</f>
        <v/>
      </c>
      <c r="I315" s="822"/>
      <c r="J315" s="149" t="e">
        <f ca="1">IF(MOD(ROW()-13,2)=0,IF(ISBLANK(OFFSET(#REF!,INT((ROW()-13)/2),0)),"",OFFSET(#REF!,INT((ROW()-13)/2),0)),IF(ISBLANK(OFFSET('9. METAS'!$U$20,INT((ROW()-14)/2),0)),"",OFFSET('9. METAS'!$U$20,INT((ROW()-14)/2),0)))</f>
        <v>#REF!</v>
      </c>
      <c r="K315" s="150" t="e">
        <f ca="1">IF(MOD(ROW()-13,2)=0,IF(ISBLANK(OFFSET(#REF!,INT((ROW()-13)/2),0)),"",OFFSET(#REF!,INT((ROW()-13)/2),0)),IF(ISBLANK(OFFSET('9. METAS'!$V$20,INT((ROW()-14)/2),0)),"",OFFSET('9. METAS'!$V$20,INT((ROW()-14)/2),0)))</f>
        <v>#REF!</v>
      </c>
      <c r="L315" s="150" t="e">
        <f ca="1">IF(MOD(ROW()-13,2)=0,IF(ISBLANK(OFFSET(#REF!,INT((ROW()-13)/2),0)),"",OFFSET(#REF!,INT((ROW()-13)/2),0)),IF(ISBLANK(OFFSET('9. METAS'!$W$20,INT((ROW()-14)/2),0)),"",OFFSET('9. METAS'!$W$20,INT((ROW()-14)/2),0)))</f>
        <v>#REF!</v>
      </c>
      <c r="M315" s="151" t="e">
        <f ca="1">IF(MOD(ROW()-13,2)=0,IF(ISBLANK(OFFSET(#REF!,INT((ROW()-13)/2),0)),"",OFFSET(#REF!,INT((ROW()-13)/2),0)),IF(ISBLANK(OFFSET('9. METAS'!$X$20,INT((ROW()-14)/2),0)),"",OFFSET('9. METAS'!$X$20,INT((ROW()-14)/2),0)))</f>
        <v>#REF!</v>
      </c>
      <c r="N315" s="824" t="str">
        <f t="shared" ref="N315" ca="1" si="298">IFERROR(J315/J316,"ND")</f>
        <v>ND</v>
      </c>
      <c r="O315" s="826" t="str">
        <f t="shared" ref="O315" ca="1" si="299">IFERROR(((J315+K315)/H315),"ND")</f>
        <v>ND</v>
      </c>
      <c r="P315" s="913"/>
    </row>
    <row r="316" spans="3:16">
      <c r="C316" s="843"/>
      <c r="D316" s="926"/>
      <c r="E316" s="926"/>
      <c r="F316" s="928"/>
      <c r="G316" s="930"/>
      <c r="H316" s="949"/>
      <c r="I316" s="823"/>
      <c r="J316" s="149" t="str">
        <f ca="1">IF(MOD(ROW()-13,2)=0,IF(ISBLANK(OFFSET(#REF!,INT((ROW()-13)/2),0)),"",OFFSET(#REF!,INT((ROW()-13)/2),0)),IF(ISBLANK(OFFSET('9. METAS'!$U$20,INT((ROW()-14)/2),0)),"",OFFSET('9. METAS'!$U$20,INT((ROW()-14)/2),0)))</f>
        <v/>
      </c>
      <c r="K316" s="150" t="str">
        <f ca="1">IF(MOD(ROW()-13,2)=0,IF(ISBLANK(OFFSET(#REF!,INT((ROW()-13)/2),0)),"",OFFSET(#REF!,INT((ROW()-13)/2),0)),IF(ISBLANK(OFFSET('9. METAS'!$V$20,INT((ROW()-14)/2),0)),"",OFFSET('9. METAS'!$V$20,INT((ROW()-14)/2),0)))</f>
        <v/>
      </c>
      <c r="L316" s="150" t="str">
        <f ca="1">IF(MOD(ROW()-13,2)=0,IF(ISBLANK(OFFSET(#REF!,INT((ROW()-13)/2),0)),"",OFFSET(#REF!,INT((ROW()-13)/2),0)),IF(ISBLANK(OFFSET('9. METAS'!$W$20,INT((ROW()-14)/2),0)),"",OFFSET('9. METAS'!$W$20,INT((ROW()-14)/2),0)))</f>
        <v/>
      </c>
      <c r="M316" s="151" t="str">
        <f ca="1">IF(MOD(ROW()-13,2)=0,IF(ISBLANK(OFFSET(#REF!,INT((ROW()-13)/2),0)),"",OFFSET(#REF!,INT((ROW()-13)/2),0)),IF(ISBLANK(OFFSET('9. METAS'!$X$20,INT((ROW()-14)/2),0)),"",OFFSET('9. METAS'!$X$20,INT((ROW()-14)/2),0)))</f>
        <v/>
      </c>
      <c r="N316" s="825"/>
      <c r="O316" s="827"/>
      <c r="P316" s="914"/>
    </row>
    <row r="317" spans="3:16">
      <c r="C317" s="829" t="str">
        <f ca="1">IF(ISBLANK(OFFSET('5. Pp (3 años)'!$C$46,INT((ROW()-13)/2),0)),"",OFFSET('5. Pp (3 años)'!$C$46,INT((ROW()-13)/2),0))</f>
        <v/>
      </c>
      <c r="D317" s="926" t="str">
        <f ca="1">IF(ISBLANK(OFFSET('5. Pp (3 años)'!$D$46,INT((ROW()-13)/2),0)),"",OFFSET('5. Pp (3 años)'!$D$46,INT((ROW()-13)/2),0))</f>
        <v/>
      </c>
      <c r="E317" s="926" t="str">
        <f ca="1">IF(ISBLANK(OFFSET('5. Pp (3 años)'!$E$46,INT((ROW()-13)/2),0)),"",OFFSET('5. Pp (3 años)'!$E$46,INT((ROW()-13)/2),0))</f>
        <v/>
      </c>
      <c r="F317" s="928" t="str">
        <f ca="1">IF(ISBLANK(OFFSET('5. Pp (3 años)'!$K$46,INT((ROW()-13)/2),0)),"",OFFSET('5. Pp (3 años)'!$K$46,INT((ROW()-13)/2),0))</f>
        <v/>
      </c>
      <c r="G317" s="930" t="str">
        <f ca="1">IF(ISBLANK(OFFSET('5. Pp (3 años)'!$H$46,INT((ROW()-13)/2),0)),"",OFFSET('5. Pp (3 años)'!$H$46,INT((ROW()-13)/2),0))</f>
        <v/>
      </c>
      <c r="H317" s="949" t="str">
        <f ca="1">IF(ISBLANK(OFFSET('9. METAS'!$L$20,INT((ROW()-13)/2),0)),"",OFFSET('9. METAS'!$L$20,INT((ROW()-13)/2),0))</f>
        <v/>
      </c>
      <c r="I317" s="822"/>
      <c r="J317" s="149" t="e">
        <f ca="1">IF(MOD(ROW()-13,2)=0,IF(ISBLANK(OFFSET(#REF!,INT((ROW()-13)/2),0)),"",OFFSET(#REF!,INT((ROW()-13)/2),0)),IF(ISBLANK(OFFSET('9. METAS'!$U$20,INT((ROW()-14)/2),0)),"",OFFSET('9. METAS'!$U$20,INT((ROW()-14)/2),0)))</f>
        <v>#REF!</v>
      </c>
      <c r="K317" s="150" t="e">
        <f ca="1">IF(MOD(ROW()-13,2)=0,IF(ISBLANK(OFFSET(#REF!,INT((ROW()-13)/2),0)),"",OFFSET(#REF!,INT((ROW()-13)/2),0)),IF(ISBLANK(OFFSET('9. METAS'!$V$20,INT((ROW()-14)/2),0)),"",OFFSET('9. METAS'!$V$20,INT((ROW()-14)/2),0)))</f>
        <v>#REF!</v>
      </c>
      <c r="L317" s="150" t="e">
        <f ca="1">IF(MOD(ROW()-13,2)=0,IF(ISBLANK(OFFSET(#REF!,INT((ROW()-13)/2),0)),"",OFFSET(#REF!,INT((ROW()-13)/2),0)),IF(ISBLANK(OFFSET('9. METAS'!$W$20,INT((ROW()-14)/2),0)),"",OFFSET('9. METAS'!$W$20,INT((ROW()-14)/2),0)))</f>
        <v>#REF!</v>
      </c>
      <c r="M317" s="151" t="e">
        <f ca="1">IF(MOD(ROW()-13,2)=0,IF(ISBLANK(OFFSET(#REF!,INT((ROW()-13)/2),0)),"",OFFSET(#REF!,INT((ROW()-13)/2),0)),IF(ISBLANK(OFFSET('9. METAS'!$X$20,INT((ROW()-14)/2),0)),"",OFFSET('9. METAS'!$X$20,INT((ROW()-14)/2),0)))</f>
        <v>#REF!</v>
      </c>
      <c r="N317" s="824" t="str">
        <f t="shared" ref="N317" ca="1" si="300">IFERROR(J317/J318,"ND")</f>
        <v>ND</v>
      </c>
      <c r="O317" s="826" t="str">
        <f t="shared" ref="O317" ca="1" si="301">IFERROR(((J317+K317)/H317),"ND")</f>
        <v>ND</v>
      </c>
      <c r="P317" s="913"/>
    </row>
    <row r="318" spans="3:16">
      <c r="C318" s="843"/>
      <c r="D318" s="926"/>
      <c r="E318" s="926"/>
      <c r="F318" s="928"/>
      <c r="G318" s="930"/>
      <c r="H318" s="949"/>
      <c r="I318" s="823"/>
      <c r="J318" s="149" t="str">
        <f ca="1">IF(MOD(ROW()-13,2)=0,IF(ISBLANK(OFFSET(#REF!,INT((ROW()-13)/2),0)),"",OFFSET(#REF!,INT((ROW()-13)/2),0)),IF(ISBLANK(OFFSET('9. METAS'!$U$20,INT((ROW()-14)/2),0)),"",OFFSET('9. METAS'!$U$20,INT((ROW()-14)/2),0)))</f>
        <v/>
      </c>
      <c r="K318" s="150" t="str">
        <f ca="1">IF(MOD(ROW()-13,2)=0,IF(ISBLANK(OFFSET(#REF!,INT((ROW()-13)/2),0)),"",OFFSET(#REF!,INT((ROW()-13)/2),0)),IF(ISBLANK(OFFSET('9. METAS'!$V$20,INT((ROW()-14)/2),0)),"",OFFSET('9. METAS'!$V$20,INT((ROW()-14)/2),0)))</f>
        <v/>
      </c>
      <c r="L318" s="150" t="str">
        <f ca="1">IF(MOD(ROW()-13,2)=0,IF(ISBLANK(OFFSET(#REF!,INT((ROW()-13)/2),0)),"",OFFSET(#REF!,INT((ROW()-13)/2),0)),IF(ISBLANK(OFFSET('9. METAS'!$W$20,INT((ROW()-14)/2),0)),"",OFFSET('9. METAS'!$W$20,INT((ROW()-14)/2),0)))</f>
        <v/>
      </c>
      <c r="M318" s="151" t="str">
        <f ca="1">IF(MOD(ROW()-13,2)=0,IF(ISBLANK(OFFSET(#REF!,INT((ROW()-13)/2),0)),"",OFFSET(#REF!,INT((ROW()-13)/2),0)),IF(ISBLANK(OFFSET('9. METAS'!$X$20,INT((ROW()-14)/2),0)),"",OFFSET('9. METAS'!$X$20,INT((ROW()-14)/2),0)))</f>
        <v/>
      </c>
      <c r="N318" s="825"/>
      <c r="O318" s="827"/>
      <c r="P318" s="914"/>
    </row>
    <row r="319" spans="3:16">
      <c r="C319" s="829" t="str">
        <f ca="1">IF(ISBLANK(OFFSET('5. Pp (3 años)'!$C$46,INT((ROW()-13)/2),0)),"",OFFSET('5. Pp (3 años)'!$C$46,INT((ROW()-13)/2),0))</f>
        <v/>
      </c>
      <c r="D319" s="926" t="str">
        <f ca="1">IF(ISBLANK(OFFSET('5. Pp (3 años)'!$D$46,INT((ROW()-13)/2),0)),"",OFFSET('5. Pp (3 años)'!$D$46,INT((ROW()-13)/2),0))</f>
        <v/>
      </c>
      <c r="E319" s="926" t="str">
        <f ca="1">IF(ISBLANK(OFFSET('5. Pp (3 años)'!$E$46,INT((ROW()-13)/2),0)),"",OFFSET('5. Pp (3 años)'!$E$46,INT((ROW()-13)/2),0))</f>
        <v/>
      </c>
      <c r="F319" s="928" t="str">
        <f ca="1">IF(ISBLANK(OFFSET('5. Pp (3 años)'!$K$46,INT((ROW()-13)/2),0)),"",OFFSET('5. Pp (3 años)'!$K$46,INT((ROW()-13)/2),0))</f>
        <v/>
      </c>
      <c r="G319" s="930" t="str">
        <f ca="1">IF(ISBLANK(OFFSET('5. Pp (3 años)'!$H$46,INT((ROW()-13)/2),0)),"",OFFSET('5. Pp (3 años)'!$H$46,INT((ROW()-13)/2),0))</f>
        <v/>
      </c>
      <c r="H319" s="949" t="str">
        <f ca="1">IF(ISBLANK(OFFSET('9. METAS'!$L$20,INT((ROW()-13)/2),0)),"",OFFSET('9. METAS'!$L$20,INT((ROW()-13)/2),0))</f>
        <v/>
      </c>
      <c r="I319" s="822"/>
      <c r="J319" s="149" t="e">
        <f ca="1">IF(MOD(ROW()-13,2)=0,IF(ISBLANK(OFFSET(#REF!,INT((ROW()-13)/2),0)),"",OFFSET(#REF!,INT((ROW()-13)/2),0)),IF(ISBLANK(OFFSET('9. METAS'!$U$20,INT((ROW()-14)/2),0)),"",OFFSET('9. METAS'!$U$20,INT((ROW()-14)/2),0)))</f>
        <v>#REF!</v>
      </c>
      <c r="K319" s="150" t="e">
        <f ca="1">IF(MOD(ROW()-13,2)=0,IF(ISBLANK(OFFSET(#REF!,INT((ROW()-13)/2),0)),"",OFFSET(#REF!,INT((ROW()-13)/2),0)),IF(ISBLANK(OFFSET('9. METAS'!$V$20,INT((ROW()-14)/2),0)),"",OFFSET('9. METAS'!$V$20,INT((ROW()-14)/2),0)))</f>
        <v>#REF!</v>
      </c>
      <c r="L319" s="150" t="e">
        <f ca="1">IF(MOD(ROW()-13,2)=0,IF(ISBLANK(OFFSET(#REF!,INT((ROW()-13)/2),0)),"",OFFSET(#REF!,INT((ROW()-13)/2),0)),IF(ISBLANK(OFFSET('9. METAS'!$W$20,INT((ROW()-14)/2),0)),"",OFFSET('9. METAS'!$W$20,INT((ROW()-14)/2),0)))</f>
        <v>#REF!</v>
      </c>
      <c r="M319" s="151" t="e">
        <f ca="1">IF(MOD(ROW()-13,2)=0,IF(ISBLANK(OFFSET(#REF!,INT((ROW()-13)/2),0)),"",OFFSET(#REF!,INT((ROW()-13)/2),0)),IF(ISBLANK(OFFSET('9. METAS'!$X$20,INT((ROW()-14)/2),0)),"",OFFSET('9. METAS'!$X$20,INT((ROW()-14)/2),0)))</f>
        <v>#REF!</v>
      </c>
      <c r="N319" s="824" t="str">
        <f t="shared" ref="N319" ca="1" si="302">IFERROR(J319/J320,"ND")</f>
        <v>ND</v>
      </c>
      <c r="O319" s="826" t="str">
        <f t="shared" ref="O319" ca="1" si="303">IFERROR(((J319+K319)/H319),"ND")</f>
        <v>ND</v>
      </c>
      <c r="P319" s="913"/>
    </row>
    <row r="320" spans="3:16">
      <c r="C320" s="843"/>
      <c r="D320" s="926"/>
      <c r="E320" s="926"/>
      <c r="F320" s="928"/>
      <c r="G320" s="930"/>
      <c r="H320" s="949"/>
      <c r="I320" s="823"/>
      <c r="J320" s="149" t="str">
        <f ca="1">IF(MOD(ROW()-13,2)=0,IF(ISBLANK(OFFSET(#REF!,INT((ROW()-13)/2),0)),"",OFFSET(#REF!,INT((ROW()-13)/2),0)),IF(ISBLANK(OFFSET('9. METAS'!$U$20,INT((ROW()-14)/2),0)),"",OFFSET('9. METAS'!$U$20,INT((ROW()-14)/2),0)))</f>
        <v/>
      </c>
      <c r="K320" s="150" t="str">
        <f ca="1">IF(MOD(ROW()-13,2)=0,IF(ISBLANK(OFFSET(#REF!,INT((ROW()-13)/2),0)),"",OFFSET(#REF!,INT((ROW()-13)/2),0)),IF(ISBLANK(OFFSET('9. METAS'!$V$20,INT((ROW()-14)/2),0)),"",OFFSET('9. METAS'!$V$20,INT((ROW()-14)/2),0)))</f>
        <v/>
      </c>
      <c r="L320" s="150" t="str">
        <f ca="1">IF(MOD(ROW()-13,2)=0,IF(ISBLANK(OFFSET(#REF!,INT((ROW()-13)/2),0)),"",OFFSET(#REF!,INT((ROW()-13)/2),0)),IF(ISBLANK(OFFSET('9. METAS'!$W$20,INT((ROW()-14)/2),0)),"",OFFSET('9. METAS'!$W$20,INT((ROW()-14)/2),0)))</f>
        <v/>
      </c>
      <c r="M320" s="151" t="str">
        <f ca="1">IF(MOD(ROW()-13,2)=0,IF(ISBLANK(OFFSET(#REF!,INT((ROW()-13)/2),0)),"",OFFSET(#REF!,INT((ROW()-13)/2),0)),IF(ISBLANK(OFFSET('9. METAS'!$X$20,INT((ROW()-14)/2),0)),"",OFFSET('9. METAS'!$X$20,INT((ROW()-14)/2),0)))</f>
        <v/>
      </c>
      <c r="N320" s="825"/>
      <c r="O320" s="827"/>
      <c r="P320" s="914"/>
    </row>
    <row r="321" spans="3:16">
      <c r="C321" s="829" t="str">
        <f ca="1">IF(ISBLANK(OFFSET('5. Pp (3 años)'!$C$46,INT((ROW()-13)/2),0)),"",OFFSET('5. Pp (3 años)'!$C$46,INT((ROW()-13)/2),0))</f>
        <v/>
      </c>
      <c r="D321" s="926" t="str">
        <f ca="1">IF(ISBLANK(OFFSET('5. Pp (3 años)'!$D$46,INT((ROW()-13)/2),0)),"",OFFSET('5. Pp (3 años)'!$D$46,INT((ROW()-13)/2),0))</f>
        <v/>
      </c>
      <c r="E321" s="926" t="str">
        <f ca="1">IF(ISBLANK(OFFSET('5. Pp (3 años)'!$E$46,INT((ROW()-13)/2),0)),"",OFFSET('5. Pp (3 años)'!$E$46,INT((ROW()-13)/2),0))</f>
        <v/>
      </c>
      <c r="F321" s="928" t="str">
        <f ca="1">IF(ISBLANK(OFFSET('5. Pp (3 años)'!$K$46,INT((ROW()-13)/2),0)),"",OFFSET('5. Pp (3 años)'!$K$46,INT((ROW()-13)/2),0))</f>
        <v/>
      </c>
      <c r="G321" s="930" t="str">
        <f ca="1">IF(ISBLANK(OFFSET('5. Pp (3 años)'!$H$46,INT((ROW()-13)/2),0)),"",OFFSET('5. Pp (3 años)'!$H$46,INT((ROW()-13)/2),0))</f>
        <v/>
      </c>
      <c r="H321" s="949" t="str">
        <f ca="1">IF(ISBLANK(OFFSET('9. METAS'!$L$20,INT((ROW()-13)/2),0)),"",OFFSET('9. METAS'!$L$20,INT((ROW()-13)/2),0))</f>
        <v/>
      </c>
      <c r="I321" s="822"/>
      <c r="J321" s="149" t="e">
        <f ca="1">IF(MOD(ROW()-13,2)=0,IF(ISBLANK(OFFSET(#REF!,INT((ROW()-13)/2),0)),"",OFFSET(#REF!,INT((ROW()-13)/2),0)),IF(ISBLANK(OFFSET('9. METAS'!$U$20,INT((ROW()-14)/2),0)),"",OFFSET('9. METAS'!$U$20,INT((ROW()-14)/2),0)))</f>
        <v>#REF!</v>
      </c>
      <c r="K321" s="150" t="e">
        <f ca="1">IF(MOD(ROW()-13,2)=0,IF(ISBLANK(OFFSET(#REF!,INT((ROW()-13)/2),0)),"",OFFSET(#REF!,INT((ROW()-13)/2),0)),IF(ISBLANK(OFFSET('9. METAS'!$V$20,INT((ROW()-14)/2),0)),"",OFFSET('9. METAS'!$V$20,INT((ROW()-14)/2),0)))</f>
        <v>#REF!</v>
      </c>
      <c r="L321" s="150" t="e">
        <f ca="1">IF(MOD(ROW()-13,2)=0,IF(ISBLANK(OFFSET(#REF!,INT((ROW()-13)/2),0)),"",OFFSET(#REF!,INT((ROW()-13)/2),0)),IF(ISBLANK(OFFSET('9. METAS'!$W$20,INT((ROW()-14)/2),0)),"",OFFSET('9. METAS'!$W$20,INT((ROW()-14)/2),0)))</f>
        <v>#REF!</v>
      </c>
      <c r="M321" s="151" t="e">
        <f ca="1">IF(MOD(ROW()-13,2)=0,IF(ISBLANK(OFFSET(#REF!,INT((ROW()-13)/2),0)),"",OFFSET(#REF!,INT((ROW()-13)/2),0)),IF(ISBLANK(OFFSET('9. METAS'!$X$20,INT((ROW()-14)/2),0)),"",OFFSET('9. METAS'!$X$20,INT((ROW()-14)/2),0)))</f>
        <v>#REF!</v>
      </c>
      <c r="N321" s="824" t="str">
        <f t="shared" ref="N321" ca="1" si="304">IFERROR(J321/J322,"ND")</f>
        <v>ND</v>
      </c>
      <c r="O321" s="826" t="str">
        <f t="shared" ref="O321" ca="1" si="305">IFERROR(((J321+K321)/H321),"ND")</f>
        <v>ND</v>
      </c>
      <c r="P321" s="913"/>
    </row>
    <row r="322" spans="3:16">
      <c r="C322" s="843"/>
      <c r="D322" s="926"/>
      <c r="E322" s="926"/>
      <c r="F322" s="928"/>
      <c r="G322" s="930"/>
      <c r="H322" s="949"/>
      <c r="I322" s="823"/>
      <c r="J322" s="149" t="str">
        <f ca="1">IF(MOD(ROW()-13,2)=0,IF(ISBLANK(OFFSET(#REF!,INT((ROW()-13)/2),0)),"",OFFSET(#REF!,INT((ROW()-13)/2),0)),IF(ISBLANK(OFFSET('9. METAS'!$U$20,INT((ROW()-14)/2),0)),"",OFFSET('9. METAS'!$U$20,INT((ROW()-14)/2),0)))</f>
        <v/>
      </c>
      <c r="K322" s="150" t="str">
        <f ca="1">IF(MOD(ROW()-13,2)=0,IF(ISBLANK(OFFSET(#REF!,INT((ROW()-13)/2),0)),"",OFFSET(#REF!,INT((ROW()-13)/2),0)),IF(ISBLANK(OFFSET('9. METAS'!$V$20,INT((ROW()-14)/2),0)),"",OFFSET('9. METAS'!$V$20,INT((ROW()-14)/2),0)))</f>
        <v/>
      </c>
      <c r="L322" s="150" t="str">
        <f ca="1">IF(MOD(ROW()-13,2)=0,IF(ISBLANK(OFFSET(#REF!,INT((ROW()-13)/2),0)),"",OFFSET(#REF!,INT((ROW()-13)/2),0)),IF(ISBLANK(OFFSET('9. METAS'!$W$20,INT((ROW()-14)/2),0)),"",OFFSET('9. METAS'!$W$20,INT((ROW()-14)/2),0)))</f>
        <v/>
      </c>
      <c r="M322" s="151" t="str">
        <f ca="1">IF(MOD(ROW()-13,2)=0,IF(ISBLANK(OFFSET(#REF!,INT((ROW()-13)/2),0)),"",OFFSET(#REF!,INT((ROW()-13)/2),0)),IF(ISBLANK(OFFSET('9. METAS'!$X$20,INT((ROW()-14)/2),0)),"",OFFSET('9. METAS'!$X$20,INT((ROW()-14)/2),0)))</f>
        <v/>
      </c>
      <c r="N322" s="825"/>
      <c r="O322" s="827"/>
      <c r="P322" s="914"/>
    </row>
    <row r="323" spans="3:16">
      <c r="C323" s="829" t="str">
        <f ca="1">IF(ISBLANK(OFFSET('5. Pp (3 años)'!$C$46,INT((ROW()-13)/2),0)),"",OFFSET('5. Pp (3 años)'!$C$46,INT((ROW()-13)/2),0))</f>
        <v/>
      </c>
      <c r="D323" s="926" t="str">
        <f ca="1">IF(ISBLANK(OFFSET('5. Pp (3 años)'!$D$46,INT((ROW()-13)/2),0)),"",OFFSET('5. Pp (3 años)'!$D$46,INT((ROW()-13)/2),0))</f>
        <v/>
      </c>
      <c r="E323" s="926" t="str">
        <f ca="1">IF(ISBLANK(OFFSET('5. Pp (3 años)'!$E$46,INT((ROW()-13)/2),0)),"",OFFSET('5. Pp (3 años)'!$E$46,INT((ROW()-13)/2),0))</f>
        <v/>
      </c>
      <c r="F323" s="928" t="str">
        <f ca="1">IF(ISBLANK(OFFSET('5. Pp (3 años)'!$K$46,INT((ROW()-13)/2),0)),"",OFFSET('5. Pp (3 años)'!$K$46,INT((ROW()-13)/2),0))</f>
        <v/>
      </c>
      <c r="G323" s="930" t="str">
        <f ca="1">IF(ISBLANK(OFFSET('5. Pp (3 años)'!$H$46,INT((ROW()-13)/2),0)),"",OFFSET('5. Pp (3 años)'!$H$46,INT((ROW()-13)/2),0))</f>
        <v/>
      </c>
      <c r="H323" s="949" t="str">
        <f ca="1">IF(ISBLANK(OFFSET('9. METAS'!$L$20,INT((ROW()-13)/2),0)),"",OFFSET('9. METAS'!$L$20,INT((ROW()-13)/2),0))</f>
        <v/>
      </c>
      <c r="I323" s="822"/>
      <c r="J323" s="149" t="e">
        <f ca="1">IF(MOD(ROW()-13,2)=0,IF(ISBLANK(OFFSET(#REF!,INT((ROW()-13)/2),0)),"",OFFSET(#REF!,INT((ROW()-13)/2),0)),IF(ISBLANK(OFFSET('9. METAS'!$U$20,INT((ROW()-14)/2),0)),"",OFFSET('9. METAS'!$U$20,INT((ROW()-14)/2),0)))</f>
        <v>#REF!</v>
      </c>
      <c r="K323" s="150" t="e">
        <f ca="1">IF(MOD(ROW()-13,2)=0,IF(ISBLANK(OFFSET(#REF!,INT((ROW()-13)/2),0)),"",OFFSET(#REF!,INT((ROW()-13)/2),0)),IF(ISBLANK(OFFSET('9. METAS'!$V$20,INT((ROW()-14)/2),0)),"",OFFSET('9. METAS'!$V$20,INT((ROW()-14)/2),0)))</f>
        <v>#REF!</v>
      </c>
      <c r="L323" s="150" t="e">
        <f ca="1">IF(MOD(ROW()-13,2)=0,IF(ISBLANK(OFFSET(#REF!,INT((ROW()-13)/2),0)),"",OFFSET(#REF!,INT((ROW()-13)/2),0)),IF(ISBLANK(OFFSET('9. METAS'!$W$20,INT((ROW()-14)/2),0)),"",OFFSET('9. METAS'!$W$20,INT((ROW()-14)/2),0)))</f>
        <v>#REF!</v>
      </c>
      <c r="M323" s="151" t="e">
        <f ca="1">IF(MOD(ROW()-13,2)=0,IF(ISBLANK(OFFSET(#REF!,INT((ROW()-13)/2),0)),"",OFFSET(#REF!,INT((ROW()-13)/2),0)),IF(ISBLANK(OFFSET('9. METAS'!$X$20,INT((ROW()-14)/2),0)),"",OFFSET('9. METAS'!$X$20,INT((ROW()-14)/2),0)))</f>
        <v>#REF!</v>
      </c>
      <c r="N323" s="824" t="str">
        <f t="shared" ref="N323" ca="1" si="306">IFERROR(J323/J324,"ND")</f>
        <v>ND</v>
      </c>
      <c r="O323" s="826" t="str">
        <f t="shared" ref="O323" ca="1" si="307">IFERROR(((J323+K323)/H323),"ND")</f>
        <v>ND</v>
      </c>
      <c r="P323" s="913"/>
    </row>
    <row r="324" spans="3:16">
      <c r="C324" s="843"/>
      <c r="D324" s="926"/>
      <c r="E324" s="926"/>
      <c r="F324" s="928"/>
      <c r="G324" s="930"/>
      <c r="H324" s="949"/>
      <c r="I324" s="823"/>
      <c r="J324" s="149" t="str">
        <f ca="1">IF(MOD(ROW()-13,2)=0,IF(ISBLANK(OFFSET(#REF!,INT((ROW()-13)/2),0)),"",OFFSET(#REF!,INT((ROW()-13)/2),0)),IF(ISBLANK(OFFSET('9. METAS'!$U$20,INT((ROW()-14)/2),0)),"",OFFSET('9. METAS'!$U$20,INT((ROW()-14)/2),0)))</f>
        <v/>
      </c>
      <c r="K324" s="150" t="str">
        <f ca="1">IF(MOD(ROW()-13,2)=0,IF(ISBLANK(OFFSET(#REF!,INT((ROW()-13)/2),0)),"",OFFSET(#REF!,INT((ROW()-13)/2),0)),IF(ISBLANK(OFFSET('9. METAS'!$V$20,INT((ROW()-14)/2),0)),"",OFFSET('9. METAS'!$V$20,INT((ROW()-14)/2),0)))</f>
        <v/>
      </c>
      <c r="L324" s="150" t="str">
        <f ca="1">IF(MOD(ROW()-13,2)=0,IF(ISBLANK(OFFSET(#REF!,INT((ROW()-13)/2),0)),"",OFFSET(#REF!,INT((ROW()-13)/2),0)),IF(ISBLANK(OFFSET('9. METAS'!$W$20,INT((ROW()-14)/2),0)),"",OFFSET('9. METAS'!$W$20,INT((ROW()-14)/2),0)))</f>
        <v/>
      </c>
      <c r="M324" s="151" t="str">
        <f ca="1">IF(MOD(ROW()-13,2)=0,IF(ISBLANK(OFFSET(#REF!,INT((ROW()-13)/2),0)),"",OFFSET(#REF!,INT((ROW()-13)/2),0)),IF(ISBLANK(OFFSET('9. METAS'!$X$20,INT((ROW()-14)/2),0)),"",OFFSET('9. METAS'!$X$20,INT((ROW()-14)/2),0)))</f>
        <v/>
      </c>
      <c r="N324" s="825"/>
      <c r="O324" s="827"/>
      <c r="P324" s="914"/>
    </row>
    <row r="325" spans="3:16">
      <c r="C325" s="829" t="str">
        <f ca="1">IF(ISBLANK(OFFSET('5. Pp (3 años)'!$C$46,INT((ROW()-13)/2),0)),"",OFFSET('5. Pp (3 años)'!$C$46,INT((ROW()-13)/2),0))</f>
        <v/>
      </c>
      <c r="D325" s="926" t="str">
        <f ca="1">IF(ISBLANK(OFFSET('5. Pp (3 años)'!$D$46,INT((ROW()-13)/2),0)),"",OFFSET('5. Pp (3 años)'!$D$46,INT((ROW()-13)/2),0))</f>
        <v/>
      </c>
      <c r="E325" s="926" t="str">
        <f ca="1">IF(ISBLANK(OFFSET('5. Pp (3 años)'!$E$46,INT((ROW()-13)/2),0)),"",OFFSET('5. Pp (3 años)'!$E$46,INT((ROW()-13)/2),0))</f>
        <v/>
      </c>
      <c r="F325" s="928" t="str">
        <f ca="1">IF(ISBLANK(OFFSET('5. Pp (3 años)'!$K$46,INT((ROW()-13)/2),0)),"",OFFSET('5. Pp (3 años)'!$K$46,INT((ROW()-13)/2),0))</f>
        <v/>
      </c>
      <c r="G325" s="930" t="str">
        <f ca="1">IF(ISBLANK(OFFSET('5. Pp (3 años)'!$H$46,INT((ROW()-13)/2),0)),"",OFFSET('5. Pp (3 años)'!$H$46,INT((ROW()-13)/2),0))</f>
        <v/>
      </c>
      <c r="H325" s="949" t="str">
        <f ca="1">IF(ISBLANK(OFFSET('9. METAS'!$L$20,INT((ROW()-13)/2),0)),"",OFFSET('9. METAS'!$L$20,INT((ROW()-13)/2),0))</f>
        <v/>
      </c>
      <c r="I325" s="822"/>
      <c r="J325" s="149" t="e">
        <f ca="1">IF(MOD(ROW()-13,2)=0,IF(ISBLANK(OFFSET(#REF!,INT((ROW()-13)/2),0)),"",OFFSET(#REF!,INT((ROW()-13)/2),0)),IF(ISBLANK(OFFSET('9. METAS'!$U$20,INT((ROW()-14)/2),0)),"",OFFSET('9. METAS'!$U$20,INT((ROW()-14)/2),0)))</f>
        <v>#REF!</v>
      </c>
      <c r="K325" s="150" t="e">
        <f ca="1">IF(MOD(ROW()-13,2)=0,IF(ISBLANK(OFFSET(#REF!,INT((ROW()-13)/2),0)),"",OFFSET(#REF!,INT((ROW()-13)/2),0)),IF(ISBLANK(OFFSET('9. METAS'!$V$20,INT((ROW()-14)/2),0)),"",OFFSET('9. METAS'!$V$20,INT((ROW()-14)/2),0)))</f>
        <v>#REF!</v>
      </c>
      <c r="L325" s="150" t="e">
        <f ca="1">IF(MOD(ROW()-13,2)=0,IF(ISBLANK(OFFSET(#REF!,INT((ROW()-13)/2),0)),"",OFFSET(#REF!,INT((ROW()-13)/2),0)),IF(ISBLANK(OFFSET('9. METAS'!$W$20,INT((ROW()-14)/2),0)),"",OFFSET('9. METAS'!$W$20,INT((ROW()-14)/2),0)))</f>
        <v>#REF!</v>
      </c>
      <c r="M325" s="151" t="e">
        <f ca="1">IF(MOD(ROW()-13,2)=0,IF(ISBLANK(OFFSET(#REF!,INT((ROW()-13)/2),0)),"",OFFSET(#REF!,INT((ROW()-13)/2),0)),IF(ISBLANK(OFFSET('9. METAS'!$X$20,INT((ROW()-14)/2),0)),"",OFFSET('9. METAS'!$X$20,INT((ROW()-14)/2),0)))</f>
        <v>#REF!</v>
      </c>
      <c r="N325" s="824" t="str">
        <f t="shared" ref="N325" ca="1" si="308">IFERROR(J325/J326,"ND")</f>
        <v>ND</v>
      </c>
      <c r="O325" s="826" t="str">
        <f t="shared" ref="O325" ca="1" si="309">IFERROR(((J325+K325)/H325),"ND")</f>
        <v>ND</v>
      </c>
      <c r="P325" s="913"/>
    </row>
    <row r="326" spans="3:16">
      <c r="C326" s="843"/>
      <c r="D326" s="926"/>
      <c r="E326" s="926"/>
      <c r="F326" s="928"/>
      <c r="G326" s="930"/>
      <c r="H326" s="949"/>
      <c r="I326" s="823"/>
      <c r="J326" s="149" t="str">
        <f ca="1">IF(MOD(ROW()-13,2)=0,IF(ISBLANK(OFFSET(#REF!,INT((ROW()-13)/2),0)),"",OFFSET(#REF!,INT((ROW()-13)/2),0)),IF(ISBLANK(OFFSET('9. METAS'!$U$20,INT((ROW()-14)/2),0)),"",OFFSET('9. METAS'!$U$20,INT((ROW()-14)/2),0)))</f>
        <v/>
      </c>
      <c r="K326" s="150" t="str">
        <f ca="1">IF(MOD(ROW()-13,2)=0,IF(ISBLANK(OFFSET(#REF!,INT((ROW()-13)/2),0)),"",OFFSET(#REF!,INT((ROW()-13)/2),0)),IF(ISBLANK(OFFSET('9. METAS'!$V$20,INT((ROW()-14)/2),0)),"",OFFSET('9. METAS'!$V$20,INT((ROW()-14)/2),0)))</f>
        <v/>
      </c>
      <c r="L326" s="150" t="str">
        <f ca="1">IF(MOD(ROW()-13,2)=0,IF(ISBLANK(OFFSET(#REF!,INT((ROW()-13)/2),0)),"",OFFSET(#REF!,INT((ROW()-13)/2),0)),IF(ISBLANK(OFFSET('9. METAS'!$W$20,INT((ROW()-14)/2),0)),"",OFFSET('9. METAS'!$W$20,INT((ROW()-14)/2),0)))</f>
        <v/>
      </c>
      <c r="M326" s="151" t="str">
        <f ca="1">IF(MOD(ROW()-13,2)=0,IF(ISBLANK(OFFSET(#REF!,INT((ROW()-13)/2),0)),"",OFFSET(#REF!,INT((ROW()-13)/2),0)),IF(ISBLANK(OFFSET('9. METAS'!$X$20,INT((ROW()-14)/2),0)),"",OFFSET('9. METAS'!$X$20,INT((ROW()-14)/2),0)))</f>
        <v/>
      </c>
      <c r="N326" s="825"/>
      <c r="O326" s="827"/>
      <c r="P326" s="914"/>
    </row>
    <row r="327" spans="3:16">
      <c r="C327" s="829" t="str">
        <f ca="1">IF(ISBLANK(OFFSET('5. Pp (3 años)'!$C$46,INT((ROW()-13)/2),0)),"",OFFSET('5. Pp (3 años)'!$C$46,INT((ROW()-13)/2),0))</f>
        <v/>
      </c>
      <c r="D327" s="926" t="str">
        <f ca="1">IF(ISBLANK(OFFSET('5. Pp (3 años)'!$D$46,INT((ROW()-13)/2),0)),"",OFFSET('5. Pp (3 años)'!$D$46,INT((ROW()-13)/2),0))</f>
        <v/>
      </c>
      <c r="E327" s="926" t="str">
        <f ca="1">IF(ISBLANK(OFFSET('5. Pp (3 años)'!$E$46,INT((ROW()-13)/2),0)),"",OFFSET('5. Pp (3 años)'!$E$46,INT((ROW()-13)/2),0))</f>
        <v/>
      </c>
      <c r="F327" s="928" t="str">
        <f ca="1">IF(ISBLANK(OFFSET('5. Pp (3 años)'!$K$46,INT((ROW()-13)/2),0)),"",OFFSET('5. Pp (3 años)'!$K$46,INT((ROW()-13)/2),0))</f>
        <v/>
      </c>
      <c r="G327" s="930" t="str">
        <f ca="1">IF(ISBLANK(OFFSET('5. Pp (3 años)'!$H$46,INT((ROW()-13)/2),0)),"",OFFSET('5. Pp (3 años)'!$H$46,INT((ROW()-13)/2),0))</f>
        <v/>
      </c>
      <c r="H327" s="949" t="str">
        <f ca="1">IF(ISBLANK(OFFSET('9. METAS'!$L$20,INT((ROW()-13)/2),0)),"",OFFSET('9. METAS'!$L$20,INT((ROW()-13)/2),0))</f>
        <v/>
      </c>
      <c r="I327" s="822"/>
      <c r="J327" s="149" t="e">
        <f ca="1">IF(MOD(ROW()-13,2)=0,IF(ISBLANK(OFFSET(#REF!,INT((ROW()-13)/2),0)),"",OFFSET(#REF!,INT((ROW()-13)/2),0)),IF(ISBLANK(OFFSET('9. METAS'!$U$20,INT((ROW()-14)/2),0)),"",OFFSET('9. METAS'!$U$20,INT((ROW()-14)/2),0)))</f>
        <v>#REF!</v>
      </c>
      <c r="K327" s="150" t="e">
        <f ca="1">IF(MOD(ROW()-13,2)=0,IF(ISBLANK(OFFSET(#REF!,INT((ROW()-13)/2),0)),"",OFFSET(#REF!,INT((ROW()-13)/2),0)),IF(ISBLANK(OFFSET('9. METAS'!$V$20,INT((ROW()-14)/2),0)),"",OFFSET('9. METAS'!$V$20,INT((ROW()-14)/2),0)))</f>
        <v>#REF!</v>
      </c>
      <c r="L327" s="150" t="e">
        <f ca="1">IF(MOD(ROW()-13,2)=0,IF(ISBLANK(OFFSET(#REF!,INT((ROW()-13)/2),0)),"",OFFSET(#REF!,INT((ROW()-13)/2),0)),IF(ISBLANK(OFFSET('9. METAS'!$W$20,INT((ROW()-14)/2),0)),"",OFFSET('9. METAS'!$W$20,INT((ROW()-14)/2),0)))</f>
        <v>#REF!</v>
      </c>
      <c r="M327" s="151" t="e">
        <f ca="1">IF(MOD(ROW()-13,2)=0,IF(ISBLANK(OFFSET(#REF!,INT((ROW()-13)/2),0)),"",OFFSET(#REF!,INT((ROW()-13)/2),0)),IF(ISBLANK(OFFSET('9. METAS'!$X$20,INT((ROW()-14)/2),0)),"",OFFSET('9. METAS'!$X$20,INT((ROW()-14)/2),0)))</f>
        <v>#REF!</v>
      </c>
      <c r="N327" s="824" t="str">
        <f t="shared" ref="N327" ca="1" si="310">IFERROR(J327/J328,"ND")</f>
        <v>ND</v>
      </c>
      <c r="O327" s="826" t="str">
        <f t="shared" ref="O327" ca="1" si="311">IFERROR(((J327+K327)/H327),"ND")</f>
        <v>ND</v>
      </c>
      <c r="P327" s="913"/>
    </row>
    <row r="328" spans="3:16">
      <c r="C328" s="843"/>
      <c r="D328" s="926"/>
      <c r="E328" s="926"/>
      <c r="F328" s="928"/>
      <c r="G328" s="930"/>
      <c r="H328" s="949"/>
      <c r="I328" s="823"/>
      <c r="J328" s="149" t="str">
        <f ca="1">IF(MOD(ROW()-13,2)=0,IF(ISBLANK(OFFSET(#REF!,INT((ROW()-13)/2),0)),"",OFFSET(#REF!,INT((ROW()-13)/2),0)),IF(ISBLANK(OFFSET('9. METAS'!$U$20,INT((ROW()-14)/2),0)),"",OFFSET('9. METAS'!$U$20,INT((ROW()-14)/2),0)))</f>
        <v/>
      </c>
      <c r="K328" s="150" t="str">
        <f ca="1">IF(MOD(ROW()-13,2)=0,IF(ISBLANK(OFFSET(#REF!,INT((ROW()-13)/2),0)),"",OFFSET(#REF!,INT((ROW()-13)/2),0)),IF(ISBLANK(OFFSET('9. METAS'!$V$20,INT((ROW()-14)/2),0)),"",OFFSET('9. METAS'!$V$20,INT((ROW()-14)/2),0)))</f>
        <v/>
      </c>
      <c r="L328" s="150" t="str">
        <f ca="1">IF(MOD(ROW()-13,2)=0,IF(ISBLANK(OFFSET(#REF!,INT((ROW()-13)/2),0)),"",OFFSET(#REF!,INT((ROW()-13)/2),0)),IF(ISBLANK(OFFSET('9. METAS'!$W$20,INT((ROW()-14)/2),0)),"",OFFSET('9. METAS'!$W$20,INT((ROW()-14)/2),0)))</f>
        <v/>
      </c>
      <c r="M328" s="151" t="str">
        <f ca="1">IF(MOD(ROW()-13,2)=0,IF(ISBLANK(OFFSET(#REF!,INT((ROW()-13)/2),0)),"",OFFSET(#REF!,INT((ROW()-13)/2),0)),IF(ISBLANK(OFFSET('9. METAS'!$X$20,INT((ROW()-14)/2),0)),"",OFFSET('9. METAS'!$X$20,INT((ROW()-14)/2),0)))</f>
        <v/>
      </c>
      <c r="N328" s="825"/>
      <c r="O328" s="827"/>
      <c r="P328" s="914"/>
    </row>
    <row r="329" spans="3:16">
      <c r="C329" s="829" t="str">
        <f ca="1">IF(ISBLANK(OFFSET('5. Pp (3 años)'!$C$46,INT((ROW()-13)/2),0)),"",OFFSET('5. Pp (3 años)'!$C$46,INT((ROW()-13)/2),0))</f>
        <v/>
      </c>
      <c r="D329" s="926" t="str">
        <f ca="1">IF(ISBLANK(OFFSET('5. Pp (3 años)'!$D$46,INT((ROW()-13)/2),0)),"",OFFSET('5. Pp (3 años)'!$D$46,INT((ROW()-13)/2),0))</f>
        <v/>
      </c>
      <c r="E329" s="926" t="str">
        <f ca="1">IF(ISBLANK(OFFSET('5. Pp (3 años)'!$E$46,INT((ROW()-13)/2),0)),"",OFFSET('5. Pp (3 años)'!$E$46,INT((ROW()-13)/2),0))</f>
        <v/>
      </c>
      <c r="F329" s="928" t="str">
        <f ca="1">IF(ISBLANK(OFFSET('5. Pp (3 años)'!$K$46,INT((ROW()-13)/2),0)),"",OFFSET('5. Pp (3 años)'!$K$46,INT((ROW()-13)/2),0))</f>
        <v/>
      </c>
      <c r="G329" s="930" t="str">
        <f ca="1">IF(ISBLANK(OFFSET('5. Pp (3 años)'!$H$46,INT((ROW()-13)/2),0)),"",OFFSET('5. Pp (3 años)'!$H$46,INT((ROW()-13)/2),0))</f>
        <v/>
      </c>
      <c r="H329" s="949" t="str">
        <f ca="1">IF(ISBLANK(OFFSET('9. METAS'!$L$20,INT((ROW()-13)/2),0)),"",OFFSET('9. METAS'!$L$20,INT((ROW()-13)/2),0))</f>
        <v/>
      </c>
      <c r="I329" s="822"/>
      <c r="J329" s="149" t="e">
        <f ca="1">IF(MOD(ROW()-13,2)=0,IF(ISBLANK(OFFSET(#REF!,INT((ROW()-13)/2),0)),"",OFFSET(#REF!,INT((ROW()-13)/2),0)),IF(ISBLANK(OFFSET('9. METAS'!$U$20,INT((ROW()-14)/2),0)),"",OFFSET('9. METAS'!$U$20,INT((ROW()-14)/2),0)))</f>
        <v>#REF!</v>
      </c>
      <c r="K329" s="150" t="e">
        <f ca="1">IF(MOD(ROW()-13,2)=0,IF(ISBLANK(OFFSET(#REF!,INT((ROW()-13)/2),0)),"",OFFSET(#REF!,INT((ROW()-13)/2),0)),IF(ISBLANK(OFFSET('9. METAS'!$V$20,INT((ROW()-14)/2),0)),"",OFFSET('9. METAS'!$V$20,INT((ROW()-14)/2),0)))</f>
        <v>#REF!</v>
      </c>
      <c r="L329" s="150" t="e">
        <f ca="1">IF(MOD(ROW()-13,2)=0,IF(ISBLANK(OFFSET(#REF!,INT((ROW()-13)/2),0)),"",OFFSET(#REF!,INT((ROW()-13)/2),0)),IF(ISBLANK(OFFSET('9. METAS'!$W$20,INT((ROW()-14)/2),0)),"",OFFSET('9. METAS'!$W$20,INT((ROW()-14)/2),0)))</f>
        <v>#REF!</v>
      </c>
      <c r="M329" s="151" t="e">
        <f ca="1">IF(MOD(ROW()-13,2)=0,IF(ISBLANK(OFFSET(#REF!,INT((ROW()-13)/2),0)),"",OFFSET(#REF!,INT((ROW()-13)/2),0)),IF(ISBLANK(OFFSET('9. METAS'!$X$20,INT((ROW()-14)/2),0)),"",OFFSET('9. METAS'!$X$20,INT((ROW()-14)/2),0)))</f>
        <v>#REF!</v>
      </c>
      <c r="N329" s="824" t="str">
        <f t="shared" ref="N329" ca="1" si="312">IFERROR(J329/J330,"ND")</f>
        <v>ND</v>
      </c>
      <c r="O329" s="826" t="str">
        <f t="shared" ref="O329" ca="1" si="313">IFERROR(((J329+K329)/H329),"ND")</f>
        <v>ND</v>
      </c>
      <c r="P329" s="913"/>
    </row>
    <row r="330" spans="3:16">
      <c r="C330" s="843"/>
      <c r="D330" s="926"/>
      <c r="E330" s="926"/>
      <c r="F330" s="928"/>
      <c r="G330" s="930"/>
      <c r="H330" s="949"/>
      <c r="I330" s="823"/>
      <c r="J330" s="149" t="str">
        <f ca="1">IF(MOD(ROW()-13,2)=0,IF(ISBLANK(OFFSET(#REF!,INT((ROW()-13)/2),0)),"",OFFSET(#REF!,INT((ROW()-13)/2),0)),IF(ISBLANK(OFFSET('9. METAS'!$U$20,INT((ROW()-14)/2),0)),"",OFFSET('9. METAS'!$U$20,INT((ROW()-14)/2),0)))</f>
        <v/>
      </c>
      <c r="K330" s="150" t="str">
        <f ca="1">IF(MOD(ROW()-13,2)=0,IF(ISBLANK(OFFSET(#REF!,INT((ROW()-13)/2),0)),"",OFFSET(#REF!,INT((ROW()-13)/2),0)),IF(ISBLANK(OFFSET('9. METAS'!$V$20,INT((ROW()-14)/2),0)),"",OFFSET('9. METAS'!$V$20,INT((ROW()-14)/2),0)))</f>
        <v/>
      </c>
      <c r="L330" s="150" t="str">
        <f ca="1">IF(MOD(ROW()-13,2)=0,IF(ISBLANK(OFFSET(#REF!,INT((ROW()-13)/2),0)),"",OFFSET(#REF!,INT((ROW()-13)/2),0)),IF(ISBLANK(OFFSET('9. METAS'!$W$20,INT((ROW()-14)/2),0)),"",OFFSET('9. METAS'!$W$20,INT((ROW()-14)/2),0)))</f>
        <v/>
      </c>
      <c r="M330" s="151" t="str">
        <f ca="1">IF(MOD(ROW()-13,2)=0,IF(ISBLANK(OFFSET(#REF!,INT((ROW()-13)/2),0)),"",OFFSET(#REF!,INT((ROW()-13)/2),0)),IF(ISBLANK(OFFSET('9. METAS'!$X$20,INT((ROW()-14)/2),0)),"",OFFSET('9. METAS'!$X$20,INT((ROW()-14)/2),0)))</f>
        <v/>
      </c>
      <c r="N330" s="825"/>
      <c r="O330" s="827"/>
      <c r="P330" s="914"/>
    </row>
    <row r="331" spans="3:16">
      <c r="C331" s="829" t="str">
        <f ca="1">IF(ISBLANK(OFFSET('5. Pp (3 años)'!$C$46,INT((ROW()-13)/2),0)),"",OFFSET('5. Pp (3 años)'!$C$46,INT((ROW()-13)/2),0))</f>
        <v/>
      </c>
      <c r="D331" s="926" t="str">
        <f ca="1">IF(ISBLANK(OFFSET('5. Pp (3 años)'!$D$46,INT((ROW()-13)/2),0)),"",OFFSET('5. Pp (3 años)'!$D$46,INT((ROW()-13)/2),0))</f>
        <v/>
      </c>
      <c r="E331" s="926" t="str">
        <f ca="1">IF(ISBLANK(OFFSET('5. Pp (3 años)'!$E$46,INT((ROW()-13)/2),0)),"",OFFSET('5. Pp (3 años)'!$E$46,INT((ROW()-13)/2),0))</f>
        <v/>
      </c>
      <c r="F331" s="928" t="str">
        <f ca="1">IF(ISBLANK(OFFSET('5. Pp (3 años)'!$K$46,INT((ROW()-13)/2),0)),"",OFFSET('5. Pp (3 años)'!$K$46,INT((ROW()-13)/2),0))</f>
        <v/>
      </c>
      <c r="G331" s="930" t="str">
        <f ca="1">IF(ISBLANK(OFFSET('5. Pp (3 años)'!$H$46,INT((ROW()-13)/2),0)),"",OFFSET('5. Pp (3 años)'!$H$46,INT((ROW()-13)/2),0))</f>
        <v/>
      </c>
      <c r="H331" s="949" t="str">
        <f ca="1">IF(ISBLANK(OFFSET('9. METAS'!$L$20,INT((ROW()-13)/2),0)),"",OFFSET('9. METAS'!$L$20,INT((ROW()-13)/2),0))</f>
        <v/>
      </c>
      <c r="I331" s="822"/>
      <c r="J331" s="149" t="e">
        <f ca="1">IF(MOD(ROW()-13,2)=0,IF(ISBLANK(OFFSET(#REF!,INT((ROW()-13)/2),0)),"",OFFSET(#REF!,INT((ROW()-13)/2),0)),IF(ISBLANK(OFFSET('9. METAS'!$U$20,INT((ROW()-14)/2),0)),"",OFFSET('9. METAS'!$U$20,INT((ROW()-14)/2),0)))</f>
        <v>#REF!</v>
      </c>
      <c r="K331" s="150" t="e">
        <f ca="1">IF(MOD(ROW()-13,2)=0,IF(ISBLANK(OFFSET(#REF!,INT((ROW()-13)/2),0)),"",OFFSET(#REF!,INT((ROW()-13)/2),0)),IF(ISBLANK(OFFSET('9. METAS'!$V$20,INT((ROW()-14)/2),0)),"",OFFSET('9. METAS'!$V$20,INT((ROW()-14)/2),0)))</f>
        <v>#REF!</v>
      </c>
      <c r="L331" s="150" t="e">
        <f ca="1">IF(MOD(ROW()-13,2)=0,IF(ISBLANK(OFFSET(#REF!,INT((ROW()-13)/2),0)),"",OFFSET(#REF!,INT((ROW()-13)/2),0)),IF(ISBLANK(OFFSET('9. METAS'!$W$20,INT((ROW()-14)/2),0)),"",OFFSET('9. METAS'!$W$20,INT((ROW()-14)/2),0)))</f>
        <v>#REF!</v>
      </c>
      <c r="M331" s="151" t="e">
        <f ca="1">IF(MOD(ROW()-13,2)=0,IF(ISBLANK(OFFSET(#REF!,INT((ROW()-13)/2),0)),"",OFFSET(#REF!,INT((ROW()-13)/2),0)),IF(ISBLANK(OFFSET('9. METAS'!$X$20,INT((ROW()-14)/2),0)),"",OFFSET('9. METAS'!$X$20,INT((ROW()-14)/2),0)))</f>
        <v>#REF!</v>
      </c>
      <c r="N331" s="824" t="str">
        <f t="shared" ref="N331" ca="1" si="314">IFERROR(J331/J332,"ND")</f>
        <v>ND</v>
      </c>
      <c r="O331" s="826" t="str">
        <f t="shared" ref="O331" ca="1" si="315">IFERROR(((J331+K331)/H331),"ND")</f>
        <v>ND</v>
      </c>
      <c r="P331" s="913"/>
    </row>
    <row r="332" spans="3:16">
      <c r="C332" s="843"/>
      <c r="D332" s="926"/>
      <c r="E332" s="926"/>
      <c r="F332" s="928"/>
      <c r="G332" s="930"/>
      <c r="H332" s="949"/>
      <c r="I332" s="823"/>
      <c r="J332" s="149" t="str">
        <f ca="1">IF(MOD(ROW()-13,2)=0,IF(ISBLANK(OFFSET(#REF!,INT((ROW()-13)/2),0)),"",OFFSET(#REF!,INT((ROW()-13)/2),0)),IF(ISBLANK(OFFSET('9. METAS'!$U$20,INT((ROW()-14)/2),0)),"",OFFSET('9. METAS'!$U$20,INT((ROW()-14)/2),0)))</f>
        <v/>
      </c>
      <c r="K332" s="150" t="str">
        <f ca="1">IF(MOD(ROW()-13,2)=0,IF(ISBLANK(OFFSET(#REF!,INT((ROW()-13)/2),0)),"",OFFSET(#REF!,INT((ROW()-13)/2),0)),IF(ISBLANK(OFFSET('9. METAS'!$V$20,INT((ROW()-14)/2),0)),"",OFFSET('9. METAS'!$V$20,INT((ROW()-14)/2),0)))</f>
        <v/>
      </c>
      <c r="L332" s="150" t="str">
        <f ca="1">IF(MOD(ROW()-13,2)=0,IF(ISBLANK(OFFSET(#REF!,INT((ROW()-13)/2),0)),"",OFFSET(#REF!,INT((ROW()-13)/2),0)),IF(ISBLANK(OFFSET('9. METAS'!$W$20,INT((ROW()-14)/2),0)),"",OFFSET('9. METAS'!$W$20,INT((ROW()-14)/2),0)))</f>
        <v/>
      </c>
      <c r="M332" s="151" t="str">
        <f ca="1">IF(MOD(ROW()-13,2)=0,IF(ISBLANK(OFFSET(#REF!,INT((ROW()-13)/2),0)),"",OFFSET(#REF!,INT((ROW()-13)/2),0)),IF(ISBLANK(OFFSET('9. METAS'!$X$20,INT((ROW()-14)/2),0)),"",OFFSET('9. METAS'!$X$20,INT((ROW()-14)/2),0)))</f>
        <v/>
      </c>
      <c r="N332" s="825"/>
      <c r="O332" s="827"/>
      <c r="P332" s="914"/>
    </row>
    <row r="333" spans="3:16">
      <c r="C333" s="829" t="str">
        <f ca="1">IF(ISBLANK(OFFSET('5. Pp (3 años)'!$C$46,INT((ROW()-13)/2),0)),"",OFFSET('5. Pp (3 años)'!$C$46,INT((ROW()-13)/2),0))</f>
        <v/>
      </c>
      <c r="D333" s="926" t="str">
        <f ca="1">IF(ISBLANK(OFFSET('5. Pp (3 años)'!$D$46,INT((ROW()-13)/2),0)),"",OFFSET('5. Pp (3 años)'!$D$46,INT((ROW()-13)/2),0))</f>
        <v/>
      </c>
      <c r="E333" s="926" t="str">
        <f ca="1">IF(ISBLANK(OFFSET('5. Pp (3 años)'!$E$46,INT((ROW()-13)/2),0)),"",OFFSET('5. Pp (3 años)'!$E$46,INT((ROW()-13)/2),0))</f>
        <v/>
      </c>
      <c r="F333" s="928" t="str">
        <f ca="1">IF(ISBLANK(OFFSET('5. Pp (3 años)'!$K$46,INT((ROW()-13)/2),0)),"",OFFSET('5. Pp (3 años)'!$K$46,INT((ROW()-13)/2),0))</f>
        <v/>
      </c>
      <c r="G333" s="930" t="str">
        <f ca="1">IF(ISBLANK(OFFSET('5. Pp (3 años)'!$H$46,INT((ROW()-13)/2),0)),"",OFFSET('5. Pp (3 años)'!$H$46,INT((ROW()-13)/2),0))</f>
        <v/>
      </c>
      <c r="H333" s="949" t="str">
        <f ca="1">IF(ISBLANK(OFFSET('9. METAS'!$L$20,INT((ROW()-13)/2),0)),"",OFFSET('9. METAS'!$L$20,INT((ROW()-13)/2),0))</f>
        <v/>
      </c>
      <c r="I333" s="822"/>
      <c r="J333" s="149" t="e">
        <f ca="1">IF(MOD(ROW()-13,2)=0,IF(ISBLANK(OFFSET(#REF!,INT((ROW()-13)/2),0)),"",OFFSET(#REF!,INT((ROW()-13)/2),0)),IF(ISBLANK(OFFSET('9. METAS'!$U$20,INT((ROW()-14)/2),0)),"",OFFSET('9. METAS'!$U$20,INT((ROW()-14)/2),0)))</f>
        <v>#REF!</v>
      </c>
      <c r="K333" s="150" t="e">
        <f ca="1">IF(MOD(ROW()-13,2)=0,IF(ISBLANK(OFFSET(#REF!,INT((ROW()-13)/2),0)),"",OFFSET(#REF!,INT((ROW()-13)/2),0)),IF(ISBLANK(OFFSET('9. METAS'!$V$20,INT((ROW()-14)/2),0)),"",OFFSET('9. METAS'!$V$20,INT((ROW()-14)/2),0)))</f>
        <v>#REF!</v>
      </c>
      <c r="L333" s="150" t="e">
        <f ca="1">IF(MOD(ROW()-13,2)=0,IF(ISBLANK(OFFSET(#REF!,INT((ROW()-13)/2),0)),"",OFFSET(#REF!,INT((ROW()-13)/2),0)),IF(ISBLANK(OFFSET('9. METAS'!$W$20,INT((ROW()-14)/2),0)),"",OFFSET('9. METAS'!$W$20,INT((ROW()-14)/2),0)))</f>
        <v>#REF!</v>
      </c>
      <c r="M333" s="151" t="e">
        <f ca="1">IF(MOD(ROW()-13,2)=0,IF(ISBLANK(OFFSET(#REF!,INT((ROW()-13)/2),0)),"",OFFSET(#REF!,INT((ROW()-13)/2),0)),IF(ISBLANK(OFFSET('9. METAS'!$X$20,INT((ROW()-14)/2),0)),"",OFFSET('9. METAS'!$X$20,INT((ROW()-14)/2),0)))</f>
        <v>#REF!</v>
      </c>
      <c r="N333" s="824" t="str">
        <f t="shared" ref="N333" ca="1" si="316">IFERROR(J333/J334,"ND")</f>
        <v>ND</v>
      </c>
      <c r="O333" s="826" t="str">
        <f t="shared" ref="O333" ca="1" si="317">IFERROR(((J333+K333)/H333),"ND")</f>
        <v>ND</v>
      </c>
      <c r="P333" s="913"/>
    </row>
    <row r="334" spans="3:16">
      <c r="C334" s="843"/>
      <c r="D334" s="926"/>
      <c r="E334" s="926"/>
      <c r="F334" s="928"/>
      <c r="G334" s="930"/>
      <c r="H334" s="949"/>
      <c r="I334" s="823"/>
      <c r="J334" s="149" t="str">
        <f ca="1">IF(MOD(ROW()-13,2)=0,IF(ISBLANK(OFFSET(#REF!,INT((ROW()-13)/2),0)),"",OFFSET(#REF!,INT((ROW()-13)/2),0)),IF(ISBLANK(OFFSET('9. METAS'!$U$20,INT((ROW()-14)/2),0)),"",OFFSET('9. METAS'!$U$20,INT((ROW()-14)/2),0)))</f>
        <v/>
      </c>
      <c r="K334" s="150" t="str">
        <f ca="1">IF(MOD(ROW()-13,2)=0,IF(ISBLANK(OFFSET(#REF!,INT((ROW()-13)/2),0)),"",OFFSET(#REF!,INT((ROW()-13)/2),0)),IF(ISBLANK(OFFSET('9. METAS'!$V$20,INT((ROW()-14)/2),0)),"",OFFSET('9. METAS'!$V$20,INT((ROW()-14)/2),0)))</f>
        <v/>
      </c>
      <c r="L334" s="150" t="str">
        <f ca="1">IF(MOD(ROW()-13,2)=0,IF(ISBLANK(OFFSET(#REF!,INT((ROW()-13)/2),0)),"",OFFSET(#REF!,INT((ROW()-13)/2),0)),IF(ISBLANK(OFFSET('9. METAS'!$W$20,INT((ROW()-14)/2),0)),"",OFFSET('9. METAS'!$W$20,INT((ROW()-14)/2),0)))</f>
        <v/>
      </c>
      <c r="M334" s="151" t="str">
        <f ca="1">IF(MOD(ROW()-13,2)=0,IF(ISBLANK(OFFSET(#REF!,INT((ROW()-13)/2),0)),"",OFFSET(#REF!,INT((ROW()-13)/2),0)),IF(ISBLANK(OFFSET('9. METAS'!$X$20,INT((ROW()-14)/2),0)),"",OFFSET('9. METAS'!$X$20,INT((ROW()-14)/2),0)))</f>
        <v/>
      </c>
      <c r="N334" s="825"/>
      <c r="O334" s="827"/>
      <c r="P334" s="914"/>
    </row>
    <row r="335" spans="3:16">
      <c r="C335" s="829" t="str">
        <f ca="1">IF(ISBLANK(OFFSET('5. Pp (3 años)'!$C$46,INT((ROW()-13)/2),0)),"",OFFSET('5. Pp (3 años)'!$C$46,INT((ROW()-13)/2),0))</f>
        <v/>
      </c>
      <c r="D335" s="926" t="str">
        <f ca="1">IF(ISBLANK(OFFSET('5. Pp (3 años)'!$D$46,INT((ROW()-13)/2),0)),"",OFFSET('5. Pp (3 años)'!$D$46,INT((ROW()-13)/2),0))</f>
        <v/>
      </c>
      <c r="E335" s="926" t="str">
        <f ca="1">IF(ISBLANK(OFFSET('5. Pp (3 años)'!$E$46,INT((ROW()-13)/2),0)),"",OFFSET('5. Pp (3 años)'!$E$46,INT((ROW()-13)/2),0))</f>
        <v/>
      </c>
      <c r="F335" s="928" t="str">
        <f ca="1">IF(ISBLANK(OFFSET('5. Pp (3 años)'!$K$46,INT((ROW()-13)/2),0)),"",OFFSET('5. Pp (3 años)'!$K$46,INT((ROW()-13)/2),0))</f>
        <v/>
      </c>
      <c r="G335" s="930" t="str">
        <f ca="1">IF(ISBLANK(OFFSET('5. Pp (3 años)'!$H$46,INT((ROW()-13)/2),0)),"",OFFSET('5. Pp (3 años)'!$H$46,INT((ROW()-13)/2),0))</f>
        <v/>
      </c>
      <c r="H335" s="949" t="str">
        <f ca="1">IF(ISBLANK(OFFSET('9. METAS'!$L$20,INT((ROW()-13)/2),0)),"",OFFSET('9. METAS'!$L$20,INT((ROW()-13)/2),0))</f>
        <v/>
      </c>
      <c r="I335" s="822"/>
      <c r="J335" s="149" t="e">
        <f ca="1">IF(MOD(ROW()-13,2)=0,IF(ISBLANK(OFFSET(#REF!,INT((ROW()-13)/2),0)),"",OFFSET(#REF!,INT((ROW()-13)/2),0)),IF(ISBLANK(OFFSET('9. METAS'!$U$20,INT((ROW()-14)/2),0)),"",OFFSET('9. METAS'!$U$20,INT((ROW()-14)/2),0)))</f>
        <v>#REF!</v>
      </c>
      <c r="K335" s="150" t="e">
        <f ca="1">IF(MOD(ROW()-13,2)=0,IF(ISBLANK(OFFSET(#REF!,INT((ROW()-13)/2),0)),"",OFFSET(#REF!,INT((ROW()-13)/2),0)),IF(ISBLANK(OFFSET('9. METAS'!$V$20,INT((ROW()-14)/2),0)),"",OFFSET('9. METAS'!$V$20,INT((ROW()-14)/2),0)))</f>
        <v>#REF!</v>
      </c>
      <c r="L335" s="150" t="e">
        <f ca="1">IF(MOD(ROW()-13,2)=0,IF(ISBLANK(OFFSET(#REF!,INT((ROW()-13)/2),0)),"",OFFSET(#REF!,INT((ROW()-13)/2),0)),IF(ISBLANK(OFFSET('9. METAS'!$W$20,INT((ROW()-14)/2),0)),"",OFFSET('9. METAS'!$W$20,INT((ROW()-14)/2),0)))</f>
        <v>#REF!</v>
      </c>
      <c r="M335" s="151" t="e">
        <f ca="1">IF(MOD(ROW()-13,2)=0,IF(ISBLANK(OFFSET(#REF!,INT((ROW()-13)/2),0)),"",OFFSET(#REF!,INT((ROW()-13)/2),0)),IF(ISBLANK(OFFSET('9. METAS'!$X$20,INT((ROW()-14)/2),0)),"",OFFSET('9. METAS'!$X$20,INT((ROW()-14)/2),0)))</f>
        <v>#REF!</v>
      </c>
      <c r="N335" s="824" t="str">
        <f t="shared" ref="N335" ca="1" si="318">IFERROR(J335/J336,"ND")</f>
        <v>ND</v>
      </c>
      <c r="O335" s="826" t="str">
        <f t="shared" ref="O335" ca="1" si="319">IFERROR(((J335+K335)/H335),"ND")</f>
        <v>ND</v>
      </c>
      <c r="P335" s="913"/>
    </row>
    <row r="336" spans="3:16">
      <c r="C336" s="843"/>
      <c r="D336" s="926"/>
      <c r="E336" s="926"/>
      <c r="F336" s="928"/>
      <c r="G336" s="930"/>
      <c r="H336" s="949"/>
      <c r="I336" s="823"/>
      <c r="J336" s="149" t="str">
        <f ca="1">IF(MOD(ROW()-13,2)=0,IF(ISBLANK(OFFSET(#REF!,INT((ROW()-13)/2),0)),"",OFFSET(#REF!,INT((ROW()-13)/2),0)),IF(ISBLANK(OFFSET('9. METAS'!$U$20,INT((ROW()-14)/2),0)),"",OFFSET('9. METAS'!$U$20,INT((ROW()-14)/2),0)))</f>
        <v/>
      </c>
      <c r="K336" s="150" t="str">
        <f ca="1">IF(MOD(ROW()-13,2)=0,IF(ISBLANK(OFFSET(#REF!,INT((ROW()-13)/2),0)),"",OFFSET(#REF!,INT((ROW()-13)/2),0)),IF(ISBLANK(OFFSET('9. METAS'!$V$20,INT((ROW()-14)/2),0)),"",OFFSET('9. METAS'!$V$20,INT((ROW()-14)/2),0)))</f>
        <v/>
      </c>
      <c r="L336" s="150" t="str">
        <f ca="1">IF(MOD(ROW()-13,2)=0,IF(ISBLANK(OFFSET(#REF!,INT((ROW()-13)/2),0)),"",OFFSET(#REF!,INT((ROW()-13)/2),0)),IF(ISBLANK(OFFSET('9. METAS'!$W$20,INT((ROW()-14)/2),0)),"",OFFSET('9. METAS'!$W$20,INT((ROW()-14)/2),0)))</f>
        <v/>
      </c>
      <c r="M336" s="151" t="str">
        <f ca="1">IF(MOD(ROW()-13,2)=0,IF(ISBLANK(OFFSET(#REF!,INT((ROW()-13)/2),0)),"",OFFSET(#REF!,INT((ROW()-13)/2),0)),IF(ISBLANK(OFFSET('9. METAS'!$X$20,INT((ROW()-14)/2),0)),"",OFFSET('9. METAS'!$X$20,INT((ROW()-14)/2),0)))</f>
        <v/>
      </c>
      <c r="N336" s="825"/>
      <c r="O336" s="827"/>
      <c r="P336" s="914"/>
    </row>
    <row r="337" spans="3:16">
      <c r="C337" s="829" t="str">
        <f ca="1">IF(ISBLANK(OFFSET('5. Pp (3 años)'!$C$46,INT((ROW()-13)/2),0)),"",OFFSET('5. Pp (3 años)'!$C$46,INT((ROW()-13)/2),0))</f>
        <v/>
      </c>
      <c r="D337" s="926" t="str">
        <f ca="1">IF(ISBLANK(OFFSET('5. Pp (3 años)'!$D$46,INT((ROW()-13)/2),0)),"",OFFSET('5. Pp (3 años)'!$D$46,INT((ROW()-13)/2),0))</f>
        <v/>
      </c>
      <c r="E337" s="926" t="str">
        <f ca="1">IF(ISBLANK(OFFSET('5. Pp (3 años)'!$E$46,INT((ROW()-13)/2),0)),"",OFFSET('5. Pp (3 años)'!$E$46,INT((ROW()-13)/2),0))</f>
        <v/>
      </c>
      <c r="F337" s="928" t="str">
        <f ca="1">IF(ISBLANK(OFFSET('5. Pp (3 años)'!$K$46,INT((ROW()-13)/2),0)),"",OFFSET('5. Pp (3 años)'!$K$46,INT((ROW()-13)/2),0))</f>
        <v/>
      </c>
      <c r="G337" s="930" t="str">
        <f ca="1">IF(ISBLANK(OFFSET('5. Pp (3 años)'!$H$46,INT((ROW()-13)/2),0)),"",OFFSET('5. Pp (3 años)'!$H$46,INT((ROW()-13)/2),0))</f>
        <v/>
      </c>
      <c r="H337" s="949" t="str">
        <f ca="1">IF(ISBLANK(OFFSET('9. METAS'!$L$20,INT((ROW()-13)/2),0)),"",OFFSET('9. METAS'!$L$20,INT((ROW()-13)/2),0))</f>
        <v/>
      </c>
      <c r="I337" s="822"/>
      <c r="J337" s="149" t="e">
        <f ca="1">IF(MOD(ROW()-13,2)=0,IF(ISBLANK(OFFSET(#REF!,INT((ROW()-13)/2),0)),"",OFFSET(#REF!,INT((ROW()-13)/2),0)),IF(ISBLANK(OFFSET('9. METAS'!$U$20,INT((ROW()-14)/2),0)),"",OFFSET('9. METAS'!$U$20,INT((ROW()-14)/2),0)))</f>
        <v>#REF!</v>
      </c>
      <c r="K337" s="150" t="e">
        <f ca="1">IF(MOD(ROW()-13,2)=0,IF(ISBLANK(OFFSET(#REF!,INT((ROW()-13)/2),0)),"",OFFSET(#REF!,INT((ROW()-13)/2),0)),IF(ISBLANK(OFFSET('9. METAS'!$V$20,INT((ROW()-14)/2),0)),"",OFFSET('9. METAS'!$V$20,INT((ROW()-14)/2),0)))</f>
        <v>#REF!</v>
      </c>
      <c r="L337" s="150" t="e">
        <f ca="1">IF(MOD(ROW()-13,2)=0,IF(ISBLANK(OFFSET(#REF!,INT((ROW()-13)/2),0)),"",OFFSET(#REF!,INT((ROW()-13)/2),0)),IF(ISBLANK(OFFSET('9. METAS'!$W$20,INT((ROW()-14)/2),0)),"",OFFSET('9. METAS'!$W$20,INT((ROW()-14)/2),0)))</f>
        <v>#REF!</v>
      </c>
      <c r="M337" s="151" t="e">
        <f ca="1">IF(MOD(ROW()-13,2)=0,IF(ISBLANK(OFFSET(#REF!,INT((ROW()-13)/2),0)),"",OFFSET(#REF!,INT((ROW()-13)/2),0)),IF(ISBLANK(OFFSET('9. METAS'!$X$20,INT((ROW()-14)/2),0)),"",OFFSET('9. METAS'!$X$20,INT((ROW()-14)/2),0)))</f>
        <v>#REF!</v>
      </c>
      <c r="N337" s="824" t="str">
        <f t="shared" ref="N337" ca="1" si="320">IFERROR(J337/J338,"ND")</f>
        <v>ND</v>
      </c>
      <c r="O337" s="826" t="str">
        <f t="shared" ref="O337" ca="1" si="321">IFERROR(((J337+K337)/H337),"ND")</f>
        <v>ND</v>
      </c>
      <c r="P337" s="913"/>
    </row>
    <row r="338" spans="3:16">
      <c r="C338" s="843"/>
      <c r="D338" s="926"/>
      <c r="E338" s="926"/>
      <c r="F338" s="928"/>
      <c r="G338" s="930"/>
      <c r="H338" s="949"/>
      <c r="I338" s="823"/>
      <c r="J338" s="149" t="str">
        <f ca="1">IF(MOD(ROW()-13,2)=0,IF(ISBLANK(OFFSET(#REF!,INT((ROW()-13)/2),0)),"",OFFSET(#REF!,INT((ROW()-13)/2),0)),IF(ISBLANK(OFFSET('9. METAS'!$U$20,INT((ROW()-14)/2),0)),"",OFFSET('9. METAS'!$U$20,INT((ROW()-14)/2),0)))</f>
        <v/>
      </c>
      <c r="K338" s="150" t="str">
        <f ca="1">IF(MOD(ROW()-13,2)=0,IF(ISBLANK(OFFSET(#REF!,INT((ROW()-13)/2),0)),"",OFFSET(#REF!,INT((ROW()-13)/2),0)),IF(ISBLANK(OFFSET('9. METAS'!$V$20,INT((ROW()-14)/2),0)),"",OFFSET('9. METAS'!$V$20,INT((ROW()-14)/2),0)))</f>
        <v/>
      </c>
      <c r="L338" s="150" t="str">
        <f ca="1">IF(MOD(ROW()-13,2)=0,IF(ISBLANK(OFFSET(#REF!,INT((ROW()-13)/2),0)),"",OFFSET(#REF!,INT((ROW()-13)/2),0)),IF(ISBLANK(OFFSET('9. METAS'!$W$20,INT((ROW()-14)/2),0)),"",OFFSET('9. METAS'!$W$20,INT((ROW()-14)/2),0)))</f>
        <v/>
      </c>
      <c r="M338" s="151" t="str">
        <f ca="1">IF(MOD(ROW()-13,2)=0,IF(ISBLANK(OFFSET(#REF!,INT((ROW()-13)/2),0)),"",OFFSET(#REF!,INT((ROW()-13)/2),0)),IF(ISBLANK(OFFSET('9. METAS'!$X$20,INT((ROW()-14)/2),0)),"",OFFSET('9. METAS'!$X$20,INT((ROW()-14)/2),0)))</f>
        <v/>
      </c>
      <c r="N338" s="825"/>
      <c r="O338" s="827"/>
      <c r="P338" s="914"/>
    </row>
    <row r="339" spans="3:16">
      <c r="C339" s="829" t="str">
        <f ca="1">IF(ISBLANK(OFFSET('5. Pp (3 años)'!$C$46,INT((ROW()-13)/2),0)),"",OFFSET('5. Pp (3 años)'!$C$46,INT((ROW()-13)/2),0))</f>
        <v/>
      </c>
      <c r="D339" s="926" t="str">
        <f ca="1">IF(ISBLANK(OFFSET('5. Pp (3 años)'!$D$46,INT((ROW()-13)/2),0)),"",OFFSET('5. Pp (3 años)'!$D$46,INT((ROW()-13)/2),0))</f>
        <v/>
      </c>
      <c r="E339" s="926" t="str">
        <f ca="1">IF(ISBLANK(OFFSET('5. Pp (3 años)'!$E$46,INT((ROW()-13)/2),0)),"",OFFSET('5. Pp (3 años)'!$E$46,INT((ROW()-13)/2),0))</f>
        <v/>
      </c>
      <c r="F339" s="928" t="str">
        <f ca="1">IF(ISBLANK(OFFSET('5. Pp (3 años)'!$K$46,INT((ROW()-13)/2),0)),"",OFFSET('5. Pp (3 años)'!$K$46,INT((ROW()-13)/2),0))</f>
        <v/>
      </c>
      <c r="G339" s="930" t="str">
        <f ca="1">IF(ISBLANK(OFFSET('5. Pp (3 años)'!$H$46,INT((ROW()-13)/2),0)),"",OFFSET('5. Pp (3 años)'!$H$46,INT((ROW()-13)/2),0))</f>
        <v/>
      </c>
      <c r="H339" s="949" t="str">
        <f ca="1">IF(ISBLANK(OFFSET('9. METAS'!$L$20,INT((ROW()-13)/2),0)),"",OFFSET('9. METAS'!$L$20,INT((ROW()-13)/2),0))</f>
        <v/>
      </c>
      <c r="I339" s="822"/>
      <c r="J339" s="149" t="e">
        <f ca="1">IF(MOD(ROW()-13,2)=0,IF(ISBLANK(OFFSET(#REF!,INT((ROW()-13)/2),0)),"",OFFSET(#REF!,INT((ROW()-13)/2),0)),IF(ISBLANK(OFFSET('9. METAS'!$U$20,INT((ROW()-14)/2),0)),"",OFFSET('9. METAS'!$U$20,INT((ROW()-14)/2),0)))</f>
        <v>#REF!</v>
      </c>
      <c r="K339" s="150" t="e">
        <f ca="1">IF(MOD(ROW()-13,2)=0,IF(ISBLANK(OFFSET(#REF!,INT((ROW()-13)/2),0)),"",OFFSET(#REF!,INT((ROW()-13)/2),0)),IF(ISBLANK(OFFSET('9. METAS'!$V$20,INT((ROW()-14)/2),0)),"",OFFSET('9. METAS'!$V$20,INT((ROW()-14)/2),0)))</f>
        <v>#REF!</v>
      </c>
      <c r="L339" s="150" t="e">
        <f ca="1">IF(MOD(ROW()-13,2)=0,IF(ISBLANK(OFFSET(#REF!,INT((ROW()-13)/2),0)),"",OFFSET(#REF!,INT((ROW()-13)/2),0)),IF(ISBLANK(OFFSET('9. METAS'!$W$20,INT((ROW()-14)/2),0)),"",OFFSET('9. METAS'!$W$20,INT((ROW()-14)/2),0)))</f>
        <v>#REF!</v>
      </c>
      <c r="M339" s="151" t="e">
        <f ca="1">IF(MOD(ROW()-13,2)=0,IF(ISBLANK(OFFSET(#REF!,INT((ROW()-13)/2),0)),"",OFFSET(#REF!,INT((ROW()-13)/2),0)),IF(ISBLANK(OFFSET('9. METAS'!$X$20,INT((ROW()-14)/2),0)),"",OFFSET('9. METAS'!$X$20,INT((ROW()-14)/2),0)))</f>
        <v>#REF!</v>
      </c>
      <c r="N339" s="824" t="str">
        <f t="shared" ref="N339" ca="1" si="322">IFERROR(J339/J340,"ND")</f>
        <v>ND</v>
      </c>
      <c r="O339" s="826" t="str">
        <f t="shared" ref="O339" ca="1" si="323">IFERROR(((J339+K339)/H339),"ND")</f>
        <v>ND</v>
      </c>
      <c r="P339" s="913"/>
    </row>
    <row r="340" spans="3:16">
      <c r="C340" s="843"/>
      <c r="D340" s="926"/>
      <c r="E340" s="926"/>
      <c r="F340" s="928"/>
      <c r="G340" s="930"/>
      <c r="H340" s="949"/>
      <c r="I340" s="823"/>
      <c r="J340" s="149" t="str">
        <f ca="1">IF(MOD(ROW()-13,2)=0,IF(ISBLANK(OFFSET(#REF!,INT((ROW()-13)/2),0)),"",OFFSET(#REF!,INT((ROW()-13)/2),0)),IF(ISBLANK(OFFSET('9. METAS'!$U$20,INT((ROW()-14)/2),0)),"",OFFSET('9. METAS'!$U$20,INT((ROW()-14)/2),0)))</f>
        <v/>
      </c>
      <c r="K340" s="150" t="str">
        <f ca="1">IF(MOD(ROW()-13,2)=0,IF(ISBLANK(OFFSET(#REF!,INT((ROW()-13)/2),0)),"",OFFSET(#REF!,INT((ROW()-13)/2),0)),IF(ISBLANK(OFFSET('9. METAS'!$V$20,INT((ROW()-14)/2),0)),"",OFFSET('9. METAS'!$V$20,INT((ROW()-14)/2),0)))</f>
        <v/>
      </c>
      <c r="L340" s="150" t="str">
        <f ca="1">IF(MOD(ROW()-13,2)=0,IF(ISBLANK(OFFSET(#REF!,INT((ROW()-13)/2),0)),"",OFFSET(#REF!,INT((ROW()-13)/2),0)),IF(ISBLANK(OFFSET('9. METAS'!$W$20,INT((ROW()-14)/2),0)),"",OFFSET('9. METAS'!$W$20,INT((ROW()-14)/2),0)))</f>
        <v/>
      </c>
      <c r="M340" s="151" t="str">
        <f ca="1">IF(MOD(ROW()-13,2)=0,IF(ISBLANK(OFFSET(#REF!,INT((ROW()-13)/2),0)),"",OFFSET(#REF!,INT((ROW()-13)/2),0)),IF(ISBLANK(OFFSET('9. METAS'!$X$20,INT((ROW()-14)/2),0)),"",OFFSET('9. METAS'!$X$20,INT((ROW()-14)/2),0)))</f>
        <v/>
      </c>
      <c r="N340" s="825"/>
      <c r="O340" s="827"/>
      <c r="P340" s="914"/>
    </row>
    <row r="341" spans="3:16">
      <c r="C341" s="829" t="str">
        <f ca="1">IF(ISBLANK(OFFSET('5. Pp (3 años)'!$C$46,INT((ROW()-13)/2),0)),"",OFFSET('5. Pp (3 años)'!$C$46,INT((ROW()-13)/2),0))</f>
        <v/>
      </c>
      <c r="D341" s="926" t="str">
        <f ca="1">IF(ISBLANK(OFFSET('5. Pp (3 años)'!$D$46,INT((ROW()-13)/2),0)),"",OFFSET('5. Pp (3 años)'!$D$46,INT((ROW()-13)/2),0))</f>
        <v/>
      </c>
      <c r="E341" s="926" t="str">
        <f ca="1">IF(ISBLANK(OFFSET('5. Pp (3 años)'!$E$46,INT((ROW()-13)/2),0)),"",OFFSET('5. Pp (3 años)'!$E$46,INT((ROW()-13)/2),0))</f>
        <v/>
      </c>
      <c r="F341" s="928" t="str">
        <f ca="1">IF(ISBLANK(OFFSET('5. Pp (3 años)'!$K$46,INT((ROW()-13)/2),0)),"",OFFSET('5. Pp (3 años)'!$K$46,INT((ROW()-13)/2),0))</f>
        <v/>
      </c>
      <c r="G341" s="930" t="str">
        <f ca="1">IF(ISBLANK(OFFSET('5. Pp (3 años)'!$H$46,INT((ROW()-13)/2),0)),"",OFFSET('5. Pp (3 años)'!$H$46,INT((ROW()-13)/2),0))</f>
        <v/>
      </c>
      <c r="H341" s="949" t="str">
        <f ca="1">IF(ISBLANK(OFFSET('9. METAS'!$L$20,INT((ROW()-13)/2),0)),"",OFFSET('9. METAS'!$L$20,INT((ROW()-13)/2),0))</f>
        <v/>
      </c>
      <c r="I341" s="822"/>
      <c r="J341" s="149" t="e">
        <f ca="1">IF(MOD(ROW()-13,2)=0,IF(ISBLANK(OFFSET(#REF!,INT((ROW()-13)/2),0)),"",OFFSET(#REF!,INT((ROW()-13)/2),0)),IF(ISBLANK(OFFSET('9. METAS'!$U$20,INT((ROW()-14)/2),0)),"",OFFSET('9. METAS'!$U$20,INT((ROW()-14)/2),0)))</f>
        <v>#REF!</v>
      </c>
      <c r="K341" s="150" t="e">
        <f ca="1">IF(MOD(ROW()-13,2)=0,IF(ISBLANK(OFFSET(#REF!,INT((ROW()-13)/2),0)),"",OFFSET(#REF!,INT((ROW()-13)/2),0)),IF(ISBLANK(OFFSET('9. METAS'!$V$20,INT((ROW()-14)/2),0)),"",OFFSET('9. METAS'!$V$20,INT((ROW()-14)/2),0)))</f>
        <v>#REF!</v>
      </c>
      <c r="L341" s="150" t="e">
        <f ca="1">IF(MOD(ROW()-13,2)=0,IF(ISBLANK(OFFSET(#REF!,INT((ROW()-13)/2),0)),"",OFFSET(#REF!,INT((ROW()-13)/2),0)),IF(ISBLANK(OFFSET('9. METAS'!$W$20,INT((ROW()-14)/2),0)),"",OFFSET('9. METAS'!$W$20,INT((ROW()-14)/2),0)))</f>
        <v>#REF!</v>
      </c>
      <c r="M341" s="151" t="e">
        <f ca="1">IF(MOD(ROW()-13,2)=0,IF(ISBLANK(OFFSET(#REF!,INT((ROW()-13)/2),0)),"",OFFSET(#REF!,INT((ROW()-13)/2),0)),IF(ISBLANK(OFFSET('9. METAS'!$X$20,INT((ROW()-14)/2),0)),"",OFFSET('9. METAS'!$X$20,INT((ROW()-14)/2),0)))</f>
        <v>#REF!</v>
      </c>
      <c r="N341" s="824" t="str">
        <f t="shared" ref="N341" ca="1" si="324">IFERROR(J341/J342,"ND")</f>
        <v>ND</v>
      </c>
      <c r="O341" s="826" t="str">
        <f t="shared" ref="O341" ca="1" si="325">IFERROR(((J341+K341)/H341),"ND")</f>
        <v>ND</v>
      </c>
      <c r="P341" s="913"/>
    </row>
    <row r="342" spans="3:16">
      <c r="C342" s="843"/>
      <c r="D342" s="926"/>
      <c r="E342" s="926"/>
      <c r="F342" s="928"/>
      <c r="G342" s="930"/>
      <c r="H342" s="949"/>
      <c r="I342" s="823"/>
      <c r="J342" s="149" t="str">
        <f ca="1">IF(MOD(ROW()-13,2)=0,IF(ISBLANK(OFFSET(#REF!,INT((ROW()-13)/2),0)),"",OFFSET(#REF!,INT((ROW()-13)/2),0)),IF(ISBLANK(OFFSET('9. METAS'!$U$20,INT((ROW()-14)/2),0)),"",OFFSET('9. METAS'!$U$20,INT((ROW()-14)/2),0)))</f>
        <v/>
      </c>
      <c r="K342" s="150" t="str">
        <f ca="1">IF(MOD(ROW()-13,2)=0,IF(ISBLANK(OFFSET(#REF!,INT((ROW()-13)/2),0)),"",OFFSET(#REF!,INT((ROW()-13)/2),0)),IF(ISBLANK(OFFSET('9. METAS'!$V$20,INT((ROW()-14)/2),0)),"",OFFSET('9. METAS'!$V$20,INT((ROW()-14)/2),0)))</f>
        <v/>
      </c>
      <c r="L342" s="150" t="str">
        <f ca="1">IF(MOD(ROW()-13,2)=0,IF(ISBLANK(OFFSET(#REF!,INT((ROW()-13)/2),0)),"",OFFSET(#REF!,INT((ROW()-13)/2),0)),IF(ISBLANK(OFFSET('9. METAS'!$W$20,INT((ROW()-14)/2),0)),"",OFFSET('9. METAS'!$W$20,INT((ROW()-14)/2),0)))</f>
        <v/>
      </c>
      <c r="M342" s="151" t="str">
        <f ca="1">IF(MOD(ROW()-13,2)=0,IF(ISBLANK(OFFSET(#REF!,INT((ROW()-13)/2),0)),"",OFFSET(#REF!,INT((ROW()-13)/2),0)),IF(ISBLANK(OFFSET('9. METAS'!$X$20,INT((ROW()-14)/2),0)),"",OFFSET('9. METAS'!$X$20,INT((ROW()-14)/2),0)))</f>
        <v/>
      </c>
      <c r="N342" s="825"/>
      <c r="O342" s="827"/>
      <c r="P342" s="914"/>
    </row>
    <row r="343" spans="3:16">
      <c r="C343" s="829" t="str">
        <f ca="1">IF(ISBLANK(OFFSET('5. Pp (3 años)'!$C$46,INT((ROW()-13)/2),0)),"",OFFSET('5. Pp (3 años)'!$C$46,INT((ROW()-13)/2),0))</f>
        <v/>
      </c>
      <c r="D343" s="926" t="str">
        <f ca="1">IF(ISBLANK(OFFSET('5. Pp (3 años)'!$D$46,INT((ROW()-13)/2),0)),"",OFFSET('5. Pp (3 años)'!$D$46,INT((ROW()-13)/2),0))</f>
        <v/>
      </c>
      <c r="E343" s="926" t="str">
        <f ca="1">IF(ISBLANK(OFFSET('5. Pp (3 años)'!$E$46,INT((ROW()-13)/2),0)),"",OFFSET('5. Pp (3 años)'!$E$46,INT((ROW()-13)/2),0))</f>
        <v/>
      </c>
      <c r="F343" s="928" t="str">
        <f ca="1">IF(ISBLANK(OFFSET('5. Pp (3 años)'!$K$46,INT((ROW()-13)/2),0)),"",OFFSET('5. Pp (3 años)'!$K$46,INT((ROW()-13)/2),0))</f>
        <v/>
      </c>
      <c r="G343" s="930" t="str">
        <f ca="1">IF(ISBLANK(OFFSET('5. Pp (3 años)'!$H$46,INT((ROW()-13)/2),0)),"",OFFSET('5. Pp (3 años)'!$H$46,INT((ROW()-13)/2),0))</f>
        <v/>
      </c>
      <c r="H343" s="949" t="str">
        <f ca="1">IF(ISBLANK(OFFSET('9. METAS'!$L$20,INT((ROW()-13)/2),0)),"",OFFSET('9. METAS'!$L$20,INT((ROW()-13)/2),0))</f>
        <v/>
      </c>
      <c r="I343" s="822"/>
      <c r="J343" s="149" t="e">
        <f ca="1">IF(MOD(ROW()-13,2)=0,IF(ISBLANK(OFFSET(#REF!,INT((ROW()-13)/2),0)),"",OFFSET(#REF!,INT((ROW()-13)/2),0)),IF(ISBLANK(OFFSET('9. METAS'!$U$20,INT((ROW()-14)/2),0)),"",OFFSET('9. METAS'!$U$20,INT((ROW()-14)/2),0)))</f>
        <v>#REF!</v>
      </c>
      <c r="K343" s="150" t="e">
        <f ca="1">IF(MOD(ROW()-13,2)=0,IF(ISBLANK(OFFSET(#REF!,INT((ROW()-13)/2),0)),"",OFFSET(#REF!,INT((ROW()-13)/2),0)),IF(ISBLANK(OFFSET('9. METAS'!$V$20,INT((ROW()-14)/2),0)),"",OFFSET('9. METAS'!$V$20,INT((ROW()-14)/2),0)))</f>
        <v>#REF!</v>
      </c>
      <c r="L343" s="150" t="e">
        <f ca="1">IF(MOD(ROW()-13,2)=0,IF(ISBLANK(OFFSET(#REF!,INT((ROW()-13)/2),0)),"",OFFSET(#REF!,INT((ROW()-13)/2),0)),IF(ISBLANK(OFFSET('9. METAS'!$W$20,INT((ROW()-14)/2),0)),"",OFFSET('9. METAS'!$W$20,INT((ROW()-14)/2),0)))</f>
        <v>#REF!</v>
      </c>
      <c r="M343" s="151" t="e">
        <f ca="1">IF(MOD(ROW()-13,2)=0,IF(ISBLANK(OFFSET(#REF!,INT((ROW()-13)/2),0)),"",OFFSET(#REF!,INT((ROW()-13)/2),0)),IF(ISBLANK(OFFSET('9. METAS'!$X$20,INT((ROW()-14)/2),0)),"",OFFSET('9. METAS'!$X$20,INT((ROW()-14)/2),0)))</f>
        <v>#REF!</v>
      </c>
      <c r="N343" s="824" t="str">
        <f t="shared" ref="N343" ca="1" si="326">IFERROR(J343/J344,"ND")</f>
        <v>ND</v>
      </c>
      <c r="O343" s="826" t="str">
        <f t="shared" ref="O343" ca="1" si="327">IFERROR(((J343+K343)/H343),"ND")</f>
        <v>ND</v>
      </c>
      <c r="P343" s="913"/>
    </row>
    <row r="344" spans="3:16">
      <c r="C344" s="843"/>
      <c r="D344" s="926"/>
      <c r="E344" s="926"/>
      <c r="F344" s="928"/>
      <c r="G344" s="930"/>
      <c r="H344" s="949"/>
      <c r="I344" s="823"/>
      <c r="J344" s="149" t="str">
        <f ca="1">IF(MOD(ROW()-13,2)=0,IF(ISBLANK(OFFSET(#REF!,INT((ROW()-13)/2),0)),"",OFFSET(#REF!,INT((ROW()-13)/2),0)),IF(ISBLANK(OFFSET('9. METAS'!$U$20,INT((ROW()-14)/2),0)),"",OFFSET('9. METAS'!$U$20,INT((ROW()-14)/2),0)))</f>
        <v/>
      </c>
      <c r="K344" s="150" t="str">
        <f ca="1">IF(MOD(ROW()-13,2)=0,IF(ISBLANK(OFFSET(#REF!,INT((ROW()-13)/2),0)),"",OFFSET(#REF!,INT((ROW()-13)/2),0)),IF(ISBLANK(OFFSET('9. METAS'!$V$20,INT((ROW()-14)/2),0)),"",OFFSET('9. METAS'!$V$20,INT((ROW()-14)/2),0)))</f>
        <v/>
      </c>
      <c r="L344" s="150" t="str">
        <f ca="1">IF(MOD(ROW()-13,2)=0,IF(ISBLANK(OFFSET(#REF!,INT((ROW()-13)/2),0)),"",OFFSET(#REF!,INT((ROW()-13)/2),0)),IF(ISBLANK(OFFSET('9. METAS'!$W$20,INT((ROW()-14)/2),0)),"",OFFSET('9. METAS'!$W$20,INT((ROW()-14)/2),0)))</f>
        <v/>
      </c>
      <c r="M344" s="151" t="str">
        <f ca="1">IF(MOD(ROW()-13,2)=0,IF(ISBLANK(OFFSET(#REF!,INT((ROW()-13)/2),0)),"",OFFSET(#REF!,INT((ROW()-13)/2),0)),IF(ISBLANK(OFFSET('9. METAS'!$X$20,INT((ROW()-14)/2),0)),"",OFFSET('9. METAS'!$X$20,INT((ROW()-14)/2),0)))</f>
        <v/>
      </c>
      <c r="N344" s="825"/>
      <c r="O344" s="827"/>
      <c r="P344" s="914"/>
    </row>
    <row r="345" spans="3:16">
      <c r="C345" s="829" t="str">
        <f ca="1">IF(ISBLANK(OFFSET('5. Pp (3 años)'!$C$46,INT((ROW()-13)/2),0)),"",OFFSET('5. Pp (3 años)'!$C$46,INT((ROW()-13)/2),0))</f>
        <v/>
      </c>
      <c r="D345" s="926" t="str">
        <f ca="1">IF(ISBLANK(OFFSET('5. Pp (3 años)'!$D$46,INT((ROW()-13)/2),0)),"",OFFSET('5. Pp (3 años)'!$D$46,INT((ROW()-13)/2),0))</f>
        <v/>
      </c>
      <c r="E345" s="926" t="str">
        <f ca="1">IF(ISBLANK(OFFSET('5. Pp (3 años)'!$E$46,INT((ROW()-13)/2),0)),"",OFFSET('5. Pp (3 años)'!$E$46,INT((ROW()-13)/2),0))</f>
        <v/>
      </c>
      <c r="F345" s="928" t="str">
        <f ca="1">IF(ISBLANK(OFFSET('5. Pp (3 años)'!$K$46,INT((ROW()-13)/2),0)),"",OFFSET('5. Pp (3 años)'!$K$46,INT((ROW()-13)/2),0))</f>
        <v/>
      </c>
      <c r="G345" s="930" t="str">
        <f ca="1">IF(ISBLANK(OFFSET('5. Pp (3 años)'!$H$46,INT((ROW()-13)/2),0)),"",OFFSET('5. Pp (3 años)'!$H$46,INT((ROW()-13)/2),0))</f>
        <v/>
      </c>
      <c r="H345" s="949" t="str">
        <f ca="1">IF(ISBLANK(OFFSET('9. METAS'!$L$20,INT((ROW()-13)/2),0)),"",OFFSET('9. METAS'!$L$20,INT((ROW()-13)/2),0))</f>
        <v/>
      </c>
      <c r="I345" s="822"/>
      <c r="J345" s="149" t="e">
        <f ca="1">IF(MOD(ROW()-13,2)=0,IF(ISBLANK(OFFSET(#REF!,INT((ROW()-13)/2),0)),"",OFFSET(#REF!,INT((ROW()-13)/2),0)),IF(ISBLANK(OFFSET('9. METAS'!$U$20,INT((ROW()-14)/2),0)),"",OFFSET('9. METAS'!$U$20,INT((ROW()-14)/2),0)))</f>
        <v>#REF!</v>
      </c>
      <c r="K345" s="150" t="e">
        <f ca="1">IF(MOD(ROW()-13,2)=0,IF(ISBLANK(OFFSET(#REF!,INT((ROW()-13)/2),0)),"",OFFSET(#REF!,INT((ROW()-13)/2),0)),IF(ISBLANK(OFFSET('9. METAS'!$V$20,INT((ROW()-14)/2),0)),"",OFFSET('9. METAS'!$V$20,INT((ROW()-14)/2),0)))</f>
        <v>#REF!</v>
      </c>
      <c r="L345" s="150" t="e">
        <f ca="1">IF(MOD(ROW()-13,2)=0,IF(ISBLANK(OFFSET(#REF!,INT((ROW()-13)/2),0)),"",OFFSET(#REF!,INT((ROW()-13)/2),0)),IF(ISBLANK(OFFSET('9. METAS'!$W$20,INT((ROW()-14)/2),0)),"",OFFSET('9. METAS'!$W$20,INT((ROW()-14)/2),0)))</f>
        <v>#REF!</v>
      </c>
      <c r="M345" s="151" t="e">
        <f ca="1">IF(MOD(ROW()-13,2)=0,IF(ISBLANK(OFFSET(#REF!,INT((ROW()-13)/2),0)),"",OFFSET(#REF!,INT((ROW()-13)/2),0)),IF(ISBLANK(OFFSET('9. METAS'!$X$20,INT((ROW()-14)/2),0)),"",OFFSET('9. METAS'!$X$20,INT((ROW()-14)/2),0)))</f>
        <v>#REF!</v>
      </c>
      <c r="N345" s="824" t="str">
        <f t="shared" ref="N345" ca="1" si="328">IFERROR(J345/J346,"ND")</f>
        <v>ND</v>
      </c>
      <c r="O345" s="826" t="str">
        <f t="shared" ref="O345" ca="1" si="329">IFERROR(((J345+K345)/H345),"ND")</f>
        <v>ND</v>
      </c>
      <c r="P345" s="913"/>
    </row>
    <row r="346" spans="3:16">
      <c r="C346" s="843"/>
      <c r="D346" s="926"/>
      <c r="E346" s="926"/>
      <c r="F346" s="928"/>
      <c r="G346" s="930"/>
      <c r="H346" s="949"/>
      <c r="I346" s="823"/>
      <c r="J346" s="149" t="str">
        <f ca="1">IF(MOD(ROW()-13,2)=0,IF(ISBLANK(OFFSET(#REF!,INT((ROW()-13)/2),0)),"",OFFSET(#REF!,INT((ROW()-13)/2),0)),IF(ISBLANK(OFFSET('9. METAS'!$U$20,INT((ROW()-14)/2),0)),"",OFFSET('9. METAS'!$U$20,INT((ROW()-14)/2),0)))</f>
        <v/>
      </c>
      <c r="K346" s="150" t="str">
        <f ca="1">IF(MOD(ROW()-13,2)=0,IF(ISBLANK(OFFSET(#REF!,INT((ROW()-13)/2),0)),"",OFFSET(#REF!,INT((ROW()-13)/2),0)),IF(ISBLANK(OFFSET('9. METAS'!$V$20,INT((ROW()-14)/2),0)),"",OFFSET('9. METAS'!$V$20,INT((ROW()-14)/2),0)))</f>
        <v/>
      </c>
      <c r="L346" s="150" t="str">
        <f ca="1">IF(MOD(ROW()-13,2)=0,IF(ISBLANK(OFFSET(#REF!,INT((ROW()-13)/2),0)),"",OFFSET(#REF!,INT((ROW()-13)/2),0)),IF(ISBLANK(OFFSET('9. METAS'!$W$20,INT((ROW()-14)/2),0)),"",OFFSET('9. METAS'!$W$20,INT((ROW()-14)/2),0)))</f>
        <v/>
      </c>
      <c r="M346" s="151" t="str">
        <f ca="1">IF(MOD(ROW()-13,2)=0,IF(ISBLANK(OFFSET(#REF!,INT((ROW()-13)/2),0)),"",OFFSET(#REF!,INT((ROW()-13)/2),0)),IF(ISBLANK(OFFSET('9. METAS'!$X$20,INT((ROW()-14)/2),0)),"",OFFSET('9. METAS'!$X$20,INT((ROW()-14)/2),0)))</f>
        <v/>
      </c>
      <c r="N346" s="825"/>
      <c r="O346" s="827"/>
      <c r="P346" s="914"/>
    </row>
    <row r="347" spans="3:16">
      <c r="C347" s="829" t="str">
        <f ca="1">IF(ISBLANK(OFFSET('5. Pp (3 años)'!$C$46,INT((ROW()-13)/2),0)),"",OFFSET('5. Pp (3 años)'!$C$46,INT((ROW()-13)/2),0))</f>
        <v/>
      </c>
      <c r="D347" s="926" t="str">
        <f ca="1">IF(ISBLANK(OFFSET('5. Pp (3 años)'!$D$46,INT((ROW()-13)/2),0)),"",OFFSET('5. Pp (3 años)'!$D$46,INT((ROW()-13)/2),0))</f>
        <v/>
      </c>
      <c r="E347" s="926" t="str">
        <f ca="1">IF(ISBLANK(OFFSET('5. Pp (3 años)'!$E$46,INT((ROW()-13)/2),0)),"",OFFSET('5. Pp (3 años)'!$E$46,INT((ROW()-13)/2),0))</f>
        <v/>
      </c>
      <c r="F347" s="928" t="str">
        <f ca="1">IF(ISBLANK(OFFSET('5. Pp (3 años)'!$K$46,INT((ROW()-13)/2),0)),"",OFFSET('5. Pp (3 años)'!$K$46,INT((ROW()-13)/2),0))</f>
        <v/>
      </c>
      <c r="G347" s="930" t="str">
        <f ca="1">IF(ISBLANK(OFFSET('5. Pp (3 años)'!$H$46,INT((ROW()-13)/2),0)),"",OFFSET('5. Pp (3 años)'!$H$46,INT((ROW()-13)/2),0))</f>
        <v/>
      </c>
      <c r="H347" s="949" t="str">
        <f ca="1">IF(ISBLANK(OFFSET('9. METAS'!$L$20,INT((ROW()-13)/2),0)),"",OFFSET('9. METAS'!$L$20,INT((ROW()-13)/2),0))</f>
        <v/>
      </c>
      <c r="I347" s="822"/>
      <c r="J347" s="149" t="e">
        <f ca="1">IF(MOD(ROW()-13,2)=0,IF(ISBLANK(OFFSET(#REF!,INT((ROW()-13)/2),0)),"",OFFSET(#REF!,INT((ROW()-13)/2),0)),IF(ISBLANK(OFFSET('9. METAS'!$U$20,INT((ROW()-14)/2),0)),"",OFFSET('9. METAS'!$U$20,INT((ROW()-14)/2),0)))</f>
        <v>#REF!</v>
      </c>
      <c r="K347" s="150" t="e">
        <f ca="1">IF(MOD(ROW()-13,2)=0,IF(ISBLANK(OFFSET(#REF!,INT((ROW()-13)/2),0)),"",OFFSET(#REF!,INT((ROW()-13)/2),0)),IF(ISBLANK(OFFSET('9. METAS'!$V$20,INT((ROW()-14)/2),0)),"",OFFSET('9. METAS'!$V$20,INT((ROW()-14)/2),0)))</f>
        <v>#REF!</v>
      </c>
      <c r="L347" s="150" t="e">
        <f ca="1">IF(MOD(ROW()-13,2)=0,IF(ISBLANK(OFFSET(#REF!,INT((ROW()-13)/2),0)),"",OFFSET(#REF!,INT((ROW()-13)/2),0)),IF(ISBLANK(OFFSET('9. METAS'!$W$20,INT((ROW()-14)/2),0)),"",OFFSET('9. METAS'!$W$20,INT((ROW()-14)/2),0)))</f>
        <v>#REF!</v>
      </c>
      <c r="M347" s="151" t="e">
        <f ca="1">IF(MOD(ROW()-13,2)=0,IF(ISBLANK(OFFSET(#REF!,INT((ROW()-13)/2),0)),"",OFFSET(#REF!,INT((ROW()-13)/2),0)),IF(ISBLANK(OFFSET('9. METAS'!$X$20,INT((ROW()-14)/2),0)),"",OFFSET('9. METAS'!$X$20,INT((ROW()-14)/2),0)))</f>
        <v>#REF!</v>
      </c>
      <c r="N347" s="824" t="str">
        <f t="shared" ref="N347" ca="1" si="330">IFERROR(J347/J348,"ND")</f>
        <v>ND</v>
      </c>
      <c r="O347" s="826" t="str">
        <f t="shared" ref="O347" ca="1" si="331">IFERROR(((J347+K347)/H347),"ND")</f>
        <v>ND</v>
      </c>
      <c r="P347" s="913"/>
    </row>
    <row r="348" spans="3:16">
      <c r="C348" s="843"/>
      <c r="D348" s="926"/>
      <c r="E348" s="926"/>
      <c r="F348" s="928"/>
      <c r="G348" s="930"/>
      <c r="H348" s="949"/>
      <c r="I348" s="823"/>
      <c r="J348" s="149" t="str">
        <f ca="1">IF(MOD(ROW()-13,2)=0,IF(ISBLANK(OFFSET(#REF!,INT((ROW()-13)/2),0)),"",OFFSET(#REF!,INT((ROW()-13)/2),0)),IF(ISBLANK(OFFSET('9. METAS'!$U$20,INT((ROW()-14)/2),0)),"",OFFSET('9. METAS'!$U$20,INT((ROW()-14)/2),0)))</f>
        <v/>
      </c>
      <c r="K348" s="150" t="str">
        <f ca="1">IF(MOD(ROW()-13,2)=0,IF(ISBLANK(OFFSET(#REF!,INT((ROW()-13)/2),0)),"",OFFSET(#REF!,INT((ROW()-13)/2),0)),IF(ISBLANK(OFFSET('9. METAS'!$V$20,INT((ROW()-14)/2),0)),"",OFFSET('9. METAS'!$V$20,INT((ROW()-14)/2),0)))</f>
        <v/>
      </c>
      <c r="L348" s="150" t="str">
        <f ca="1">IF(MOD(ROW()-13,2)=0,IF(ISBLANK(OFFSET(#REF!,INT((ROW()-13)/2),0)),"",OFFSET(#REF!,INT((ROW()-13)/2),0)),IF(ISBLANK(OFFSET('9. METAS'!$W$20,INT((ROW()-14)/2),0)),"",OFFSET('9. METAS'!$W$20,INT((ROW()-14)/2),0)))</f>
        <v/>
      </c>
      <c r="M348" s="151" t="str">
        <f ca="1">IF(MOD(ROW()-13,2)=0,IF(ISBLANK(OFFSET(#REF!,INT((ROW()-13)/2),0)),"",OFFSET(#REF!,INT((ROW()-13)/2),0)),IF(ISBLANK(OFFSET('9. METAS'!$X$20,INT((ROW()-14)/2),0)),"",OFFSET('9. METAS'!$X$20,INT((ROW()-14)/2),0)))</f>
        <v/>
      </c>
      <c r="N348" s="825"/>
      <c r="O348" s="827"/>
      <c r="P348" s="914"/>
    </row>
    <row r="349" spans="3:16">
      <c r="C349" s="829" t="str">
        <f ca="1">IF(ISBLANK(OFFSET('5. Pp (3 años)'!$C$46,INT((ROW()-13)/2),0)),"",OFFSET('5. Pp (3 años)'!$C$46,INT((ROW()-13)/2),0))</f>
        <v/>
      </c>
      <c r="D349" s="926" t="str">
        <f ca="1">IF(ISBLANK(OFFSET('5. Pp (3 años)'!$D$46,INT((ROW()-13)/2),0)),"",OFFSET('5. Pp (3 años)'!$D$46,INT((ROW()-13)/2),0))</f>
        <v/>
      </c>
      <c r="E349" s="926" t="str">
        <f ca="1">IF(ISBLANK(OFFSET('5. Pp (3 años)'!$E$46,INT((ROW()-13)/2),0)),"",OFFSET('5. Pp (3 años)'!$E$46,INT((ROW()-13)/2),0))</f>
        <v/>
      </c>
      <c r="F349" s="928" t="str">
        <f ca="1">IF(ISBLANK(OFFSET('5. Pp (3 años)'!$K$46,INT((ROW()-13)/2),0)),"",OFFSET('5. Pp (3 años)'!$K$46,INT((ROW()-13)/2),0))</f>
        <v/>
      </c>
      <c r="G349" s="930" t="str">
        <f ca="1">IF(ISBLANK(OFFSET('5. Pp (3 años)'!$H$46,INT((ROW()-13)/2),0)),"",OFFSET('5. Pp (3 años)'!$H$46,INT((ROW()-13)/2),0))</f>
        <v/>
      </c>
      <c r="H349" s="949" t="str">
        <f ca="1">IF(ISBLANK(OFFSET('9. METAS'!$L$20,INT((ROW()-13)/2),0)),"",OFFSET('9. METAS'!$L$20,INT((ROW()-13)/2),0))</f>
        <v/>
      </c>
      <c r="I349" s="822"/>
      <c r="J349" s="149" t="e">
        <f ca="1">IF(MOD(ROW()-13,2)=0,IF(ISBLANK(OFFSET(#REF!,INT((ROW()-13)/2),0)),"",OFFSET(#REF!,INT((ROW()-13)/2),0)),IF(ISBLANK(OFFSET('9. METAS'!$U$20,INT((ROW()-14)/2),0)),"",OFFSET('9. METAS'!$U$20,INT((ROW()-14)/2),0)))</f>
        <v>#REF!</v>
      </c>
      <c r="K349" s="150" t="e">
        <f ca="1">IF(MOD(ROW()-13,2)=0,IF(ISBLANK(OFFSET(#REF!,INT((ROW()-13)/2),0)),"",OFFSET(#REF!,INT((ROW()-13)/2),0)),IF(ISBLANK(OFFSET('9. METAS'!$V$20,INT((ROW()-14)/2),0)),"",OFFSET('9. METAS'!$V$20,INT((ROW()-14)/2),0)))</f>
        <v>#REF!</v>
      </c>
      <c r="L349" s="150" t="e">
        <f ca="1">IF(MOD(ROW()-13,2)=0,IF(ISBLANK(OFFSET(#REF!,INT((ROW()-13)/2),0)),"",OFFSET(#REF!,INT((ROW()-13)/2),0)),IF(ISBLANK(OFFSET('9. METAS'!$W$20,INT((ROW()-14)/2),0)),"",OFFSET('9. METAS'!$W$20,INT((ROW()-14)/2),0)))</f>
        <v>#REF!</v>
      </c>
      <c r="M349" s="151" t="e">
        <f ca="1">IF(MOD(ROW()-13,2)=0,IF(ISBLANK(OFFSET(#REF!,INT((ROW()-13)/2),0)),"",OFFSET(#REF!,INT((ROW()-13)/2),0)),IF(ISBLANK(OFFSET('9. METAS'!$X$20,INT((ROW()-14)/2),0)),"",OFFSET('9. METAS'!$X$20,INT((ROW()-14)/2),0)))</f>
        <v>#REF!</v>
      </c>
      <c r="N349" s="824" t="str">
        <f t="shared" ref="N349" ca="1" si="332">IFERROR(J349/J350,"ND")</f>
        <v>ND</v>
      </c>
      <c r="O349" s="826" t="str">
        <f t="shared" ref="O349" ca="1" si="333">IFERROR(((J349+K349)/H349),"ND")</f>
        <v>ND</v>
      </c>
      <c r="P349" s="913"/>
    </row>
    <row r="350" spans="3:16">
      <c r="C350" s="843"/>
      <c r="D350" s="926"/>
      <c r="E350" s="926"/>
      <c r="F350" s="928"/>
      <c r="G350" s="930"/>
      <c r="H350" s="949"/>
      <c r="I350" s="823"/>
      <c r="J350" s="149" t="str">
        <f ca="1">IF(MOD(ROW()-13,2)=0,IF(ISBLANK(OFFSET(#REF!,INT((ROW()-13)/2),0)),"",OFFSET(#REF!,INT((ROW()-13)/2),0)),IF(ISBLANK(OFFSET('9. METAS'!$U$20,INT((ROW()-14)/2),0)),"",OFFSET('9. METAS'!$U$20,INT((ROW()-14)/2),0)))</f>
        <v/>
      </c>
      <c r="K350" s="150" t="str">
        <f ca="1">IF(MOD(ROW()-13,2)=0,IF(ISBLANK(OFFSET(#REF!,INT((ROW()-13)/2),0)),"",OFFSET(#REF!,INT((ROW()-13)/2),0)),IF(ISBLANK(OFFSET('9. METAS'!$V$20,INT((ROW()-14)/2),0)),"",OFFSET('9. METAS'!$V$20,INT((ROW()-14)/2),0)))</f>
        <v/>
      </c>
      <c r="L350" s="150" t="str">
        <f ca="1">IF(MOD(ROW()-13,2)=0,IF(ISBLANK(OFFSET(#REF!,INT((ROW()-13)/2),0)),"",OFFSET(#REF!,INT((ROW()-13)/2),0)),IF(ISBLANK(OFFSET('9. METAS'!$W$20,INT((ROW()-14)/2),0)),"",OFFSET('9. METAS'!$W$20,INT((ROW()-14)/2),0)))</f>
        <v/>
      </c>
      <c r="M350" s="151" t="str">
        <f ca="1">IF(MOD(ROW()-13,2)=0,IF(ISBLANK(OFFSET(#REF!,INT((ROW()-13)/2),0)),"",OFFSET(#REF!,INT((ROW()-13)/2),0)),IF(ISBLANK(OFFSET('9. METAS'!$X$20,INT((ROW()-14)/2),0)),"",OFFSET('9. METAS'!$X$20,INT((ROW()-14)/2),0)))</f>
        <v/>
      </c>
      <c r="N350" s="825"/>
      <c r="O350" s="827"/>
      <c r="P350" s="914"/>
    </row>
    <row r="351" spans="3:16">
      <c r="C351" s="829" t="str">
        <f ca="1">IF(ISBLANK(OFFSET('5. Pp (3 años)'!$C$46,INT((ROW()-13)/2),0)),"",OFFSET('5. Pp (3 años)'!$C$46,INT((ROW()-13)/2),0))</f>
        <v/>
      </c>
      <c r="D351" s="926" t="str">
        <f ca="1">IF(ISBLANK(OFFSET('5. Pp (3 años)'!$D$46,INT((ROW()-13)/2),0)),"",OFFSET('5. Pp (3 años)'!$D$46,INT((ROW()-13)/2),0))</f>
        <v/>
      </c>
      <c r="E351" s="926" t="str">
        <f ca="1">IF(ISBLANK(OFFSET('5. Pp (3 años)'!$E$46,INT((ROW()-13)/2),0)),"",OFFSET('5. Pp (3 años)'!$E$46,INT((ROW()-13)/2),0))</f>
        <v/>
      </c>
      <c r="F351" s="928" t="str">
        <f ca="1">IF(ISBLANK(OFFSET('5. Pp (3 años)'!$K$46,INT((ROW()-13)/2),0)),"",OFFSET('5. Pp (3 años)'!$K$46,INT((ROW()-13)/2),0))</f>
        <v/>
      </c>
      <c r="G351" s="930" t="str">
        <f ca="1">IF(ISBLANK(OFFSET('5. Pp (3 años)'!$H$46,INT((ROW()-13)/2),0)),"",OFFSET('5. Pp (3 años)'!$H$46,INT((ROW()-13)/2),0))</f>
        <v/>
      </c>
      <c r="H351" s="949" t="str">
        <f ca="1">IF(ISBLANK(OFFSET('9. METAS'!$L$20,INT((ROW()-13)/2),0)),"",OFFSET('9. METAS'!$L$20,INT((ROW()-13)/2),0))</f>
        <v/>
      </c>
      <c r="I351" s="822"/>
      <c r="J351" s="149" t="e">
        <f ca="1">IF(MOD(ROW()-13,2)=0,IF(ISBLANK(OFFSET(#REF!,INT((ROW()-13)/2),0)),"",OFFSET(#REF!,INT((ROW()-13)/2),0)),IF(ISBLANK(OFFSET('9. METAS'!$U$20,INT((ROW()-14)/2),0)),"",OFFSET('9. METAS'!$U$20,INT((ROW()-14)/2),0)))</f>
        <v>#REF!</v>
      </c>
      <c r="K351" s="150" t="e">
        <f ca="1">IF(MOD(ROW()-13,2)=0,IF(ISBLANK(OFFSET(#REF!,INT((ROW()-13)/2),0)),"",OFFSET(#REF!,INT((ROW()-13)/2),0)),IF(ISBLANK(OFFSET('9. METAS'!$V$20,INT((ROW()-14)/2),0)),"",OFFSET('9. METAS'!$V$20,INT((ROW()-14)/2),0)))</f>
        <v>#REF!</v>
      </c>
      <c r="L351" s="150" t="e">
        <f ca="1">IF(MOD(ROW()-13,2)=0,IF(ISBLANK(OFFSET(#REF!,INT((ROW()-13)/2),0)),"",OFFSET(#REF!,INT((ROW()-13)/2),0)),IF(ISBLANK(OFFSET('9. METAS'!$W$20,INT((ROW()-14)/2),0)),"",OFFSET('9. METAS'!$W$20,INT((ROW()-14)/2),0)))</f>
        <v>#REF!</v>
      </c>
      <c r="M351" s="151" t="e">
        <f ca="1">IF(MOD(ROW()-13,2)=0,IF(ISBLANK(OFFSET(#REF!,INT((ROW()-13)/2),0)),"",OFFSET(#REF!,INT((ROW()-13)/2),0)),IF(ISBLANK(OFFSET('9. METAS'!$X$20,INT((ROW()-14)/2),0)),"",OFFSET('9. METAS'!$X$20,INT((ROW()-14)/2),0)))</f>
        <v>#REF!</v>
      </c>
      <c r="N351" s="824" t="str">
        <f t="shared" ref="N351" ca="1" si="334">IFERROR(J351/J352,"ND")</f>
        <v>ND</v>
      </c>
      <c r="O351" s="826" t="str">
        <f t="shared" ref="O351" ca="1" si="335">IFERROR(((J351+K351)/H351),"ND")</f>
        <v>ND</v>
      </c>
      <c r="P351" s="913"/>
    </row>
    <row r="352" spans="3:16">
      <c r="C352" s="843"/>
      <c r="D352" s="926"/>
      <c r="E352" s="926"/>
      <c r="F352" s="928"/>
      <c r="G352" s="930"/>
      <c r="H352" s="949"/>
      <c r="I352" s="823"/>
      <c r="J352" s="149" t="str">
        <f ca="1">IF(MOD(ROW()-13,2)=0,IF(ISBLANK(OFFSET(#REF!,INT((ROW()-13)/2),0)),"",OFFSET(#REF!,INT((ROW()-13)/2),0)),IF(ISBLANK(OFFSET('9. METAS'!$U$20,INT((ROW()-14)/2),0)),"",OFFSET('9. METAS'!$U$20,INT((ROW()-14)/2),0)))</f>
        <v/>
      </c>
      <c r="K352" s="150" t="str">
        <f ca="1">IF(MOD(ROW()-13,2)=0,IF(ISBLANK(OFFSET(#REF!,INT((ROW()-13)/2),0)),"",OFFSET(#REF!,INT((ROW()-13)/2),0)),IF(ISBLANK(OFFSET('9. METAS'!$V$20,INT((ROW()-14)/2),0)),"",OFFSET('9. METAS'!$V$20,INT((ROW()-14)/2),0)))</f>
        <v/>
      </c>
      <c r="L352" s="150" t="str">
        <f ca="1">IF(MOD(ROW()-13,2)=0,IF(ISBLANK(OFFSET(#REF!,INT((ROW()-13)/2),0)),"",OFFSET(#REF!,INT((ROW()-13)/2),0)),IF(ISBLANK(OFFSET('9. METAS'!$W$20,INT((ROW()-14)/2),0)),"",OFFSET('9. METAS'!$W$20,INT((ROW()-14)/2),0)))</f>
        <v/>
      </c>
      <c r="M352" s="151" t="str">
        <f ca="1">IF(MOD(ROW()-13,2)=0,IF(ISBLANK(OFFSET(#REF!,INT((ROW()-13)/2),0)),"",OFFSET(#REF!,INT((ROW()-13)/2),0)),IF(ISBLANK(OFFSET('9. METAS'!$X$20,INT((ROW()-14)/2),0)),"",OFFSET('9. METAS'!$X$20,INT((ROW()-14)/2),0)))</f>
        <v/>
      </c>
      <c r="N352" s="825"/>
      <c r="O352" s="827"/>
      <c r="P352" s="914"/>
    </row>
    <row r="353" spans="3:16">
      <c r="C353" s="829" t="str">
        <f ca="1">IF(ISBLANK(OFFSET('5. Pp (3 años)'!$C$46,INT((ROW()-13)/2),0)),"",OFFSET('5. Pp (3 años)'!$C$46,INT((ROW()-13)/2),0))</f>
        <v/>
      </c>
      <c r="D353" s="926" t="str">
        <f ca="1">IF(ISBLANK(OFFSET('5. Pp (3 años)'!$D$46,INT((ROW()-13)/2),0)),"",OFFSET('5. Pp (3 años)'!$D$46,INT((ROW()-13)/2),0))</f>
        <v/>
      </c>
      <c r="E353" s="926" t="str">
        <f ca="1">IF(ISBLANK(OFFSET('5. Pp (3 años)'!$E$46,INT((ROW()-13)/2),0)),"",OFFSET('5. Pp (3 años)'!$E$46,INT((ROW()-13)/2),0))</f>
        <v/>
      </c>
      <c r="F353" s="928" t="str">
        <f ca="1">IF(ISBLANK(OFFSET('5. Pp (3 años)'!$K$46,INT((ROW()-13)/2),0)),"",OFFSET('5. Pp (3 años)'!$K$46,INT((ROW()-13)/2),0))</f>
        <v/>
      </c>
      <c r="G353" s="930" t="str">
        <f ca="1">IF(ISBLANK(OFFSET('5. Pp (3 años)'!$H$46,INT((ROW()-13)/2),0)),"",OFFSET('5. Pp (3 años)'!$H$46,INT((ROW()-13)/2),0))</f>
        <v/>
      </c>
      <c r="H353" s="949" t="str">
        <f ca="1">IF(ISBLANK(OFFSET('9. METAS'!$L$20,INT((ROW()-13)/2),0)),"",OFFSET('9. METAS'!$L$20,INT((ROW()-13)/2),0))</f>
        <v/>
      </c>
      <c r="I353" s="822"/>
      <c r="J353" s="149" t="e">
        <f ca="1">IF(MOD(ROW()-13,2)=0,IF(ISBLANK(OFFSET(#REF!,INT((ROW()-13)/2),0)),"",OFFSET(#REF!,INT((ROW()-13)/2),0)),IF(ISBLANK(OFFSET('9. METAS'!$U$20,INT((ROW()-14)/2),0)),"",OFFSET('9. METAS'!$U$20,INT((ROW()-14)/2),0)))</f>
        <v>#REF!</v>
      </c>
      <c r="K353" s="150" t="e">
        <f ca="1">IF(MOD(ROW()-13,2)=0,IF(ISBLANK(OFFSET(#REF!,INT((ROW()-13)/2),0)),"",OFFSET(#REF!,INT((ROW()-13)/2),0)),IF(ISBLANK(OFFSET('9. METAS'!$V$20,INT((ROW()-14)/2),0)),"",OFFSET('9. METAS'!$V$20,INT((ROW()-14)/2),0)))</f>
        <v>#REF!</v>
      </c>
      <c r="L353" s="150" t="e">
        <f ca="1">IF(MOD(ROW()-13,2)=0,IF(ISBLANK(OFFSET(#REF!,INT((ROW()-13)/2),0)),"",OFFSET(#REF!,INT((ROW()-13)/2),0)),IF(ISBLANK(OFFSET('9. METAS'!$W$20,INT((ROW()-14)/2),0)),"",OFFSET('9. METAS'!$W$20,INT((ROW()-14)/2),0)))</f>
        <v>#REF!</v>
      </c>
      <c r="M353" s="151" t="e">
        <f ca="1">IF(MOD(ROW()-13,2)=0,IF(ISBLANK(OFFSET(#REF!,INT((ROW()-13)/2),0)),"",OFFSET(#REF!,INT((ROW()-13)/2),0)),IF(ISBLANK(OFFSET('9. METAS'!$X$20,INT((ROW()-14)/2),0)),"",OFFSET('9. METAS'!$X$20,INT((ROW()-14)/2),0)))</f>
        <v>#REF!</v>
      </c>
      <c r="N353" s="824" t="str">
        <f t="shared" ref="N353" ca="1" si="336">IFERROR(J353/J354,"ND")</f>
        <v>ND</v>
      </c>
      <c r="O353" s="826" t="str">
        <f t="shared" ref="O353" ca="1" si="337">IFERROR(((J353+K353)/H353),"ND")</f>
        <v>ND</v>
      </c>
      <c r="P353" s="913"/>
    </row>
    <row r="354" spans="3:16">
      <c r="C354" s="843"/>
      <c r="D354" s="926"/>
      <c r="E354" s="926"/>
      <c r="F354" s="928"/>
      <c r="G354" s="930"/>
      <c r="H354" s="949"/>
      <c r="I354" s="823"/>
      <c r="J354" s="149" t="str">
        <f ca="1">IF(MOD(ROW()-13,2)=0,IF(ISBLANK(OFFSET(#REF!,INT((ROW()-13)/2),0)),"",OFFSET(#REF!,INT((ROW()-13)/2),0)),IF(ISBLANK(OFFSET('9. METAS'!$U$20,INT((ROW()-14)/2),0)),"",OFFSET('9. METAS'!$U$20,INT((ROW()-14)/2),0)))</f>
        <v/>
      </c>
      <c r="K354" s="150" t="str">
        <f ca="1">IF(MOD(ROW()-13,2)=0,IF(ISBLANK(OFFSET(#REF!,INT((ROW()-13)/2),0)),"",OFFSET(#REF!,INT((ROW()-13)/2),0)),IF(ISBLANK(OFFSET('9. METAS'!$V$20,INT((ROW()-14)/2),0)),"",OFFSET('9. METAS'!$V$20,INT((ROW()-14)/2),0)))</f>
        <v/>
      </c>
      <c r="L354" s="150" t="str">
        <f ca="1">IF(MOD(ROW()-13,2)=0,IF(ISBLANK(OFFSET(#REF!,INT((ROW()-13)/2),0)),"",OFFSET(#REF!,INT((ROW()-13)/2),0)),IF(ISBLANK(OFFSET('9. METAS'!$W$20,INT((ROW()-14)/2),0)),"",OFFSET('9. METAS'!$W$20,INT((ROW()-14)/2),0)))</f>
        <v/>
      </c>
      <c r="M354" s="151" t="str">
        <f ca="1">IF(MOD(ROW()-13,2)=0,IF(ISBLANK(OFFSET(#REF!,INT((ROW()-13)/2),0)),"",OFFSET(#REF!,INT((ROW()-13)/2),0)),IF(ISBLANK(OFFSET('9. METAS'!$X$20,INT((ROW()-14)/2),0)),"",OFFSET('9. METAS'!$X$20,INT((ROW()-14)/2),0)))</f>
        <v/>
      </c>
      <c r="N354" s="825"/>
      <c r="O354" s="827"/>
      <c r="P354" s="914"/>
    </row>
    <row r="355" spans="3:16">
      <c r="C355" s="829" t="str">
        <f ca="1">IF(ISBLANK(OFFSET('5. Pp (3 años)'!$C$46,INT((ROW()-13)/2),0)),"",OFFSET('5. Pp (3 años)'!$C$46,INT((ROW()-13)/2),0))</f>
        <v/>
      </c>
      <c r="D355" s="926" t="str">
        <f ca="1">IF(ISBLANK(OFFSET('5. Pp (3 años)'!$D$46,INT((ROW()-13)/2),0)),"",OFFSET('5. Pp (3 años)'!$D$46,INT((ROW()-13)/2),0))</f>
        <v/>
      </c>
      <c r="E355" s="926" t="str">
        <f ca="1">IF(ISBLANK(OFFSET('5. Pp (3 años)'!$E$46,INT((ROW()-13)/2),0)),"",OFFSET('5. Pp (3 años)'!$E$46,INT((ROW()-13)/2),0))</f>
        <v/>
      </c>
      <c r="F355" s="928" t="str">
        <f ca="1">IF(ISBLANK(OFFSET('5. Pp (3 años)'!$K$46,INT((ROW()-13)/2),0)),"",OFFSET('5. Pp (3 años)'!$K$46,INT((ROW()-13)/2),0))</f>
        <v/>
      </c>
      <c r="G355" s="930" t="str">
        <f ca="1">IF(ISBLANK(OFFSET('5. Pp (3 años)'!$H$46,INT((ROW()-13)/2),0)),"",OFFSET('5. Pp (3 años)'!$H$46,INT((ROW()-13)/2),0))</f>
        <v/>
      </c>
      <c r="H355" s="949" t="str">
        <f ca="1">IF(ISBLANK(OFFSET('9. METAS'!$L$20,INT((ROW()-13)/2),0)),"",OFFSET('9. METAS'!$L$20,INT((ROW()-13)/2),0))</f>
        <v/>
      </c>
      <c r="I355" s="822"/>
      <c r="J355" s="149" t="e">
        <f ca="1">IF(MOD(ROW()-13,2)=0,IF(ISBLANK(OFFSET(#REF!,INT((ROW()-13)/2),0)),"",OFFSET(#REF!,INT((ROW()-13)/2),0)),IF(ISBLANK(OFFSET('9. METAS'!$U$20,INT((ROW()-14)/2),0)),"",OFFSET('9. METAS'!$U$20,INT((ROW()-14)/2),0)))</f>
        <v>#REF!</v>
      </c>
      <c r="K355" s="150" t="e">
        <f ca="1">IF(MOD(ROW()-13,2)=0,IF(ISBLANK(OFFSET(#REF!,INT((ROW()-13)/2),0)),"",OFFSET(#REF!,INT((ROW()-13)/2),0)),IF(ISBLANK(OFFSET('9. METAS'!$V$20,INT((ROW()-14)/2),0)),"",OFFSET('9. METAS'!$V$20,INT((ROW()-14)/2),0)))</f>
        <v>#REF!</v>
      </c>
      <c r="L355" s="150" t="e">
        <f ca="1">IF(MOD(ROW()-13,2)=0,IF(ISBLANK(OFFSET(#REF!,INT((ROW()-13)/2),0)),"",OFFSET(#REF!,INT((ROW()-13)/2),0)),IF(ISBLANK(OFFSET('9. METAS'!$W$20,INT((ROW()-14)/2),0)),"",OFFSET('9. METAS'!$W$20,INT((ROW()-14)/2),0)))</f>
        <v>#REF!</v>
      </c>
      <c r="M355" s="151" t="e">
        <f ca="1">IF(MOD(ROW()-13,2)=0,IF(ISBLANK(OFFSET(#REF!,INT((ROW()-13)/2),0)),"",OFFSET(#REF!,INT((ROW()-13)/2),0)),IF(ISBLANK(OFFSET('9. METAS'!$X$20,INT((ROW()-14)/2),0)),"",OFFSET('9. METAS'!$X$20,INT((ROW()-14)/2),0)))</f>
        <v>#REF!</v>
      </c>
      <c r="N355" s="824" t="str">
        <f t="shared" ref="N355" ca="1" si="338">IFERROR(J355/J356,"ND")</f>
        <v>ND</v>
      </c>
      <c r="O355" s="826" t="str">
        <f t="shared" ref="O355" ca="1" si="339">IFERROR(((J355+K355)/H355),"ND")</f>
        <v>ND</v>
      </c>
      <c r="P355" s="913"/>
    </row>
    <row r="356" spans="3:16">
      <c r="C356" s="843"/>
      <c r="D356" s="926"/>
      <c r="E356" s="926"/>
      <c r="F356" s="928"/>
      <c r="G356" s="930"/>
      <c r="H356" s="949"/>
      <c r="I356" s="823"/>
      <c r="J356" s="149" t="str">
        <f ca="1">IF(MOD(ROW()-13,2)=0,IF(ISBLANK(OFFSET(#REF!,INT((ROW()-13)/2),0)),"",OFFSET(#REF!,INT((ROW()-13)/2),0)),IF(ISBLANK(OFFSET('9. METAS'!$U$20,INT((ROW()-14)/2),0)),"",OFFSET('9. METAS'!$U$20,INT((ROW()-14)/2),0)))</f>
        <v/>
      </c>
      <c r="K356" s="150" t="str">
        <f ca="1">IF(MOD(ROW()-13,2)=0,IF(ISBLANK(OFFSET(#REF!,INT((ROW()-13)/2),0)),"",OFFSET(#REF!,INT((ROW()-13)/2),0)),IF(ISBLANK(OFFSET('9. METAS'!$V$20,INT((ROW()-14)/2),0)),"",OFFSET('9. METAS'!$V$20,INT((ROW()-14)/2),0)))</f>
        <v/>
      </c>
      <c r="L356" s="150" t="str">
        <f ca="1">IF(MOD(ROW()-13,2)=0,IF(ISBLANK(OFFSET(#REF!,INT((ROW()-13)/2),0)),"",OFFSET(#REF!,INT((ROW()-13)/2),0)),IF(ISBLANK(OFFSET('9. METAS'!$W$20,INT((ROW()-14)/2),0)),"",OFFSET('9. METAS'!$W$20,INT((ROW()-14)/2),0)))</f>
        <v/>
      </c>
      <c r="M356" s="151" t="str">
        <f ca="1">IF(MOD(ROW()-13,2)=0,IF(ISBLANK(OFFSET(#REF!,INT((ROW()-13)/2),0)),"",OFFSET(#REF!,INT((ROW()-13)/2),0)),IF(ISBLANK(OFFSET('9. METAS'!$X$20,INT((ROW()-14)/2),0)),"",OFFSET('9. METAS'!$X$20,INT((ROW()-14)/2),0)))</f>
        <v/>
      </c>
      <c r="N356" s="825"/>
      <c r="O356" s="827"/>
      <c r="P356" s="914"/>
    </row>
    <row r="357" spans="3:16">
      <c r="C357" s="829" t="str">
        <f ca="1">IF(ISBLANK(OFFSET('5. Pp (3 años)'!$C$46,INT((ROW()-13)/2),0)),"",OFFSET('5. Pp (3 años)'!$C$46,INT((ROW()-13)/2),0))</f>
        <v/>
      </c>
      <c r="D357" s="926" t="str">
        <f ca="1">IF(ISBLANK(OFFSET('5. Pp (3 años)'!$D$46,INT((ROW()-13)/2),0)),"",OFFSET('5. Pp (3 años)'!$D$46,INT((ROW()-13)/2),0))</f>
        <v/>
      </c>
      <c r="E357" s="926" t="str">
        <f ca="1">IF(ISBLANK(OFFSET('5. Pp (3 años)'!$E$46,INT((ROW()-13)/2),0)),"",OFFSET('5. Pp (3 años)'!$E$46,INT((ROW()-13)/2),0))</f>
        <v/>
      </c>
      <c r="F357" s="928" t="str">
        <f ca="1">IF(ISBLANK(OFFSET('5. Pp (3 años)'!$K$46,INT((ROW()-13)/2),0)),"",OFFSET('5. Pp (3 años)'!$K$46,INT((ROW()-13)/2),0))</f>
        <v/>
      </c>
      <c r="G357" s="930" t="str">
        <f ca="1">IF(ISBLANK(OFFSET('5. Pp (3 años)'!$H$46,INT((ROW()-13)/2),0)),"",OFFSET('5. Pp (3 años)'!$H$46,INT((ROW()-13)/2),0))</f>
        <v/>
      </c>
      <c r="H357" s="949" t="str">
        <f ca="1">IF(ISBLANK(OFFSET('9. METAS'!$L$20,INT((ROW()-13)/2),0)),"",OFFSET('9. METAS'!$L$20,INT((ROW()-13)/2),0))</f>
        <v/>
      </c>
      <c r="I357" s="822"/>
      <c r="J357" s="149" t="e">
        <f ca="1">IF(MOD(ROW()-13,2)=0,IF(ISBLANK(OFFSET(#REF!,INT((ROW()-13)/2),0)),"",OFFSET(#REF!,INT((ROW()-13)/2),0)),IF(ISBLANK(OFFSET('9. METAS'!$U$20,INT((ROW()-14)/2),0)),"",OFFSET('9. METAS'!$U$20,INT((ROW()-14)/2),0)))</f>
        <v>#REF!</v>
      </c>
      <c r="K357" s="150" t="e">
        <f ca="1">IF(MOD(ROW()-13,2)=0,IF(ISBLANK(OFFSET(#REF!,INT((ROW()-13)/2),0)),"",OFFSET(#REF!,INT((ROW()-13)/2),0)),IF(ISBLANK(OFFSET('9. METAS'!$V$20,INT((ROW()-14)/2),0)),"",OFFSET('9. METAS'!$V$20,INT((ROW()-14)/2),0)))</f>
        <v>#REF!</v>
      </c>
      <c r="L357" s="150" t="e">
        <f ca="1">IF(MOD(ROW()-13,2)=0,IF(ISBLANK(OFFSET(#REF!,INT((ROW()-13)/2),0)),"",OFFSET(#REF!,INT((ROW()-13)/2),0)),IF(ISBLANK(OFFSET('9. METAS'!$W$20,INT((ROW()-14)/2),0)),"",OFFSET('9. METAS'!$W$20,INT((ROW()-14)/2),0)))</f>
        <v>#REF!</v>
      </c>
      <c r="M357" s="151" t="e">
        <f ca="1">IF(MOD(ROW()-13,2)=0,IF(ISBLANK(OFFSET(#REF!,INT((ROW()-13)/2),0)),"",OFFSET(#REF!,INT((ROW()-13)/2),0)),IF(ISBLANK(OFFSET('9. METAS'!$X$20,INT((ROW()-14)/2),0)),"",OFFSET('9. METAS'!$X$20,INT((ROW()-14)/2),0)))</f>
        <v>#REF!</v>
      </c>
      <c r="N357" s="824" t="str">
        <f t="shared" ref="N357" ca="1" si="340">IFERROR(J357/J358,"ND")</f>
        <v>ND</v>
      </c>
      <c r="O357" s="826" t="str">
        <f t="shared" ref="O357" ca="1" si="341">IFERROR(((J357+K357)/H357),"ND")</f>
        <v>ND</v>
      </c>
      <c r="P357" s="913"/>
    </row>
    <row r="358" spans="3:16">
      <c r="C358" s="843"/>
      <c r="D358" s="926"/>
      <c r="E358" s="926"/>
      <c r="F358" s="928"/>
      <c r="G358" s="930"/>
      <c r="H358" s="949"/>
      <c r="I358" s="823"/>
      <c r="J358" s="149" t="str">
        <f ca="1">IF(MOD(ROW()-13,2)=0,IF(ISBLANK(OFFSET(#REF!,INT((ROW()-13)/2),0)),"",OFFSET(#REF!,INT((ROW()-13)/2),0)),IF(ISBLANK(OFFSET('9. METAS'!$U$20,INT((ROW()-14)/2),0)),"",OFFSET('9. METAS'!$U$20,INT((ROW()-14)/2),0)))</f>
        <v/>
      </c>
      <c r="K358" s="150" t="str">
        <f ca="1">IF(MOD(ROW()-13,2)=0,IF(ISBLANK(OFFSET(#REF!,INT((ROW()-13)/2),0)),"",OFFSET(#REF!,INT((ROW()-13)/2),0)),IF(ISBLANK(OFFSET('9. METAS'!$V$20,INT((ROW()-14)/2),0)),"",OFFSET('9. METAS'!$V$20,INT((ROW()-14)/2),0)))</f>
        <v/>
      </c>
      <c r="L358" s="150" t="str">
        <f ca="1">IF(MOD(ROW()-13,2)=0,IF(ISBLANK(OFFSET(#REF!,INT((ROW()-13)/2),0)),"",OFFSET(#REF!,INT((ROW()-13)/2),0)),IF(ISBLANK(OFFSET('9. METAS'!$W$20,INT((ROW()-14)/2),0)),"",OFFSET('9. METAS'!$W$20,INT((ROW()-14)/2),0)))</f>
        <v/>
      </c>
      <c r="M358" s="151" t="str">
        <f ca="1">IF(MOD(ROW()-13,2)=0,IF(ISBLANK(OFFSET(#REF!,INT((ROW()-13)/2),0)),"",OFFSET(#REF!,INT((ROW()-13)/2),0)),IF(ISBLANK(OFFSET('9. METAS'!$X$20,INT((ROW()-14)/2),0)),"",OFFSET('9. METAS'!$X$20,INT((ROW()-14)/2),0)))</f>
        <v/>
      </c>
      <c r="N358" s="825"/>
      <c r="O358" s="827"/>
      <c r="P358" s="914"/>
    </row>
    <row r="359" spans="3:16">
      <c r="C359" s="829" t="str">
        <f ca="1">IF(ISBLANK(OFFSET('5. Pp (3 años)'!$C$46,INT((ROW()-13)/2),0)),"",OFFSET('5. Pp (3 años)'!$C$46,INT((ROW()-13)/2),0))</f>
        <v/>
      </c>
      <c r="D359" s="926" t="str">
        <f ca="1">IF(ISBLANK(OFFSET('5. Pp (3 años)'!$D$46,INT((ROW()-13)/2),0)),"",OFFSET('5. Pp (3 años)'!$D$46,INT((ROW()-13)/2),0))</f>
        <v/>
      </c>
      <c r="E359" s="926" t="str">
        <f ca="1">IF(ISBLANK(OFFSET('5. Pp (3 años)'!$E$46,INT((ROW()-13)/2),0)),"",OFFSET('5. Pp (3 años)'!$E$46,INT((ROW()-13)/2),0))</f>
        <v/>
      </c>
      <c r="F359" s="928" t="str">
        <f ca="1">IF(ISBLANK(OFFSET('5. Pp (3 años)'!$K$46,INT((ROW()-13)/2),0)),"",OFFSET('5. Pp (3 años)'!$K$46,INT((ROW()-13)/2),0))</f>
        <v/>
      </c>
      <c r="G359" s="930" t="str">
        <f ca="1">IF(ISBLANK(OFFSET('5. Pp (3 años)'!$H$46,INT((ROW()-13)/2),0)),"",OFFSET('5. Pp (3 años)'!$H$46,INT((ROW()-13)/2),0))</f>
        <v/>
      </c>
      <c r="H359" s="949" t="str">
        <f ca="1">IF(ISBLANK(OFFSET('9. METAS'!$L$20,INT((ROW()-13)/2),0)),"",OFFSET('9. METAS'!$L$20,INT((ROW()-13)/2),0))</f>
        <v/>
      </c>
      <c r="I359" s="822"/>
      <c r="J359" s="149" t="e">
        <f ca="1">IF(MOD(ROW()-13,2)=0,IF(ISBLANK(OFFSET(#REF!,INT((ROW()-13)/2),0)),"",OFFSET(#REF!,INT((ROW()-13)/2),0)),IF(ISBLANK(OFFSET('9. METAS'!$U$20,INT((ROW()-14)/2),0)),"",OFFSET('9. METAS'!$U$20,INT((ROW()-14)/2),0)))</f>
        <v>#REF!</v>
      </c>
      <c r="K359" s="150" t="e">
        <f ca="1">IF(MOD(ROW()-13,2)=0,IF(ISBLANK(OFFSET(#REF!,INT((ROW()-13)/2),0)),"",OFFSET(#REF!,INT((ROW()-13)/2),0)),IF(ISBLANK(OFFSET('9. METAS'!$V$20,INT((ROW()-14)/2),0)),"",OFFSET('9. METAS'!$V$20,INT((ROW()-14)/2),0)))</f>
        <v>#REF!</v>
      </c>
      <c r="L359" s="150" t="e">
        <f ca="1">IF(MOD(ROW()-13,2)=0,IF(ISBLANK(OFFSET(#REF!,INT((ROW()-13)/2),0)),"",OFFSET(#REF!,INT((ROW()-13)/2),0)),IF(ISBLANK(OFFSET('9. METAS'!$W$20,INT((ROW()-14)/2),0)),"",OFFSET('9. METAS'!$W$20,INT((ROW()-14)/2),0)))</f>
        <v>#REF!</v>
      </c>
      <c r="M359" s="151" t="e">
        <f ca="1">IF(MOD(ROW()-13,2)=0,IF(ISBLANK(OFFSET(#REF!,INT((ROW()-13)/2),0)),"",OFFSET(#REF!,INT((ROW()-13)/2),0)),IF(ISBLANK(OFFSET('9. METAS'!$X$20,INT((ROW()-14)/2),0)),"",OFFSET('9. METAS'!$X$20,INT((ROW()-14)/2),0)))</f>
        <v>#REF!</v>
      </c>
      <c r="N359" s="824" t="str">
        <f t="shared" ref="N359" ca="1" si="342">IFERROR(J359/J360,"ND")</f>
        <v>ND</v>
      </c>
      <c r="O359" s="826" t="str">
        <f t="shared" ref="O359" ca="1" si="343">IFERROR(((J359+K359)/H359),"ND")</f>
        <v>ND</v>
      </c>
      <c r="P359" s="913"/>
    </row>
    <row r="360" spans="3:16">
      <c r="C360" s="843"/>
      <c r="D360" s="926"/>
      <c r="E360" s="926"/>
      <c r="F360" s="928"/>
      <c r="G360" s="930"/>
      <c r="H360" s="949"/>
      <c r="I360" s="823"/>
      <c r="J360" s="149" t="str">
        <f ca="1">IF(MOD(ROW()-13,2)=0,IF(ISBLANK(OFFSET(#REF!,INT((ROW()-13)/2),0)),"",OFFSET(#REF!,INT((ROW()-13)/2),0)),IF(ISBLANK(OFFSET('9. METAS'!$U$20,INT((ROW()-14)/2),0)),"",OFFSET('9. METAS'!$U$20,INT((ROW()-14)/2),0)))</f>
        <v/>
      </c>
      <c r="K360" s="150" t="str">
        <f ca="1">IF(MOD(ROW()-13,2)=0,IF(ISBLANK(OFFSET(#REF!,INT((ROW()-13)/2),0)),"",OFFSET(#REF!,INT((ROW()-13)/2),0)),IF(ISBLANK(OFFSET('9. METAS'!$V$20,INT((ROW()-14)/2),0)),"",OFFSET('9. METAS'!$V$20,INT((ROW()-14)/2),0)))</f>
        <v/>
      </c>
      <c r="L360" s="150" t="str">
        <f ca="1">IF(MOD(ROW()-13,2)=0,IF(ISBLANK(OFFSET(#REF!,INT((ROW()-13)/2),0)),"",OFFSET(#REF!,INT((ROW()-13)/2),0)),IF(ISBLANK(OFFSET('9. METAS'!$W$20,INT((ROW()-14)/2),0)),"",OFFSET('9. METAS'!$W$20,INT((ROW()-14)/2),0)))</f>
        <v/>
      </c>
      <c r="M360" s="151" t="str">
        <f ca="1">IF(MOD(ROW()-13,2)=0,IF(ISBLANK(OFFSET(#REF!,INT((ROW()-13)/2),0)),"",OFFSET(#REF!,INT((ROW()-13)/2),0)),IF(ISBLANK(OFFSET('9. METAS'!$X$20,INT((ROW()-14)/2),0)),"",OFFSET('9. METAS'!$X$20,INT((ROW()-14)/2),0)))</f>
        <v/>
      </c>
      <c r="N360" s="825"/>
      <c r="O360" s="827"/>
      <c r="P360" s="914"/>
    </row>
    <row r="361" spans="3:16">
      <c r="C361" s="829" t="str">
        <f ca="1">IF(ISBLANK(OFFSET('5. Pp (3 años)'!$C$46,INT((ROW()-13)/2),0)),"",OFFSET('5. Pp (3 años)'!$C$46,INT((ROW()-13)/2),0))</f>
        <v/>
      </c>
      <c r="D361" s="926" t="str">
        <f ca="1">IF(ISBLANK(OFFSET('5. Pp (3 años)'!$D$46,INT((ROW()-13)/2),0)),"",OFFSET('5. Pp (3 años)'!$D$46,INT((ROW()-13)/2),0))</f>
        <v/>
      </c>
      <c r="E361" s="926" t="str">
        <f ca="1">IF(ISBLANK(OFFSET('5. Pp (3 años)'!$E$46,INT((ROW()-13)/2),0)),"",OFFSET('5. Pp (3 años)'!$E$46,INT((ROW()-13)/2),0))</f>
        <v/>
      </c>
      <c r="F361" s="928" t="str">
        <f ca="1">IF(ISBLANK(OFFSET('5. Pp (3 años)'!$K$46,INT((ROW()-13)/2),0)),"",OFFSET('5. Pp (3 años)'!$K$46,INT((ROW()-13)/2),0))</f>
        <v/>
      </c>
      <c r="G361" s="930" t="str">
        <f ca="1">IF(ISBLANK(OFFSET('5. Pp (3 años)'!$H$46,INT((ROW()-13)/2),0)),"",OFFSET('5. Pp (3 años)'!$H$46,INT((ROW()-13)/2),0))</f>
        <v/>
      </c>
      <c r="H361" s="949" t="str">
        <f ca="1">IF(ISBLANK(OFFSET('9. METAS'!$L$20,INT((ROW()-13)/2),0)),"",OFFSET('9. METAS'!$L$20,INT((ROW()-13)/2),0))</f>
        <v/>
      </c>
      <c r="I361" s="822"/>
      <c r="J361" s="149" t="e">
        <f ca="1">IF(MOD(ROW()-13,2)=0,IF(ISBLANK(OFFSET(#REF!,INT((ROW()-13)/2),0)),"",OFFSET(#REF!,INT((ROW()-13)/2),0)),IF(ISBLANK(OFFSET('9. METAS'!$U$20,INT((ROW()-14)/2),0)),"",OFFSET('9. METAS'!$U$20,INT((ROW()-14)/2),0)))</f>
        <v>#REF!</v>
      </c>
      <c r="K361" s="150" t="e">
        <f ca="1">IF(MOD(ROW()-13,2)=0,IF(ISBLANK(OFFSET(#REF!,INT((ROW()-13)/2),0)),"",OFFSET(#REF!,INT((ROW()-13)/2),0)),IF(ISBLANK(OFFSET('9. METAS'!$V$20,INT((ROW()-14)/2),0)),"",OFFSET('9. METAS'!$V$20,INT((ROW()-14)/2),0)))</f>
        <v>#REF!</v>
      </c>
      <c r="L361" s="150" t="e">
        <f ca="1">IF(MOD(ROW()-13,2)=0,IF(ISBLANK(OFFSET(#REF!,INT((ROW()-13)/2),0)),"",OFFSET(#REF!,INT((ROW()-13)/2),0)),IF(ISBLANK(OFFSET('9. METAS'!$W$20,INT((ROW()-14)/2),0)),"",OFFSET('9. METAS'!$W$20,INT((ROW()-14)/2),0)))</f>
        <v>#REF!</v>
      </c>
      <c r="M361" s="151" t="e">
        <f ca="1">IF(MOD(ROW()-13,2)=0,IF(ISBLANK(OFFSET(#REF!,INT((ROW()-13)/2),0)),"",OFFSET(#REF!,INT((ROW()-13)/2),0)),IF(ISBLANK(OFFSET('9. METAS'!$X$20,INT((ROW()-14)/2),0)),"",OFFSET('9. METAS'!$X$20,INT((ROW()-14)/2),0)))</f>
        <v>#REF!</v>
      </c>
      <c r="N361" s="824" t="str">
        <f t="shared" ref="N361" ca="1" si="344">IFERROR(J361/J362,"ND")</f>
        <v>ND</v>
      </c>
      <c r="O361" s="826" t="str">
        <f t="shared" ref="O361" ca="1" si="345">IFERROR(((J361+K361)/H361),"ND")</f>
        <v>ND</v>
      </c>
      <c r="P361" s="913"/>
    </row>
    <row r="362" spans="3:16">
      <c r="C362" s="843"/>
      <c r="D362" s="926"/>
      <c r="E362" s="926"/>
      <c r="F362" s="928"/>
      <c r="G362" s="930"/>
      <c r="H362" s="949"/>
      <c r="I362" s="823"/>
      <c r="J362" s="149" t="str">
        <f ca="1">IF(MOD(ROW()-13,2)=0,IF(ISBLANK(OFFSET(#REF!,INT((ROW()-13)/2),0)),"",OFFSET(#REF!,INT((ROW()-13)/2),0)),IF(ISBLANK(OFFSET('9. METAS'!$U$20,INT((ROW()-14)/2),0)),"",OFFSET('9. METAS'!$U$20,INT((ROW()-14)/2),0)))</f>
        <v/>
      </c>
      <c r="K362" s="150" t="str">
        <f ca="1">IF(MOD(ROW()-13,2)=0,IF(ISBLANK(OFFSET(#REF!,INT((ROW()-13)/2),0)),"",OFFSET(#REF!,INT((ROW()-13)/2),0)),IF(ISBLANK(OFFSET('9. METAS'!$V$20,INT((ROW()-14)/2),0)),"",OFFSET('9. METAS'!$V$20,INT((ROW()-14)/2),0)))</f>
        <v/>
      </c>
      <c r="L362" s="150" t="str">
        <f ca="1">IF(MOD(ROW()-13,2)=0,IF(ISBLANK(OFFSET(#REF!,INT((ROW()-13)/2),0)),"",OFFSET(#REF!,INT((ROW()-13)/2),0)),IF(ISBLANK(OFFSET('9. METAS'!$W$20,INT((ROW()-14)/2),0)),"",OFFSET('9. METAS'!$W$20,INT((ROW()-14)/2),0)))</f>
        <v/>
      </c>
      <c r="M362" s="151" t="str">
        <f ca="1">IF(MOD(ROW()-13,2)=0,IF(ISBLANK(OFFSET(#REF!,INT((ROW()-13)/2),0)),"",OFFSET(#REF!,INT((ROW()-13)/2),0)),IF(ISBLANK(OFFSET('9. METAS'!$X$20,INT((ROW()-14)/2),0)),"",OFFSET('9. METAS'!$X$20,INT((ROW()-14)/2),0)))</f>
        <v/>
      </c>
      <c r="N362" s="825"/>
      <c r="O362" s="827"/>
      <c r="P362" s="914"/>
    </row>
    <row r="363" spans="3:16">
      <c r="C363" s="829" t="str">
        <f ca="1">IF(ISBLANK(OFFSET('5. Pp (3 años)'!$C$46,INT((ROW()-13)/2),0)),"",OFFSET('5. Pp (3 años)'!$C$46,INT((ROW()-13)/2),0))</f>
        <v/>
      </c>
      <c r="D363" s="926" t="str">
        <f ca="1">IF(ISBLANK(OFFSET('5. Pp (3 años)'!$D$46,INT((ROW()-13)/2),0)),"",OFFSET('5. Pp (3 años)'!$D$46,INT((ROW()-13)/2),0))</f>
        <v/>
      </c>
      <c r="E363" s="926" t="str">
        <f ca="1">IF(ISBLANK(OFFSET('5. Pp (3 años)'!$E$46,INT((ROW()-13)/2),0)),"",OFFSET('5. Pp (3 años)'!$E$46,INT((ROW()-13)/2),0))</f>
        <v/>
      </c>
      <c r="F363" s="928" t="str">
        <f ca="1">IF(ISBLANK(OFFSET('5. Pp (3 años)'!$K$46,INT((ROW()-13)/2),0)),"",OFFSET('5. Pp (3 años)'!$K$46,INT((ROW()-13)/2),0))</f>
        <v/>
      </c>
      <c r="G363" s="930" t="str">
        <f ca="1">IF(ISBLANK(OFFSET('5. Pp (3 años)'!$H$46,INT((ROW()-13)/2),0)),"",OFFSET('5. Pp (3 años)'!$H$46,INT((ROW()-13)/2),0))</f>
        <v/>
      </c>
      <c r="H363" s="949" t="str">
        <f ca="1">IF(ISBLANK(OFFSET('9. METAS'!$L$20,INT((ROW()-13)/2),0)),"",OFFSET('9. METAS'!$L$20,INT((ROW()-13)/2),0))</f>
        <v/>
      </c>
      <c r="I363" s="822"/>
      <c r="J363" s="149" t="e">
        <f ca="1">IF(MOD(ROW()-13,2)=0,IF(ISBLANK(OFFSET(#REF!,INT((ROW()-13)/2),0)),"",OFFSET(#REF!,INT((ROW()-13)/2),0)),IF(ISBLANK(OFFSET('9. METAS'!$U$20,INT((ROW()-14)/2),0)),"",OFFSET('9. METAS'!$U$20,INT((ROW()-14)/2),0)))</f>
        <v>#REF!</v>
      </c>
      <c r="K363" s="150" t="e">
        <f ca="1">IF(MOD(ROW()-13,2)=0,IF(ISBLANK(OFFSET(#REF!,INT((ROW()-13)/2),0)),"",OFFSET(#REF!,INT((ROW()-13)/2),0)),IF(ISBLANK(OFFSET('9. METAS'!$V$20,INT((ROW()-14)/2),0)),"",OFFSET('9. METAS'!$V$20,INT((ROW()-14)/2),0)))</f>
        <v>#REF!</v>
      </c>
      <c r="L363" s="150" t="e">
        <f ca="1">IF(MOD(ROW()-13,2)=0,IF(ISBLANK(OFFSET(#REF!,INT((ROW()-13)/2),0)),"",OFFSET(#REF!,INT((ROW()-13)/2),0)),IF(ISBLANK(OFFSET('9. METAS'!$W$20,INT((ROW()-14)/2),0)),"",OFFSET('9. METAS'!$W$20,INT((ROW()-14)/2),0)))</f>
        <v>#REF!</v>
      </c>
      <c r="M363" s="151" t="e">
        <f ca="1">IF(MOD(ROW()-13,2)=0,IF(ISBLANK(OFFSET(#REF!,INT((ROW()-13)/2),0)),"",OFFSET(#REF!,INT((ROW()-13)/2),0)),IF(ISBLANK(OFFSET('9. METAS'!$X$20,INT((ROW()-14)/2),0)),"",OFFSET('9. METAS'!$X$20,INT((ROW()-14)/2),0)))</f>
        <v>#REF!</v>
      </c>
      <c r="N363" s="824" t="str">
        <f t="shared" ref="N363" ca="1" si="346">IFERROR(J363/J364,"ND")</f>
        <v>ND</v>
      </c>
      <c r="O363" s="826" t="str">
        <f t="shared" ref="O363" ca="1" si="347">IFERROR(((J363+K363)/H363),"ND")</f>
        <v>ND</v>
      </c>
      <c r="P363" s="913"/>
    </row>
    <row r="364" spans="3:16">
      <c r="C364" s="843"/>
      <c r="D364" s="926"/>
      <c r="E364" s="926"/>
      <c r="F364" s="928"/>
      <c r="G364" s="930"/>
      <c r="H364" s="949"/>
      <c r="I364" s="823"/>
      <c r="J364" s="149" t="str">
        <f ca="1">IF(MOD(ROW()-13,2)=0,IF(ISBLANK(OFFSET(#REF!,INT((ROW()-13)/2),0)),"",OFFSET(#REF!,INT((ROW()-13)/2),0)),IF(ISBLANK(OFFSET('9. METAS'!$U$20,INT((ROW()-14)/2),0)),"",OFFSET('9. METAS'!$U$20,INT((ROW()-14)/2),0)))</f>
        <v/>
      </c>
      <c r="K364" s="150" t="str">
        <f ca="1">IF(MOD(ROW()-13,2)=0,IF(ISBLANK(OFFSET(#REF!,INT((ROW()-13)/2),0)),"",OFFSET(#REF!,INT((ROW()-13)/2),0)),IF(ISBLANK(OFFSET('9. METAS'!$V$20,INT((ROW()-14)/2),0)),"",OFFSET('9. METAS'!$V$20,INT((ROW()-14)/2),0)))</f>
        <v/>
      </c>
      <c r="L364" s="150" t="str">
        <f ca="1">IF(MOD(ROW()-13,2)=0,IF(ISBLANK(OFFSET(#REF!,INT((ROW()-13)/2),0)),"",OFFSET(#REF!,INT((ROW()-13)/2),0)),IF(ISBLANK(OFFSET('9. METAS'!$W$20,INT((ROW()-14)/2),0)),"",OFFSET('9. METAS'!$W$20,INT((ROW()-14)/2),0)))</f>
        <v/>
      </c>
      <c r="M364" s="151" t="str">
        <f ca="1">IF(MOD(ROW()-13,2)=0,IF(ISBLANK(OFFSET(#REF!,INT((ROW()-13)/2),0)),"",OFFSET(#REF!,INT((ROW()-13)/2),0)),IF(ISBLANK(OFFSET('9. METAS'!$X$20,INT((ROW()-14)/2),0)),"",OFFSET('9. METAS'!$X$20,INT((ROW()-14)/2),0)))</f>
        <v/>
      </c>
      <c r="N364" s="825"/>
      <c r="O364" s="827"/>
      <c r="P364" s="914"/>
    </row>
    <row r="365" spans="3:16">
      <c r="C365" s="829" t="str">
        <f ca="1">IF(ISBLANK(OFFSET('5. Pp (3 años)'!$C$46,INT((ROW()-13)/2),0)),"",OFFSET('5. Pp (3 años)'!$C$46,INT((ROW()-13)/2),0))</f>
        <v/>
      </c>
      <c r="D365" s="926" t="str">
        <f ca="1">IF(ISBLANK(OFFSET('5. Pp (3 años)'!$D$46,INT((ROW()-13)/2),0)),"",OFFSET('5. Pp (3 años)'!$D$46,INT((ROW()-13)/2),0))</f>
        <v/>
      </c>
      <c r="E365" s="926" t="str">
        <f ca="1">IF(ISBLANK(OFFSET('5. Pp (3 años)'!$E$46,INT((ROW()-13)/2),0)),"",OFFSET('5. Pp (3 años)'!$E$46,INT((ROW()-13)/2),0))</f>
        <v/>
      </c>
      <c r="F365" s="928" t="str">
        <f ca="1">IF(ISBLANK(OFFSET('5. Pp (3 años)'!$K$46,INT((ROW()-13)/2),0)),"",OFFSET('5. Pp (3 años)'!$K$46,INT((ROW()-13)/2),0))</f>
        <v/>
      </c>
      <c r="G365" s="930" t="str">
        <f ca="1">IF(ISBLANK(OFFSET('5. Pp (3 años)'!$H$46,INT((ROW()-13)/2),0)),"",OFFSET('5. Pp (3 años)'!$H$46,INT((ROW()-13)/2),0))</f>
        <v/>
      </c>
      <c r="H365" s="949" t="str">
        <f ca="1">IF(ISBLANK(OFFSET('9. METAS'!$L$20,INT((ROW()-13)/2),0)),"",OFFSET('9. METAS'!$L$20,INT((ROW()-13)/2),0))</f>
        <v/>
      </c>
      <c r="I365" s="822"/>
      <c r="J365" s="149" t="e">
        <f ca="1">IF(MOD(ROW()-13,2)=0,IF(ISBLANK(OFFSET(#REF!,INT((ROW()-13)/2),0)),"",OFFSET(#REF!,INT((ROW()-13)/2),0)),IF(ISBLANK(OFFSET('9. METAS'!$U$20,INT((ROW()-14)/2),0)),"",OFFSET('9. METAS'!$U$20,INT((ROW()-14)/2),0)))</f>
        <v>#REF!</v>
      </c>
      <c r="K365" s="150" t="e">
        <f ca="1">IF(MOD(ROW()-13,2)=0,IF(ISBLANK(OFFSET(#REF!,INT((ROW()-13)/2),0)),"",OFFSET(#REF!,INT((ROW()-13)/2),0)),IF(ISBLANK(OFFSET('9. METAS'!$V$20,INT((ROW()-14)/2),0)),"",OFFSET('9. METAS'!$V$20,INT((ROW()-14)/2),0)))</f>
        <v>#REF!</v>
      </c>
      <c r="L365" s="150" t="e">
        <f ca="1">IF(MOD(ROW()-13,2)=0,IF(ISBLANK(OFFSET(#REF!,INT((ROW()-13)/2),0)),"",OFFSET(#REF!,INT((ROW()-13)/2),0)),IF(ISBLANK(OFFSET('9. METAS'!$W$20,INT((ROW()-14)/2),0)),"",OFFSET('9. METAS'!$W$20,INT((ROW()-14)/2),0)))</f>
        <v>#REF!</v>
      </c>
      <c r="M365" s="151" t="e">
        <f ca="1">IF(MOD(ROW()-13,2)=0,IF(ISBLANK(OFFSET(#REF!,INT((ROW()-13)/2),0)),"",OFFSET(#REF!,INT((ROW()-13)/2),0)),IF(ISBLANK(OFFSET('9. METAS'!$X$20,INT((ROW()-14)/2),0)),"",OFFSET('9. METAS'!$X$20,INT((ROW()-14)/2),0)))</f>
        <v>#REF!</v>
      </c>
      <c r="N365" s="824" t="str">
        <f t="shared" ref="N365" ca="1" si="348">IFERROR(J365/J366,"ND")</f>
        <v>ND</v>
      </c>
      <c r="O365" s="826" t="str">
        <f t="shared" ref="O365" ca="1" si="349">IFERROR(((J365+K365)/H365),"ND")</f>
        <v>ND</v>
      </c>
      <c r="P365" s="913"/>
    </row>
    <row r="366" spans="3:16">
      <c r="C366" s="843"/>
      <c r="D366" s="926"/>
      <c r="E366" s="926"/>
      <c r="F366" s="928"/>
      <c r="G366" s="930"/>
      <c r="H366" s="949"/>
      <c r="I366" s="823"/>
      <c r="J366" s="149" t="str">
        <f ca="1">IF(MOD(ROW()-13,2)=0,IF(ISBLANK(OFFSET(#REF!,INT((ROW()-13)/2),0)),"",OFFSET(#REF!,INT((ROW()-13)/2),0)),IF(ISBLANK(OFFSET('9. METAS'!$U$20,INT((ROW()-14)/2),0)),"",OFFSET('9. METAS'!$U$20,INT((ROW()-14)/2),0)))</f>
        <v/>
      </c>
      <c r="K366" s="150" t="str">
        <f ca="1">IF(MOD(ROW()-13,2)=0,IF(ISBLANK(OFFSET(#REF!,INT((ROW()-13)/2),0)),"",OFFSET(#REF!,INT((ROW()-13)/2),0)),IF(ISBLANK(OFFSET('9. METAS'!$V$20,INT((ROW()-14)/2),0)),"",OFFSET('9. METAS'!$V$20,INT((ROW()-14)/2),0)))</f>
        <v/>
      </c>
      <c r="L366" s="150" t="str">
        <f ca="1">IF(MOD(ROW()-13,2)=0,IF(ISBLANK(OFFSET(#REF!,INT((ROW()-13)/2),0)),"",OFFSET(#REF!,INT((ROW()-13)/2),0)),IF(ISBLANK(OFFSET('9. METAS'!$W$20,INT((ROW()-14)/2),0)),"",OFFSET('9. METAS'!$W$20,INT((ROW()-14)/2),0)))</f>
        <v/>
      </c>
      <c r="M366" s="151" t="str">
        <f ca="1">IF(MOD(ROW()-13,2)=0,IF(ISBLANK(OFFSET(#REF!,INT((ROW()-13)/2),0)),"",OFFSET(#REF!,INT((ROW()-13)/2),0)),IF(ISBLANK(OFFSET('9. METAS'!$X$20,INT((ROW()-14)/2),0)),"",OFFSET('9. METAS'!$X$20,INT((ROW()-14)/2),0)))</f>
        <v/>
      </c>
      <c r="N366" s="825"/>
      <c r="O366" s="827"/>
      <c r="P366" s="914"/>
    </row>
    <row r="367" spans="3:16">
      <c r="C367" s="829" t="str">
        <f ca="1">IF(ISBLANK(OFFSET('5. Pp (3 años)'!$C$46,INT((ROW()-13)/2),0)),"",OFFSET('5. Pp (3 años)'!$C$46,INT((ROW()-13)/2),0))</f>
        <v/>
      </c>
      <c r="D367" s="926" t="str">
        <f ca="1">IF(ISBLANK(OFFSET('5. Pp (3 años)'!$D$46,INT((ROW()-13)/2),0)),"",OFFSET('5. Pp (3 años)'!$D$46,INT((ROW()-13)/2),0))</f>
        <v/>
      </c>
      <c r="E367" s="926" t="str">
        <f ca="1">IF(ISBLANK(OFFSET('5. Pp (3 años)'!$E$46,INT((ROW()-13)/2),0)),"",OFFSET('5. Pp (3 años)'!$E$46,INT((ROW()-13)/2),0))</f>
        <v/>
      </c>
      <c r="F367" s="928" t="str">
        <f ca="1">IF(ISBLANK(OFFSET('5. Pp (3 años)'!$K$46,INT((ROW()-13)/2),0)),"",OFFSET('5. Pp (3 años)'!$K$46,INT((ROW()-13)/2),0))</f>
        <v/>
      </c>
      <c r="G367" s="930" t="str">
        <f ca="1">IF(ISBLANK(OFFSET('5. Pp (3 años)'!$H$46,INT((ROW()-13)/2),0)),"",OFFSET('5. Pp (3 años)'!$H$46,INT((ROW()-13)/2),0))</f>
        <v/>
      </c>
      <c r="H367" s="949" t="str">
        <f ca="1">IF(ISBLANK(OFFSET('9. METAS'!$L$20,INT((ROW()-13)/2),0)),"",OFFSET('9. METAS'!$L$20,INT((ROW()-13)/2),0))</f>
        <v/>
      </c>
      <c r="I367" s="822"/>
      <c r="J367" s="149" t="e">
        <f ca="1">IF(MOD(ROW()-13,2)=0,IF(ISBLANK(OFFSET(#REF!,INT((ROW()-13)/2),0)),"",OFFSET(#REF!,INT((ROW()-13)/2),0)),IF(ISBLANK(OFFSET('9. METAS'!$U$20,INT((ROW()-14)/2),0)),"",OFFSET('9. METAS'!$U$20,INT((ROW()-14)/2),0)))</f>
        <v>#REF!</v>
      </c>
      <c r="K367" s="150" t="e">
        <f ca="1">IF(MOD(ROW()-13,2)=0,IF(ISBLANK(OFFSET(#REF!,INT((ROW()-13)/2),0)),"",OFFSET(#REF!,INT((ROW()-13)/2),0)),IF(ISBLANK(OFFSET('9. METAS'!$V$20,INT((ROW()-14)/2),0)),"",OFFSET('9. METAS'!$V$20,INT((ROW()-14)/2),0)))</f>
        <v>#REF!</v>
      </c>
      <c r="L367" s="150" t="e">
        <f ca="1">IF(MOD(ROW()-13,2)=0,IF(ISBLANK(OFFSET(#REF!,INT((ROW()-13)/2),0)),"",OFFSET(#REF!,INT((ROW()-13)/2),0)),IF(ISBLANK(OFFSET('9. METAS'!$W$20,INT((ROW()-14)/2),0)),"",OFFSET('9. METAS'!$W$20,INT((ROW()-14)/2),0)))</f>
        <v>#REF!</v>
      </c>
      <c r="M367" s="151" t="e">
        <f ca="1">IF(MOD(ROW()-13,2)=0,IF(ISBLANK(OFFSET(#REF!,INT((ROW()-13)/2),0)),"",OFFSET(#REF!,INT((ROW()-13)/2),0)),IF(ISBLANK(OFFSET('9. METAS'!$X$20,INT((ROW()-14)/2),0)),"",OFFSET('9. METAS'!$X$20,INT((ROW()-14)/2),0)))</f>
        <v>#REF!</v>
      </c>
      <c r="N367" s="824" t="str">
        <f t="shared" ref="N367" ca="1" si="350">IFERROR(J367/J368,"ND")</f>
        <v>ND</v>
      </c>
      <c r="O367" s="826" t="str">
        <f t="shared" ref="O367" ca="1" si="351">IFERROR(((J367+K367)/H367),"ND")</f>
        <v>ND</v>
      </c>
      <c r="P367" s="913"/>
    </row>
    <row r="368" spans="3:16">
      <c r="C368" s="843"/>
      <c r="D368" s="926"/>
      <c r="E368" s="926"/>
      <c r="F368" s="928"/>
      <c r="G368" s="930"/>
      <c r="H368" s="949"/>
      <c r="I368" s="823"/>
      <c r="J368" s="149" t="str">
        <f ca="1">IF(MOD(ROW()-13,2)=0,IF(ISBLANK(OFFSET(#REF!,INT((ROW()-13)/2),0)),"",OFFSET(#REF!,INT((ROW()-13)/2),0)),IF(ISBLANK(OFFSET('9. METAS'!$U$20,INT((ROW()-14)/2),0)),"",OFFSET('9. METAS'!$U$20,INT((ROW()-14)/2),0)))</f>
        <v/>
      </c>
      <c r="K368" s="150" t="str">
        <f ca="1">IF(MOD(ROW()-13,2)=0,IF(ISBLANK(OFFSET(#REF!,INT((ROW()-13)/2),0)),"",OFFSET(#REF!,INT((ROW()-13)/2),0)),IF(ISBLANK(OFFSET('9. METAS'!$V$20,INT((ROW()-14)/2),0)),"",OFFSET('9. METAS'!$V$20,INT((ROW()-14)/2),0)))</f>
        <v/>
      </c>
      <c r="L368" s="150" t="str">
        <f ca="1">IF(MOD(ROW()-13,2)=0,IF(ISBLANK(OFFSET(#REF!,INT((ROW()-13)/2),0)),"",OFFSET(#REF!,INT((ROW()-13)/2),0)),IF(ISBLANK(OFFSET('9. METAS'!$W$20,INT((ROW()-14)/2),0)),"",OFFSET('9. METAS'!$W$20,INT((ROW()-14)/2),0)))</f>
        <v/>
      </c>
      <c r="M368" s="151" t="str">
        <f ca="1">IF(MOD(ROW()-13,2)=0,IF(ISBLANK(OFFSET(#REF!,INT((ROW()-13)/2),0)),"",OFFSET(#REF!,INT((ROW()-13)/2),0)),IF(ISBLANK(OFFSET('9. METAS'!$X$20,INT((ROW()-14)/2),0)),"",OFFSET('9. METAS'!$X$20,INT((ROW()-14)/2),0)))</f>
        <v/>
      </c>
      <c r="N368" s="825"/>
      <c r="O368" s="827"/>
      <c r="P368" s="914"/>
    </row>
    <row r="369" spans="3:16">
      <c r="C369" s="829" t="str">
        <f ca="1">IF(ISBLANK(OFFSET('5. Pp (3 años)'!$C$46,INT((ROW()-13)/2),0)),"",OFFSET('5. Pp (3 años)'!$C$46,INT((ROW()-13)/2),0))</f>
        <v/>
      </c>
      <c r="D369" s="926" t="str">
        <f ca="1">IF(ISBLANK(OFFSET('5. Pp (3 años)'!$D$46,INT((ROW()-13)/2),0)),"",OFFSET('5. Pp (3 años)'!$D$46,INT((ROW()-13)/2),0))</f>
        <v/>
      </c>
      <c r="E369" s="926" t="str">
        <f ca="1">IF(ISBLANK(OFFSET('5. Pp (3 años)'!$E$46,INT((ROW()-13)/2),0)),"",OFFSET('5. Pp (3 años)'!$E$46,INT((ROW()-13)/2),0))</f>
        <v/>
      </c>
      <c r="F369" s="928" t="str">
        <f ca="1">IF(ISBLANK(OFFSET('5. Pp (3 años)'!$K$46,INT((ROW()-13)/2),0)),"",OFFSET('5. Pp (3 años)'!$K$46,INT((ROW()-13)/2),0))</f>
        <v/>
      </c>
      <c r="G369" s="930" t="str">
        <f ca="1">IF(ISBLANK(OFFSET('5. Pp (3 años)'!$H$46,INT((ROW()-13)/2),0)),"",OFFSET('5. Pp (3 años)'!$H$46,INT((ROW()-13)/2),0))</f>
        <v/>
      </c>
      <c r="H369" s="949" t="str">
        <f ca="1">IF(ISBLANK(OFFSET('9. METAS'!$L$20,INT((ROW()-13)/2),0)),"",OFFSET('9. METAS'!$L$20,INT((ROW()-13)/2),0))</f>
        <v/>
      </c>
      <c r="I369" s="822"/>
      <c r="J369" s="149" t="e">
        <f ca="1">IF(MOD(ROW()-13,2)=0,IF(ISBLANK(OFFSET(#REF!,INT((ROW()-13)/2),0)),"",OFFSET(#REF!,INT((ROW()-13)/2),0)),IF(ISBLANK(OFFSET('9. METAS'!$U$20,INT((ROW()-14)/2),0)),"",OFFSET('9. METAS'!$U$20,INT((ROW()-14)/2),0)))</f>
        <v>#REF!</v>
      </c>
      <c r="K369" s="150" t="e">
        <f ca="1">IF(MOD(ROW()-13,2)=0,IF(ISBLANK(OFFSET(#REF!,INT((ROW()-13)/2),0)),"",OFFSET(#REF!,INT((ROW()-13)/2),0)),IF(ISBLANK(OFFSET('9. METAS'!$V$20,INT((ROW()-14)/2),0)),"",OFFSET('9. METAS'!$V$20,INT((ROW()-14)/2),0)))</f>
        <v>#REF!</v>
      </c>
      <c r="L369" s="150" t="e">
        <f ca="1">IF(MOD(ROW()-13,2)=0,IF(ISBLANK(OFFSET(#REF!,INT((ROW()-13)/2),0)),"",OFFSET(#REF!,INT((ROW()-13)/2),0)),IF(ISBLANK(OFFSET('9. METAS'!$W$20,INT((ROW()-14)/2),0)),"",OFFSET('9. METAS'!$W$20,INT((ROW()-14)/2),0)))</f>
        <v>#REF!</v>
      </c>
      <c r="M369" s="151" t="e">
        <f ca="1">IF(MOD(ROW()-13,2)=0,IF(ISBLANK(OFFSET(#REF!,INT((ROW()-13)/2),0)),"",OFFSET(#REF!,INT((ROW()-13)/2),0)),IF(ISBLANK(OFFSET('9. METAS'!$X$20,INT((ROW()-14)/2),0)),"",OFFSET('9. METAS'!$X$20,INT((ROW()-14)/2),0)))</f>
        <v>#REF!</v>
      </c>
      <c r="N369" s="824" t="str">
        <f t="shared" ref="N369" ca="1" si="352">IFERROR(J369/J370,"ND")</f>
        <v>ND</v>
      </c>
      <c r="O369" s="826" t="str">
        <f t="shared" ref="O369" ca="1" si="353">IFERROR(((J369+K369)/H369),"ND")</f>
        <v>ND</v>
      </c>
      <c r="P369" s="913"/>
    </row>
    <row r="370" spans="3:16">
      <c r="C370" s="843"/>
      <c r="D370" s="926"/>
      <c r="E370" s="926"/>
      <c r="F370" s="928"/>
      <c r="G370" s="930"/>
      <c r="H370" s="949"/>
      <c r="I370" s="823"/>
      <c r="J370" s="149" t="str">
        <f ca="1">IF(MOD(ROW()-13,2)=0,IF(ISBLANK(OFFSET(#REF!,INT((ROW()-13)/2),0)),"",OFFSET(#REF!,INT((ROW()-13)/2),0)),IF(ISBLANK(OFFSET('9. METAS'!$U$20,INT((ROW()-14)/2),0)),"",OFFSET('9. METAS'!$U$20,INT((ROW()-14)/2),0)))</f>
        <v/>
      </c>
      <c r="K370" s="150" t="str">
        <f ca="1">IF(MOD(ROW()-13,2)=0,IF(ISBLANK(OFFSET(#REF!,INT((ROW()-13)/2),0)),"",OFFSET(#REF!,INT((ROW()-13)/2),0)),IF(ISBLANK(OFFSET('9. METAS'!$V$20,INT((ROW()-14)/2),0)),"",OFFSET('9. METAS'!$V$20,INT((ROW()-14)/2),0)))</f>
        <v/>
      </c>
      <c r="L370" s="150" t="str">
        <f ca="1">IF(MOD(ROW()-13,2)=0,IF(ISBLANK(OFFSET(#REF!,INT((ROW()-13)/2),0)),"",OFFSET(#REF!,INT((ROW()-13)/2),0)),IF(ISBLANK(OFFSET('9. METAS'!$W$20,INT((ROW()-14)/2),0)),"",OFFSET('9. METAS'!$W$20,INT((ROW()-14)/2),0)))</f>
        <v/>
      </c>
      <c r="M370" s="151" t="str">
        <f ca="1">IF(MOD(ROW()-13,2)=0,IF(ISBLANK(OFFSET(#REF!,INT((ROW()-13)/2),0)),"",OFFSET(#REF!,INT((ROW()-13)/2),0)),IF(ISBLANK(OFFSET('9. METAS'!$X$20,INT((ROW()-14)/2),0)),"",OFFSET('9. METAS'!$X$20,INT((ROW()-14)/2),0)))</f>
        <v/>
      </c>
      <c r="N370" s="825"/>
      <c r="O370" s="827"/>
      <c r="P370" s="914"/>
    </row>
    <row r="371" spans="3:16">
      <c r="C371" s="829" t="str">
        <f ca="1">IF(ISBLANK(OFFSET('5. Pp (3 años)'!$C$46,INT((ROW()-13)/2),0)),"",OFFSET('5. Pp (3 años)'!$C$46,INT((ROW()-13)/2),0))</f>
        <v/>
      </c>
      <c r="D371" s="926" t="str">
        <f ca="1">IF(ISBLANK(OFFSET('5. Pp (3 años)'!$D$46,INT((ROW()-13)/2),0)),"",OFFSET('5. Pp (3 años)'!$D$46,INT((ROW()-13)/2),0))</f>
        <v/>
      </c>
      <c r="E371" s="926" t="str">
        <f ca="1">IF(ISBLANK(OFFSET('5. Pp (3 años)'!$E$46,INT((ROW()-13)/2),0)),"",OFFSET('5. Pp (3 años)'!$E$46,INT((ROW()-13)/2),0))</f>
        <v/>
      </c>
      <c r="F371" s="928" t="str">
        <f ca="1">IF(ISBLANK(OFFSET('5. Pp (3 años)'!$K$46,INT((ROW()-13)/2),0)),"",OFFSET('5. Pp (3 años)'!$K$46,INT((ROW()-13)/2),0))</f>
        <v/>
      </c>
      <c r="G371" s="930" t="str">
        <f ca="1">IF(ISBLANK(OFFSET('5. Pp (3 años)'!$H$46,INT((ROW()-13)/2),0)),"",OFFSET('5. Pp (3 años)'!$H$46,INT((ROW()-13)/2),0))</f>
        <v/>
      </c>
      <c r="H371" s="949" t="str">
        <f ca="1">IF(ISBLANK(OFFSET('9. METAS'!$L$20,INT((ROW()-13)/2),0)),"",OFFSET('9. METAS'!$L$20,INT((ROW()-13)/2),0))</f>
        <v/>
      </c>
      <c r="I371" s="822"/>
      <c r="J371" s="149" t="e">
        <f ca="1">IF(MOD(ROW()-13,2)=0,IF(ISBLANK(OFFSET(#REF!,INT((ROW()-13)/2),0)),"",OFFSET(#REF!,INT((ROW()-13)/2),0)),IF(ISBLANK(OFFSET('9. METAS'!$U$20,INT((ROW()-14)/2),0)),"",OFFSET('9. METAS'!$U$20,INT((ROW()-14)/2),0)))</f>
        <v>#REF!</v>
      </c>
      <c r="K371" s="150" t="e">
        <f ca="1">IF(MOD(ROW()-13,2)=0,IF(ISBLANK(OFFSET(#REF!,INT((ROW()-13)/2),0)),"",OFFSET(#REF!,INT((ROW()-13)/2),0)),IF(ISBLANK(OFFSET('9. METAS'!$V$20,INT((ROW()-14)/2),0)),"",OFFSET('9. METAS'!$V$20,INT((ROW()-14)/2),0)))</f>
        <v>#REF!</v>
      </c>
      <c r="L371" s="150" t="e">
        <f ca="1">IF(MOD(ROW()-13,2)=0,IF(ISBLANK(OFFSET(#REF!,INT((ROW()-13)/2),0)),"",OFFSET(#REF!,INT((ROW()-13)/2),0)),IF(ISBLANK(OFFSET('9. METAS'!$W$20,INT((ROW()-14)/2),0)),"",OFFSET('9. METAS'!$W$20,INT((ROW()-14)/2),0)))</f>
        <v>#REF!</v>
      </c>
      <c r="M371" s="151" t="e">
        <f ca="1">IF(MOD(ROW()-13,2)=0,IF(ISBLANK(OFFSET(#REF!,INT((ROW()-13)/2),0)),"",OFFSET(#REF!,INT((ROW()-13)/2),0)),IF(ISBLANK(OFFSET('9. METAS'!$X$20,INT((ROW()-14)/2),0)),"",OFFSET('9. METAS'!$X$20,INT((ROW()-14)/2),0)))</f>
        <v>#REF!</v>
      </c>
      <c r="N371" s="824" t="str">
        <f t="shared" ref="N371" ca="1" si="354">IFERROR(J371/J372,"ND")</f>
        <v>ND</v>
      </c>
      <c r="O371" s="826" t="str">
        <f t="shared" ref="O371" ca="1" si="355">IFERROR(((J371+K371)/H371),"ND")</f>
        <v>ND</v>
      </c>
      <c r="P371" s="913"/>
    </row>
    <row r="372" spans="3:16">
      <c r="C372" s="843"/>
      <c r="D372" s="926"/>
      <c r="E372" s="926"/>
      <c r="F372" s="928"/>
      <c r="G372" s="930"/>
      <c r="H372" s="949"/>
      <c r="I372" s="823"/>
      <c r="J372" s="149" t="str">
        <f ca="1">IF(MOD(ROW()-13,2)=0,IF(ISBLANK(OFFSET(#REF!,INT((ROW()-13)/2),0)),"",OFFSET(#REF!,INT((ROW()-13)/2),0)),IF(ISBLANK(OFFSET('9. METAS'!$U$20,INT((ROW()-14)/2),0)),"",OFFSET('9. METAS'!$U$20,INT((ROW()-14)/2),0)))</f>
        <v/>
      </c>
      <c r="K372" s="150" t="str">
        <f ca="1">IF(MOD(ROW()-13,2)=0,IF(ISBLANK(OFFSET(#REF!,INT((ROW()-13)/2),0)),"",OFFSET(#REF!,INT((ROW()-13)/2),0)),IF(ISBLANK(OFFSET('9. METAS'!$V$20,INT((ROW()-14)/2),0)),"",OFFSET('9. METAS'!$V$20,INT((ROW()-14)/2),0)))</f>
        <v/>
      </c>
      <c r="L372" s="150" t="str">
        <f ca="1">IF(MOD(ROW()-13,2)=0,IF(ISBLANK(OFFSET(#REF!,INT((ROW()-13)/2),0)),"",OFFSET(#REF!,INT((ROW()-13)/2),0)),IF(ISBLANK(OFFSET('9. METAS'!$W$20,INT((ROW()-14)/2),0)),"",OFFSET('9. METAS'!$W$20,INT((ROW()-14)/2),0)))</f>
        <v/>
      </c>
      <c r="M372" s="151" t="str">
        <f ca="1">IF(MOD(ROW()-13,2)=0,IF(ISBLANK(OFFSET(#REF!,INT((ROW()-13)/2),0)),"",OFFSET(#REF!,INT((ROW()-13)/2),0)),IF(ISBLANK(OFFSET('9. METAS'!$X$20,INT((ROW()-14)/2),0)),"",OFFSET('9. METAS'!$X$20,INT((ROW()-14)/2),0)))</f>
        <v/>
      </c>
      <c r="N372" s="825"/>
      <c r="O372" s="827"/>
      <c r="P372" s="914"/>
    </row>
    <row r="373" spans="3:16">
      <c r="C373" s="829" t="str">
        <f ca="1">IF(ISBLANK(OFFSET('5. Pp (3 años)'!$C$46,INT((ROW()-13)/2),0)),"",OFFSET('5. Pp (3 años)'!$C$46,INT((ROW()-13)/2),0))</f>
        <v/>
      </c>
      <c r="D373" s="926" t="str">
        <f ca="1">IF(ISBLANK(OFFSET('5. Pp (3 años)'!$D$46,INT((ROW()-13)/2),0)),"",OFFSET('5. Pp (3 años)'!$D$46,INT((ROW()-13)/2),0))</f>
        <v/>
      </c>
      <c r="E373" s="926" t="str">
        <f ca="1">IF(ISBLANK(OFFSET('5. Pp (3 años)'!$E$46,INT((ROW()-13)/2),0)),"",OFFSET('5. Pp (3 años)'!$E$46,INT((ROW()-13)/2),0))</f>
        <v/>
      </c>
      <c r="F373" s="928" t="str">
        <f ca="1">IF(ISBLANK(OFFSET('5. Pp (3 años)'!$K$46,INT((ROW()-13)/2),0)),"",OFFSET('5. Pp (3 años)'!$K$46,INT((ROW()-13)/2),0))</f>
        <v/>
      </c>
      <c r="G373" s="930" t="str">
        <f ca="1">IF(ISBLANK(OFFSET('5. Pp (3 años)'!$H$46,INT((ROW()-13)/2),0)),"",OFFSET('5. Pp (3 años)'!$H$46,INT((ROW()-13)/2),0))</f>
        <v/>
      </c>
      <c r="H373" s="949" t="str">
        <f ca="1">IF(ISBLANK(OFFSET('9. METAS'!$L$20,INT((ROW()-13)/2),0)),"",OFFSET('9. METAS'!$L$20,INT((ROW()-13)/2),0))</f>
        <v/>
      </c>
      <c r="I373" s="822"/>
      <c r="J373" s="149" t="e">
        <f ca="1">IF(MOD(ROW()-13,2)=0,IF(ISBLANK(OFFSET(#REF!,INT((ROW()-13)/2),0)),"",OFFSET(#REF!,INT((ROW()-13)/2),0)),IF(ISBLANK(OFFSET('9. METAS'!$U$20,INT((ROW()-14)/2),0)),"",OFFSET('9. METAS'!$U$20,INT((ROW()-14)/2),0)))</f>
        <v>#REF!</v>
      </c>
      <c r="K373" s="150" t="e">
        <f ca="1">IF(MOD(ROW()-13,2)=0,IF(ISBLANK(OFFSET(#REF!,INT((ROW()-13)/2),0)),"",OFFSET(#REF!,INT((ROW()-13)/2),0)),IF(ISBLANK(OFFSET('9. METAS'!$V$20,INT((ROW()-14)/2),0)),"",OFFSET('9. METAS'!$V$20,INT((ROW()-14)/2),0)))</f>
        <v>#REF!</v>
      </c>
      <c r="L373" s="150" t="e">
        <f ca="1">IF(MOD(ROW()-13,2)=0,IF(ISBLANK(OFFSET(#REF!,INT((ROW()-13)/2),0)),"",OFFSET(#REF!,INT((ROW()-13)/2),0)),IF(ISBLANK(OFFSET('9. METAS'!$W$20,INT((ROW()-14)/2),0)),"",OFFSET('9. METAS'!$W$20,INT((ROW()-14)/2),0)))</f>
        <v>#REF!</v>
      </c>
      <c r="M373" s="151" t="e">
        <f ca="1">IF(MOD(ROW()-13,2)=0,IF(ISBLANK(OFFSET(#REF!,INT((ROW()-13)/2),0)),"",OFFSET(#REF!,INT((ROW()-13)/2),0)),IF(ISBLANK(OFFSET('9. METAS'!$X$20,INT((ROW()-14)/2),0)),"",OFFSET('9. METAS'!$X$20,INT((ROW()-14)/2),0)))</f>
        <v>#REF!</v>
      </c>
      <c r="N373" s="824" t="str">
        <f t="shared" ref="N373" ca="1" si="356">IFERROR(J373/J374,"ND")</f>
        <v>ND</v>
      </c>
      <c r="O373" s="826" t="str">
        <f t="shared" ref="O373" ca="1" si="357">IFERROR(((J373+K373)/H373),"ND")</f>
        <v>ND</v>
      </c>
      <c r="P373" s="913"/>
    </row>
    <row r="374" spans="3:16">
      <c r="C374" s="843"/>
      <c r="D374" s="926"/>
      <c r="E374" s="926"/>
      <c r="F374" s="928"/>
      <c r="G374" s="930"/>
      <c r="H374" s="949"/>
      <c r="I374" s="823"/>
      <c r="J374" s="149" t="str">
        <f ca="1">IF(MOD(ROW()-13,2)=0,IF(ISBLANK(OFFSET(#REF!,INT((ROW()-13)/2),0)),"",OFFSET(#REF!,INT((ROW()-13)/2),0)),IF(ISBLANK(OFFSET('9. METAS'!$U$20,INT((ROW()-14)/2),0)),"",OFFSET('9. METAS'!$U$20,INT((ROW()-14)/2),0)))</f>
        <v/>
      </c>
      <c r="K374" s="150" t="str">
        <f ca="1">IF(MOD(ROW()-13,2)=0,IF(ISBLANK(OFFSET(#REF!,INT((ROW()-13)/2),0)),"",OFFSET(#REF!,INT((ROW()-13)/2),0)),IF(ISBLANK(OFFSET('9. METAS'!$V$20,INT((ROW()-14)/2),0)),"",OFFSET('9. METAS'!$V$20,INT((ROW()-14)/2),0)))</f>
        <v/>
      </c>
      <c r="L374" s="150" t="str">
        <f ca="1">IF(MOD(ROW()-13,2)=0,IF(ISBLANK(OFFSET(#REF!,INT((ROW()-13)/2),0)),"",OFFSET(#REF!,INT((ROW()-13)/2),0)),IF(ISBLANK(OFFSET('9. METAS'!$W$20,INT((ROW()-14)/2),0)),"",OFFSET('9. METAS'!$W$20,INT((ROW()-14)/2),0)))</f>
        <v/>
      </c>
      <c r="M374" s="151" t="str">
        <f ca="1">IF(MOD(ROW()-13,2)=0,IF(ISBLANK(OFFSET(#REF!,INT((ROW()-13)/2),0)),"",OFFSET(#REF!,INT((ROW()-13)/2),0)),IF(ISBLANK(OFFSET('9. METAS'!$X$20,INT((ROW()-14)/2),0)),"",OFFSET('9. METAS'!$X$20,INT((ROW()-14)/2),0)))</f>
        <v/>
      </c>
      <c r="N374" s="825"/>
      <c r="O374" s="827"/>
      <c r="P374" s="914"/>
    </row>
    <row r="375" spans="3:16">
      <c r="C375" s="829" t="str">
        <f ca="1">IF(ISBLANK(OFFSET('5. Pp (3 años)'!$C$46,INT((ROW()-13)/2),0)),"",OFFSET('5. Pp (3 años)'!$C$46,INT((ROW()-13)/2),0))</f>
        <v/>
      </c>
      <c r="D375" s="926" t="str">
        <f ca="1">IF(ISBLANK(OFFSET('5. Pp (3 años)'!$D$46,INT((ROW()-13)/2),0)),"",OFFSET('5. Pp (3 años)'!$D$46,INT((ROW()-13)/2),0))</f>
        <v/>
      </c>
      <c r="E375" s="926" t="str">
        <f ca="1">IF(ISBLANK(OFFSET('5. Pp (3 años)'!$E$46,INT((ROW()-13)/2),0)),"",OFFSET('5. Pp (3 años)'!$E$46,INT((ROW()-13)/2),0))</f>
        <v/>
      </c>
      <c r="F375" s="928" t="str">
        <f ca="1">IF(ISBLANK(OFFSET('5. Pp (3 años)'!$K$46,INT((ROW()-13)/2),0)),"",OFFSET('5. Pp (3 años)'!$K$46,INT((ROW()-13)/2),0))</f>
        <v/>
      </c>
      <c r="G375" s="930" t="str">
        <f ca="1">IF(ISBLANK(OFFSET('5. Pp (3 años)'!$H$46,INT((ROW()-13)/2),0)),"",OFFSET('5. Pp (3 años)'!$H$46,INT((ROW()-13)/2),0))</f>
        <v/>
      </c>
      <c r="H375" s="949" t="str">
        <f ca="1">IF(ISBLANK(OFFSET('9. METAS'!$L$20,INT((ROW()-13)/2),0)),"",OFFSET('9. METAS'!$L$20,INT((ROW()-13)/2),0))</f>
        <v/>
      </c>
      <c r="I375" s="822"/>
      <c r="J375" s="149" t="e">
        <f ca="1">IF(MOD(ROW()-13,2)=0,IF(ISBLANK(OFFSET(#REF!,INT((ROW()-13)/2),0)),"",OFFSET(#REF!,INT((ROW()-13)/2),0)),IF(ISBLANK(OFFSET('9. METAS'!$U$20,INT((ROW()-14)/2),0)),"",OFFSET('9. METAS'!$U$20,INT((ROW()-14)/2),0)))</f>
        <v>#REF!</v>
      </c>
      <c r="K375" s="150" t="e">
        <f ca="1">IF(MOD(ROW()-13,2)=0,IF(ISBLANK(OFFSET(#REF!,INT((ROW()-13)/2),0)),"",OFFSET(#REF!,INT((ROW()-13)/2),0)),IF(ISBLANK(OFFSET('9. METAS'!$V$20,INT((ROW()-14)/2),0)),"",OFFSET('9. METAS'!$V$20,INT((ROW()-14)/2),0)))</f>
        <v>#REF!</v>
      </c>
      <c r="L375" s="150" t="e">
        <f ca="1">IF(MOD(ROW()-13,2)=0,IF(ISBLANK(OFFSET(#REF!,INT((ROW()-13)/2),0)),"",OFFSET(#REF!,INT((ROW()-13)/2),0)),IF(ISBLANK(OFFSET('9. METAS'!$W$20,INT((ROW()-14)/2),0)),"",OFFSET('9. METAS'!$W$20,INT((ROW()-14)/2),0)))</f>
        <v>#REF!</v>
      </c>
      <c r="M375" s="151" t="e">
        <f ca="1">IF(MOD(ROW()-13,2)=0,IF(ISBLANK(OFFSET(#REF!,INT((ROW()-13)/2),0)),"",OFFSET(#REF!,INT((ROW()-13)/2),0)),IF(ISBLANK(OFFSET('9. METAS'!$X$20,INT((ROW()-14)/2),0)),"",OFFSET('9. METAS'!$X$20,INT((ROW()-14)/2),0)))</f>
        <v>#REF!</v>
      </c>
      <c r="N375" s="824" t="str">
        <f t="shared" ref="N375" ca="1" si="358">IFERROR(J375/J376,"ND")</f>
        <v>ND</v>
      </c>
      <c r="O375" s="826" t="str">
        <f t="shared" ref="O375" ca="1" si="359">IFERROR(((J375+K375)/H375),"ND")</f>
        <v>ND</v>
      </c>
      <c r="P375" s="913"/>
    </row>
    <row r="376" spans="3:16">
      <c r="C376" s="843"/>
      <c r="D376" s="926"/>
      <c r="E376" s="926"/>
      <c r="F376" s="928"/>
      <c r="G376" s="930"/>
      <c r="H376" s="949"/>
      <c r="I376" s="823"/>
      <c r="J376" s="149" t="str">
        <f ca="1">IF(MOD(ROW()-13,2)=0,IF(ISBLANK(OFFSET(#REF!,INT((ROW()-13)/2),0)),"",OFFSET(#REF!,INT((ROW()-13)/2),0)),IF(ISBLANK(OFFSET('9. METAS'!$U$20,INT((ROW()-14)/2),0)),"",OFFSET('9. METAS'!$U$20,INT((ROW()-14)/2),0)))</f>
        <v/>
      </c>
      <c r="K376" s="150" t="str">
        <f ca="1">IF(MOD(ROW()-13,2)=0,IF(ISBLANK(OFFSET(#REF!,INT((ROW()-13)/2),0)),"",OFFSET(#REF!,INT((ROW()-13)/2),0)),IF(ISBLANK(OFFSET('9. METAS'!$V$20,INT((ROW()-14)/2),0)),"",OFFSET('9. METAS'!$V$20,INT((ROW()-14)/2),0)))</f>
        <v/>
      </c>
      <c r="L376" s="150" t="str">
        <f ca="1">IF(MOD(ROW()-13,2)=0,IF(ISBLANK(OFFSET(#REF!,INT((ROW()-13)/2),0)),"",OFFSET(#REF!,INT((ROW()-13)/2),0)),IF(ISBLANK(OFFSET('9. METAS'!$W$20,INT((ROW()-14)/2),0)),"",OFFSET('9. METAS'!$W$20,INT((ROW()-14)/2),0)))</f>
        <v/>
      </c>
      <c r="M376" s="151" t="str">
        <f ca="1">IF(MOD(ROW()-13,2)=0,IF(ISBLANK(OFFSET(#REF!,INT((ROW()-13)/2),0)),"",OFFSET(#REF!,INT((ROW()-13)/2),0)),IF(ISBLANK(OFFSET('9. METAS'!$X$20,INT((ROW()-14)/2),0)),"",OFFSET('9. METAS'!$X$20,INT((ROW()-14)/2),0)))</f>
        <v/>
      </c>
      <c r="N376" s="825"/>
      <c r="O376" s="827"/>
      <c r="P376" s="914"/>
    </row>
    <row r="377" spans="3:16">
      <c r="C377" s="829" t="str">
        <f ca="1">IF(ISBLANK(OFFSET('5. Pp (3 años)'!$C$46,INT((ROW()-13)/2),0)),"",OFFSET('5. Pp (3 años)'!$C$46,INT((ROW()-13)/2),0))</f>
        <v/>
      </c>
      <c r="D377" s="926" t="str">
        <f ca="1">IF(ISBLANK(OFFSET('5. Pp (3 años)'!$D$46,INT((ROW()-13)/2),0)),"",OFFSET('5. Pp (3 años)'!$D$46,INT((ROW()-13)/2),0))</f>
        <v/>
      </c>
      <c r="E377" s="926" t="str">
        <f ca="1">IF(ISBLANK(OFFSET('5. Pp (3 años)'!$E$46,INT((ROW()-13)/2),0)),"",OFFSET('5. Pp (3 años)'!$E$46,INT((ROW()-13)/2),0))</f>
        <v/>
      </c>
      <c r="F377" s="928" t="str">
        <f ca="1">IF(ISBLANK(OFFSET('5. Pp (3 años)'!$K$46,INT((ROW()-13)/2),0)),"",OFFSET('5. Pp (3 años)'!$K$46,INT((ROW()-13)/2),0))</f>
        <v/>
      </c>
      <c r="G377" s="930" t="str">
        <f ca="1">IF(ISBLANK(OFFSET('5. Pp (3 años)'!$H$46,INT((ROW()-13)/2),0)),"",OFFSET('5. Pp (3 años)'!$H$46,INT((ROW()-13)/2),0))</f>
        <v/>
      </c>
      <c r="H377" s="949" t="str">
        <f ca="1">IF(ISBLANK(OFFSET('9. METAS'!$L$20,INT((ROW()-13)/2),0)),"",OFFSET('9. METAS'!$L$20,INT((ROW()-13)/2),0))</f>
        <v/>
      </c>
      <c r="I377" s="822"/>
      <c r="J377" s="149" t="e">
        <f ca="1">IF(MOD(ROW()-13,2)=0,IF(ISBLANK(OFFSET(#REF!,INT((ROW()-13)/2),0)),"",OFFSET(#REF!,INT((ROW()-13)/2),0)),IF(ISBLANK(OFFSET('9. METAS'!$U$20,INT((ROW()-14)/2),0)),"",OFFSET('9. METAS'!$U$20,INT((ROW()-14)/2),0)))</f>
        <v>#REF!</v>
      </c>
      <c r="K377" s="150" t="e">
        <f ca="1">IF(MOD(ROW()-13,2)=0,IF(ISBLANK(OFFSET(#REF!,INT((ROW()-13)/2),0)),"",OFFSET(#REF!,INT((ROW()-13)/2),0)),IF(ISBLANK(OFFSET('9. METAS'!$V$20,INT((ROW()-14)/2),0)),"",OFFSET('9. METAS'!$V$20,INT((ROW()-14)/2),0)))</f>
        <v>#REF!</v>
      </c>
      <c r="L377" s="150" t="e">
        <f ca="1">IF(MOD(ROW()-13,2)=0,IF(ISBLANK(OFFSET(#REF!,INT((ROW()-13)/2),0)),"",OFFSET(#REF!,INT((ROW()-13)/2),0)),IF(ISBLANK(OFFSET('9. METAS'!$W$20,INT((ROW()-14)/2),0)),"",OFFSET('9. METAS'!$W$20,INT((ROW()-14)/2),0)))</f>
        <v>#REF!</v>
      </c>
      <c r="M377" s="151" t="e">
        <f ca="1">IF(MOD(ROW()-13,2)=0,IF(ISBLANK(OFFSET(#REF!,INT((ROW()-13)/2),0)),"",OFFSET(#REF!,INT((ROW()-13)/2),0)),IF(ISBLANK(OFFSET('9. METAS'!$X$20,INT((ROW()-14)/2),0)),"",OFFSET('9. METAS'!$X$20,INT((ROW()-14)/2),0)))</f>
        <v>#REF!</v>
      </c>
      <c r="N377" s="824" t="str">
        <f t="shared" ref="N377" ca="1" si="360">IFERROR(J377/J378,"ND")</f>
        <v>ND</v>
      </c>
      <c r="O377" s="826" t="str">
        <f t="shared" ref="O377" ca="1" si="361">IFERROR(((J377+K377)/H377),"ND")</f>
        <v>ND</v>
      </c>
      <c r="P377" s="913"/>
    </row>
    <row r="378" spans="3:16">
      <c r="C378" s="843"/>
      <c r="D378" s="926"/>
      <c r="E378" s="926"/>
      <c r="F378" s="928"/>
      <c r="G378" s="930"/>
      <c r="H378" s="949"/>
      <c r="I378" s="823"/>
      <c r="J378" s="149" t="str">
        <f ca="1">IF(MOD(ROW()-13,2)=0,IF(ISBLANK(OFFSET(#REF!,INT((ROW()-13)/2),0)),"",OFFSET(#REF!,INT((ROW()-13)/2),0)),IF(ISBLANK(OFFSET('9. METAS'!$U$20,INT((ROW()-14)/2),0)),"",OFFSET('9. METAS'!$U$20,INT((ROW()-14)/2),0)))</f>
        <v/>
      </c>
      <c r="K378" s="150" t="str">
        <f ca="1">IF(MOD(ROW()-13,2)=0,IF(ISBLANK(OFFSET(#REF!,INT((ROW()-13)/2),0)),"",OFFSET(#REF!,INT((ROW()-13)/2),0)),IF(ISBLANK(OFFSET('9. METAS'!$V$20,INT((ROW()-14)/2),0)),"",OFFSET('9. METAS'!$V$20,INT((ROW()-14)/2),0)))</f>
        <v/>
      </c>
      <c r="L378" s="150" t="str">
        <f ca="1">IF(MOD(ROW()-13,2)=0,IF(ISBLANK(OFFSET(#REF!,INT((ROW()-13)/2),0)),"",OFFSET(#REF!,INT((ROW()-13)/2),0)),IF(ISBLANK(OFFSET('9. METAS'!$W$20,INT((ROW()-14)/2),0)),"",OFFSET('9. METAS'!$W$20,INT((ROW()-14)/2),0)))</f>
        <v/>
      </c>
      <c r="M378" s="151" t="str">
        <f ca="1">IF(MOD(ROW()-13,2)=0,IF(ISBLANK(OFFSET(#REF!,INT((ROW()-13)/2),0)),"",OFFSET(#REF!,INT((ROW()-13)/2),0)),IF(ISBLANK(OFFSET('9. METAS'!$X$20,INT((ROW()-14)/2),0)),"",OFFSET('9. METAS'!$X$20,INT((ROW()-14)/2),0)))</f>
        <v/>
      </c>
      <c r="N378" s="825"/>
      <c r="O378" s="827"/>
      <c r="P378" s="914"/>
    </row>
    <row r="379" spans="3:16">
      <c r="C379" s="829" t="str">
        <f ca="1">IF(ISBLANK(OFFSET('5. Pp (3 años)'!$C$46,INT((ROW()-13)/2),0)),"",OFFSET('5. Pp (3 años)'!$C$46,INT((ROW()-13)/2),0))</f>
        <v/>
      </c>
      <c r="D379" s="926" t="str">
        <f ca="1">IF(ISBLANK(OFFSET('5. Pp (3 años)'!$D$46,INT((ROW()-13)/2),0)),"",OFFSET('5. Pp (3 años)'!$D$46,INT((ROW()-13)/2),0))</f>
        <v/>
      </c>
      <c r="E379" s="926" t="str">
        <f ca="1">IF(ISBLANK(OFFSET('5. Pp (3 años)'!$E$46,INT((ROW()-13)/2),0)),"",OFFSET('5. Pp (3 años)'!$E$46,INT((ROW()-13)/2),0))</f>
        <v/>
      </c>
      <c r="F379" s="928" t="str">
        <f ca="1">IF(ISBLANK(OFFSET('5. Pp (3 años)'!$K$46,INT((ROW()-13)/2),0)),"",OFFSET('5. Pp (3 años)'!$K$46,INT((ROW()-13)/2),0))</f>
        <v/>
      </c>
      <c r="G379" s="930" t="str">
        <f ca="1">IF(ISBLANK(OFFSET('5. Pp (3 años)'!$H$46,INT((ROW()-13)/2),0)),"",OFFSET('5. Pp (3 años)'!$H$46,INT((ROW()-13)/2),0))</f>
        <v/>
      </c>
      <c r="H379" s="949" t="str">
        <f ca="1">IF(ISBLANK(OFFSET('9. METAS'!$L$20,INT((ROW()-13)/2),0)),"",OFFSET('9. METAS'!$L$20,INT((ROW()-13)/2),0))</f>
        <v/>
      </c>
      <c r="I379" s="822"/>
      <c r="J379" s="149" t="e">
        <f ca="1">IF(MOD(ROW()-13,2)=0,IF(ISBLANK(OFFSET(#REF!,INT((ROW()-13)/2),0)),"",OFFSET(#REF!,INT((ROW()-13)/2),0)),IF(ISBLANK(OFFSET('9. METAS'!$U$20,INT((ROW()-14)/2),0)),"",OFFSET('9. METAS'!$U$20,INT((ROW()-14)/2),0)))</f>
        <v>#REF!</v>
      </c>
      <c r="K379" s="150" t="e">
        <f ca="1">IF(MOD(ROW()-13,2)=0,IF(ISBLANK(OFFSET(#REF!,INT((ROW()-13)/2),0)),"",OFFSET(#REF!,INT((ROW()-13)/2),0)),IF(ISBLANK(OFFSET('9. METAS'!$V$20,INT((ROW()-14)/2),0)),"",OFFSET('9. METAS'!$V$20,INT((ROW()-14)/2),0)))</f>
        <v>#REF!</v>
      </c>
      <c r="L379" s="150" t="e">
        <f ca="1">IF(MOD(ROW()-13,2)=0,IF(ISBLANK(OFFSET(#REF!,INT((ROW()-13)/2),0)),"",OFFSET(#REF!,INT((ROW()-13)/2),0)),IF(ISBLANK(OFFSET('9. METAS'!$W$20,INT((ROW()-14)/2),0)),"",OFFSET('9. METAS'!$W$20,INT((ROW()-14)/2),0)))</f>
        <v>#REF!</v>
      </c>
      <c r="M379" s="151" t="e">
        <f ca="1">IF(MOD(ROW()-13,2)=0,IF(ISBLANK(OFFSET(#REF!,INT((ROW()-13)/2),0)),"",OFFSET(#REF!,INT((ROW()-13)/2),0)),IF(ISBLANK(OFFSET('9. METAS'!$X$20,INT((ROW()-14)/2),0)),"",OFFSET('9. METAS'!$X$20,INT((ROW()-14)/2),0)))</f>
        <v>#REF!</v>
      </c>
      <c r="N379" s="824" t="str">
        <f t="shared" ref="N379" ca="1" si="362">IFERROR(J379/J380,"ND")</f>
        <v>ND</v>
      </c>
      <c r="O379" s="826" t="str">
        <f t="shared" ref="O379" ca="1" si="363">IFERROR(((J379+K379)/H379),"ND")</f>
        <v>ND</v>
      </c>
      <c r="P379" s="913"/>
    </row>
    <row r="380" spans="3:16">
      <c r="C380" s="843"/>
      <c r="D380" s="926"/>
      <c r="E380" s="926"/>
      <c r="F380" s="928"/>
      <c r="G380" s="930"/>
      <c r="H380" s="949"/>
      <c r="I380" s="823"/>
      <c r="J380" s="149" t="str">
        <f ca="1">IF(MOD(ROW()-13,2)=0,IF(ISBLANK(OFFSET(#REF!,INT((ROW()-13)/2),0)),"",OFFSET(#REF!,INT((ROW()-13)/2),0)),IF(ISBLANK(OFFSET('9. METAS'!$U$20,INT((ROW()-14)/2),0)),"",OFFSET('9. METAS'!$U$20,INT((ROW()-14)/2),0)))</f>
        <v/>
      </c>
      <c r="K380" s="150" t="str">
        <f ca="1">IF(MOD(ROW()-13,2)=0,IF(ISBLANK(OFFSET(#REF!,INT((ROW()-13)/2),0)),"",OFFSET(#REF!,INT((ROW()-13)/2),0)),IF(ISBLANK(OFFSET('9. METAS'!$V$20,INT((ROW()-14)/2),0)),"",OFFSET('9. METAS'!$V$20,INT((ROW()-14)/2),0)))</f>
        <v/>
      </c>
      <c r="L380" s="150" t="str">
        <f ca="1">IF(MOD(ROW()-13,2)=0,IF(ISBLANK(OFFSET(#REF!,INT((ROW()-13)/2),0)),"",OFFSET(#REF!,INT((ROW()-13)/2),0)),IF(ISBLANK(OFFSET('9. METAS'!$W$20,INT((ROW()-14)/2),0)),"",OFFSET('9. METAS'!$W$20,INT((ROW()-14)/2),0)))</f>
        <v/>
      </c>
      <c r="M380" s="151" t="str">
        <f ca="1">IF(MOD(ROW()-13,2)=0,IF(ISBLANK(OFFSET(#REF!,INT((ROW()-13)/2),0)),"",OFFSET(#REF!,INT((ROW()-13)/2),0)),IF(ISBLANK(OFFSET('9. METAS'!$X$20,INT((ROW()-14)/2),0)),"",OFFSET('9. METAS'!$X$20,INT((ROW()-14)/2),0)))</f>
        <v/>
      </c>
      <c r="N380" s="825"/>
      <c r="O380" s="827"/>
      <c r="P380" s="914"/>
    </row>
    <row r="381" spans="3:16">
      <c r="C381" s="829" t="str">
        <f ca="1">IF(ISBLANK(OFFSET('5. Pp (3 años)'!$C$46,INT((ROW()-13)/2),0)),"",OFFSET('5. Pp (3 años)'!$C$46,INT((ROW()-13)/2),0))</f>
        <v/>
      </c>
      <c r="D381" s="926" t="str">
        <f ca="1">IF(ISBLANK(OFFSET('5. Pp (3 años)'!$D$46,INT((ROW()-13)/2),0)),"",OFFSET('5. Pp (3 años)'!$D$46,INT((ROW()-13)/2),0))</f>
        <v/>
      </c>
      <c r="E381" s="926" t="str">
        <f ca="1">IF(ISBLANK(OFFSET('5. Pp (3 años)'!$E$46,INT((ROW()-13)/2),0)),"",OFFSET('5. Pp (3 años)'!$E$46,INT((ROW()-13)/2),0))</f>
        <v/>
      </c>
      <c r="F381" s="928" t="str">
        <f ca="1">IF(ISBLANK(OFFSET('5. Pp (3 años)'!$K$46,INT((ROW()-13)/2),0)),"",OFFSET('5. Pp (3 años)'!$K$46,INT((ROW()-13)/2),0))</f>
        <v/>
      </c>
      <c r="G381" s="930" t="str">
        <f ca="1">IF(ISBLANK(OFFSET('5. Pp (3 años)'!$H$46,INT((ROW()-13)/2),0)),"",OFFSET('5. Pp (3 años)'!$H$46,INT((ROW()-13)/2),0))</f>
        <v/>
      </c>
      <c r="H381" s="949" t="str">
        <f ca="1">IF(ISBLANK(OFFSET('9. METAS'!$L$20,INT((ROW()-13)/2),0)),"",OFFSET('9. METAS'!$L$20,INT((ROW()-13)/2),0))</f>
        <v/>
      </c>
      <c r="I381" s="822"/>
      <c r="J381" s="149" t="e">
        <f ca="1">IF(MOD(ROW()-13,2)=0,IF(ISBLANK(OFFSET(#REF!,INT((ROW()-13)/2),0)),"",OFFSET(#REF!,INT((ROW()-13)/2),0)),IF(ISBLANK(OFFSET('9. METAS'!$U$20,INT((ROW()-14)/2),0)),"",OFFSET('9. METAS'!$U$20,INT((ROW()-14)/2),0)))</f>
        <v>#REF!</v>
      </c>
      <c r="K381" s="150" t="e">
        <f ca="1">IF(MOD(ROW()-13,2)=0,IF(ISBLANK(OFFSET(#REF!,INT((ROW()-13)/2),0)),"",OFFSET(#REF!,INT((ROW()-13)/2),0)),IF(ISBLANK(OFFSET('9. METAS'!$V$20,INT((ROW()-14)/2),0)),"",OFFSET('9. METAS'!$V$20,INT((ROW()-14)/2),0)))</f>
        <v>#REF!</v>
      </c>
      <c r="L381" s="150" t="e">
        <f ca="1">IF(MOD(ROW()-13,2)=0,IF(ISBLANK(OFFSET(#REF!,INT((ROW()-13)/2),0)),"",OFFSET(#REF!,INT((ROW()-13)/2),0)),IF(ISBLANK(OFFSET('9. METAS'!$W$20,INT((ROW()-14)/2),0)),"",OFFSET('9. METAS'!$W$20,INT((ROW()-14)/2),0)))</f>
        <v>#REF!</v>
      </c>
      <c r="M381" s="151" t="e">
        <f ca="1">IF(MOD(ROW()-13,2)=0,IF(ISBLANK(OFFSET(#REF!,INT((ROW()-13)/2),0)),"",OFFSET(#REF!,INT((ROW()-13)/2),0)),IF(ISBLANK(OFFSET('9. METAS'!$X$20,INT((ROW()-14)/2),0)),"",OFFSET('9. METAS'!$X$20,INT((ROW()-14)/2),0)))</f>
        <v>#REF!</v>
      </c>
      <c r="N381" s="824" t="str">
        <f t="shared" ref="N381" ca="1" si="364">IFERROR(J381/J382,"ND")</f>
        <v>ND</v>
      </c>
      <c r="O381" s="826" t="str">
        <f t="shared" ref="O381" ca="1" si="365">IFERROR(((J381+K381)/H381),"ND")</f>
        <v>ND</v>
      </c>
      <c r="P381" s="913"/>
    </row>
    <row r="382" spans="3:16">
      <c r="C382" s="843"/>
      <c r="D382" s="926"/>
      <c r="E382" s="926"/>
      <c r="F382" s="928"/>
      <c r="G382" s="930"/>
      <c r="H382" s="949"/>
      <c r="I382" s="823"/>
      <c r="J382" s="149" t="str">
        <f ca="1">IF(MOD(ROW()-13,2)=0,IF(ISBLANK(OFFSET(#REF!,INT((ROW()-13)/2),0)),"",OFFSET(#REF!,INT((ROW()-13)/2),0)),IF(ISBLANK(OFFSET('9. METAS'!$U$20,INT((ROW()-14)/2),0)),"",OFFSET('9. METAS'!$U$20,INT((ROW()-14)/2),0)))</f>
        <v/>
      </c>
      <c r="K382" s="150" t="str">
        <f ca="1">IF(MOD(ROW()-13,2)=0,IF(ISBLANK(OFFSET(#REF!,INT((ROW()-13)/2),0)),"",OFFSET(#REF!,INT((ROW()-13)/2),0)),IF(ISBLANK(OFFSET('9. METAS'!$V$20,INT((ROW()-14)/2),0)),"",OFFSET('9. METAS'!$V$20,INT((ROW()-14)/2),0)))</f>
        <v/>
      </c>
      <c r="L382" s="150" t="str">
        <f ca="1">IF(MOD(ROW()-13,2)=0,IF(ISBLANK(OFFSET(#REF!,INT((ROW()-13)/2),0)),"",OFFSET(#REF!,INT((ROW()-13)/2),0)),IF(ISBLANK(OFFSET('9. METAS'!$W$20,INT((ROW()-14)/2),0)),"",OFFSET('9. METAS'!$W$20,INT((ROW()-14)/2),0)))</f>
        <v/>
      </c>
      <c r="M382" s="151" t="str">
        <f ca="1">IF(MOD(ROW()-13,2)=0,IF(ISBLANK(OFFSET(#REF!,INT((ROW()-13)/2),0)),"",OFFSET(#REF!,INT((ROW()-13)/2),0)),IF(ISBLANK(OFFSET('9. METAS'!$X$20,INT((ROW()-14)/2),0)),"",OFFSET('9. METAS'!$X$20,INT((ROW()-14)/2),0)))</f>
        <v/>
      </c>
      <c r="N382" s="825"/>
      <c r="O382" s="827"/>
      <c r="P382" s="914"/>
    </row>
    <row r="383" spans="3:16">
      <c r="C383" s="829" t="str">
        <f ca="1">IF(ISBLANK(OFFSET('5. Pp (3 años)'!$C$46,INT((ROW()-13)/2),0)),"",OFFSET('5. Pp (3 años)'!$C$46,INT((ROW()-13)/2),0))</f>
        <v/>
      </c>
      <c r="D383" s="926" t="str">
        <f ca="1">IF(ISBLANK(OFFSET('5. Pp (3 años)'!$D$46,INT((ROW()-13)/2),0)),"",OFFSET('5. Pp (3 años)'!$D$46,INT((ROW()-13)/2),0))</f>
        <v/>
      </c>
      <c r="E383" s="926" t="str">
        <f ca="1">IF(ISBLANK(OFFSET('5. Pp (3 años)'!$E$46,INT((ROW()-13)/2),0)),"",OFFSET('5. Pp (3 años)'!$E$46,INT((ROW()-13)/2),0))</f>
        <v/>
      </c>
      <c r="F383" s="928" t="str">
        <f ca="1">IF(ISBLANK(OFFSET('5. Pp (3 años)'!$K$46,INT((ROW()-13)/2),0)),"",OFFSET('5. Pp (3 años)'!$K$46,INT((ROW()-13)/2),0))</f>
        <v/>
      </c>
      <c r="G383" s="930" t="str">
        <f ca="1">IF(ISBLANK(OFFSET('5. Pp (3 años)'!$H$46,INT((ROW()-13)/2),0)),"",OFFSET('5. Pp (3 años)'!$H$46,INT((ROW()-13)/2),0))</f>
        <v/>
      </c>
      <c r="H383" s="949" t="str">
        <f ca="1">IF(ISBLANK(OFFSET('9. METAS'!$L$20,INT((ROW()-13)/2),0)),"",OFFSET('9. METAS'!$L$20,INT((ROW()-13)/2),0))</f>
        <v/>
      </c>
      <c r="I383" s="822"/>
      <c r="J383" s="149" t="e">
        <f ca="1">IF(MOD(ROW()-13,2)=0,IF(ISBLANK(OFFSET(#REF!,INT((ROW()-13)/2),0)),"",OFFSET(#REF!,INT((ROW()-13)/2),0)),IF(ISBLANK(OFFSET('9. METAS'!$U$20,INT((ROW()-14)/2),0)),"",OFFSET('9. METAS'!$U$20,INT((ROW()-14)/2),0)))</f>
        <v>#REF!</v>
      </c>
      <c r="K383" s="150" t="e">
        <f ca="1">IF(MOD(ROW()-13,2)=0,IF(ISBLANK(OFFSET(#REF!,INT((ROW()-13)/2),0)),"",OFFSET(#REF!,INT((ROW()-13)/2),0)),IF(ISBLANK(OFFSET('9. METAS'!$V$20,INT((ROW()-14)/2),0)),"",OFFSET('9. METAS'!$V$20,INT((ROW()-14)/2),0)))</f>
        <v>#REF!</v>
      </c>
      <c r="L383" s="150" t="e">
        <f ca="1">IF(MOD(ROW()-13,2)=0,IF(ISBLANK(OFFSET(#REF!,INT((ROW()-13)/2),0)),"",OFFSET(#REF!,INT((ROW()-13)/2),0)),IF(ISBLANK(OFFSET('9. METAS'!$W$20,INT((ROW()-14)/2),0)),"",OFFSET('9. METAS'!$W$20,INT((ROW()-14)/2),0)))</f>
        <v>#REF!</v>
      </c>
      <c r="M383" s="151" t="e">
        <f ca="1">IF(MOD(ROW()-13,2)=0,IF(ISBLANK(OFFSET(#REF!,INT((ROW()-13)/2),0)),"",OFFSET(#REF!,INT((ROW()-13)/2),0)),IF(ISBLANK(OFFSET('9. METAS'!$X$20,INT((ROW()-14)/2),0)),"",OFFSET('9. METAS'!$X$20,INT((ROW()-14)/2),0)))</f>
        <v>#REF!</v>
      </c>
      <c r="N383" s="824" t="str">
        <f t="shared" ref="N383" ca="1" si="366">IFERROR(J383/J384,"ND")</f>
        <v>ND</v>
      </c>
      <c r="O383" s="826" t="str">
        <f t="shared" ref="O383" ca="1" si="367">IFERROR(((J383+K383)/H383),"ND")</f>
        <v>ND</v>
      </c>
      <c r="P383" s="913"/>
    </row>
    <row r="384" spans="3:16">
      <c r="C384" s="843"/>
      <c r="D384" s="926"/>
      <c r="E384" s="926"/>
      <c r="F384" s="928"/>
      <c r="G384" s="930"/>
      <c r="H384" s="949"/>
      <c r="I384" s="823"/>
      <c r="J384" s="149" t="str">
        <f ca="1">IF(MOD(ROW()-13,2)=0,IF(ISBLANK(OFFSET(#REF!,INT((ROW()-13)/2),0)),"",OFFSET(#REF!,INT((ROW()-13)/2),0)),IF(ISBLANK(OFFSET('9. METAS'!$U$20,INT((ROW()-14)/2),0)),"",OFFSET('9. METAS'!$U$20,INT((ROW()-14)/2),0)))</f>
        <v/>
      </c>
      <c r="K384" s="150" t="str">
        <f ca="1">IF(MOD(ROW()-13,2)=0,IF(ISBLANK(OFFSET(#REF!,INT((ROW()-13)/2),0)),"",OFFSET(#REF!,INT((ROW()-13)/2),0)),IF(ISBLANK(OFFSET('9. METAS'!$V$20,INT((ROW()-14)/2),0)),"",OFFSET('9. METAS'!$V$20,INT((ROW()-14)/2),0)))</f>
        <v/>
      </c>
      <c r="L384" s="150" t="str">
        <f ca="1">IF(MOD(ROW()-13,2)=0,IF(ISBLANK(OFFSET(#REF!,INT((ROW()-13)/2),0)),"",OFFSET(#REF!,INT((ROW()-13)/2),0)),IF(ISBLANK(OFFSET('9. METAS'!$W$20,INT((ROW()-14)/2),0)),"",OFFSET('9. METAS'!$W$20,INT((ROW()-14)/2),0)))</f>
        <v/>
      </c>
      <c r="M384" s="151" t="str">
        <f ca="1">IF(MOD(ROW()-13,2)=0,IF(ISBLANK(OFFSET(#REF!,INT((ROW()-13)/2),0)),"",OFFSET(#REF!,INT((ROW()-13)/2),0)),IF(ISBLANK(OFFSET('9. METAS'!$X$20,INT((ROW()-14)/2),0)),"",OFFSET('9. METAS'!$X$20,INT((ROW()-14)/2),0)))</f>
        <v/>
      </c>
      <c r="N384" s="825"/>
      <c r="O384" s="827"/>
      <c r="P384" s="914"/>
    </row>
    <row r="385" spans="3:16">
      <c r="C385" s="829" t="str">
        <f ca="1">IF(ISBLANK(OFFSET('5. Pp (3 años)'!$C$46,INT((ROW()-13)/2),0)),"",OFFSET('5. Pp (3 años)'!$C$46,INT((ROW()-13)/2),0))</f>
        <v/>
      </c>
      <c r="D385" s="926" t="str">
        <f ca="1">IF(ISBLANK(OFFSET('5. Pp (3 años)'!$D$46,INT((ROW()-13)/2),0)),"",OFFSET('5. Pp (3 años)'!$D$46,INT((ROW()-13)/2),0))</f>
        <v/>
      </c>
      <c r="E385" s="926" t="str">
        <f ca="1">IF(ISBLANK(OFFSET('5. Pp (3 años)'!$E$46,INT((ROW()-13)/2),0)),"",OFFSET('5. Pp (3 años)'!$E$46,INT((ROW()-13)/2),0))</f>
        <v/>
      </c>
      <c r="F385" s="928" t="str">
        <f ca="1">IF(ISBLANK(OFFSET('5. Pp (3 años)'!$K$46,INT((ROW()-13)/2),0)),"",OFFSET('5. Pp (3 años)'!$K$46,INT((ROW()-13)/2),0))</f>
        <v/>
      </c>
      <c r="G385" s="930" t="str">
        <f ca="1">IF(ISBLANK(OFFSET('5. Pp (3 años)'!$H$46,INT((ROW()-13)/2),0)),"",OFFSET('5. Pp (3 años)'!$H$46,INT((ROW()-13)/2),0))</f>
        <v/>
      </c>
      <c r="H385" s="949" t="str">
        <f ca="1">IF(ISBLANK(OFFSET('9. METAS'!$L$20,INT((ROW()-13)/2),0)),"",OFFSET('9. METAS'!$L$20,INT((ROW()-13)/2),0))</f>
        <v/>
      </c>
      <c r="I385" s="822"/>
      <c r="J385" s="149" t="e">
        <f ca="1">IF(MOD(ROW()-13,2)=0,IF(ISBLANK(OFFSET(#REF!,INT((ROW()-13)/2),0)),"",OFFSET(#REF!,INT((ROW()-13)/2),0)),IF(ISBLANK(OFFSET('9. METAS'!$U$20,INT((ROW()-14)/2),0)),"",OFFSET('9. METAS'!$U$20,INT((ROW()-14)/2),0)))</f>
        <v>#REF!</v>
      </c>
      <c r="K385" s="150" t="e">
        <f ca="1">IF(MOD(ROW()-13,2)=0,IF(ISBLANK(OFFSET(#REF!,INT((ROW()-13)/2),0)),"",OFFSET(#REF!,INT((ROW()-13)/2),0)),IF(ISBLANK(OFFSET('9. METAS'!$V$20,INT((ROW()-14)/2),0)),"",OFFSET('9. METAS'!$V$20,INT((ROW()-14)/2),0)))</f>
        <v>#REF!</v>
      </c>
      <c r="L385" s="150" t="e">
        <f ca="1">IF(MOD(ROW()-13,2)=0,IF(ISBLANK(OFFSET(#REF!,INT((ROW()-13)/2),0)),"",OFFSET(#REF!,INT((ROW()-13)/2),0)),IF(ISBLANK(OFFSET('9. METAS'!$W$20,INT((ROW()-14)/2),0)),"",OFFSET('9. METAS'!$W$20,INT((ROW()-14)/2),0)))</f>
        <v>#REF!</v>
      </c>
      <c r="M385" s="151" t="e">
        <f ca="1">IF(MOD(ROW()-13,2)=0,IF(ISBLANK(OFFSET(#REF!,INT((ROW()-13)/2),0)),"",OFFSET(#REF!,INT((ROW()-13)/2),0)),IF(ISBLANK(OFFSET('9. METAS'!$X$20,INT((ROW()-14)/2),0)),"",OFFSET('9. METAS'!$X$20,INT((ROW()-14)/2),0)))</f>
        <v>#REF!</v>
      </c>
      <c r="N385" s="824" t="str">
        <f t="shared" ref="N385" ca="1" si="368">IFERROR(J385/J386,"ND")</f>
        <v>ND</v>
      </c>
      <c r="O385" s="826" t="str">
        <f t="shared" ref="O385" ca="1" si="369">IFERROR(((J385+K385)/H385),"ND")</f>
        <v>ND</v>
      </c>
      <c r="P385" s="913"/>
    </row>
    <row r="386" spans="3:16">
      <c r="C386" s="843"/>
      <c r="D386" s="926"/>
      <c r="E386" s="926"/>
      <c r="F386" s="928"/>
      <c r="G386" s="930"/>
      <c r="H386" s="949"/>
      <c r="I386" s="823"/>
      <c r="J386" s="149" t="str">
        <f ca="1">IF(MOD(ROW()-13,2)=0,IF(ISBLANK(OFFSET(#REF!,INT((ROW()-13)/2),0)),"",OFFSET(#REF!,INT((ROW()-13)/2),0)),IF(ISBLANK(OFFSET('9. METAS'!$U$20,INT((ROW()-14)/2),0)),"",OFFSET('9. METAS'!$U$20,INT((ROW()-14)/2),0)))</f>
        <v/>
      </c>
      <c r="K386" s="150" t="str">
        <f ca="1">IF(MOD(ROW()-13,2)=0,IF(ISBLANK(OFFSET(#REF!,INT((ROW()-13)/2),0)),"",OFFSET(#REF!,INT((ROW()-13)/2),0)),IF(ISBLANK(OFFSET('9. METAS'!$V$20,INT((ROW()-14)/2),0)),"",OFFSET('9. METAS'!$V$20,INT((ROW()-14)/2),0)))</f>
        <v/>
      </c>
      <c r="L386" s="150" t="str">
        <f ca="1">IF(MOD(ROW()-13,2)=0,IF(ISBLANK(OFFSET(#REF!,INT((ROW()-13)/2),0)),"",OFFSET(#REF!,INT((ROW()-13)/2),0)),IF(ISBLANK(OFFSET('9. METAS'!$W$20,INT((ROW()-14)/2),0)),"",OFFSET('9. METAS'!$W$20,INT((ROW()-14)/2),0)))</f>
        <v/>
      </c>
      <c r="M386" s="151" t="str">
        <f ca="1">IF(MOD(ROW()-13,2)=0,IF(ISBLANK(OFFSET(#REF!,INT((ROW()-13)/2),0)),"",OFFSET(#REF!,INT((ROW()-13)/2),0)),IF(ISBLANK(OFFSET('9. METAS'!$X$20,INT((ROW()-14)/2),0)),"",OFFSET('9. METAS'!$X$20,INT((ROW()-14)/2),0)))</f>
        <v/>
      </c>
      <c r="N386" s="825"/>
      <c r="O386" s="827"/>
      <c r="P386" s="914"/>
    </row>
    <row r="387" spans="3:16">
      <c r="C387" s="829" t="str">
        <f ca="1">IF(ISBLANK(OFFSET('5. Pp (3 años)'!$C$46,INT((ROW()-13)/2),0)),"",OFFSET('5. Pp (3 años)'!$C$46,INT((ROW()-13)/2),0))</f>
        <v/>
      </c>
      <c r="D387" s="926" t="str">
        <f ca="1">IF(ISBLANK(OFFSET('5. Pp (3 años)'!$D$46,INT((ROW()-13)/2),0)),"",OFFSET('5. Pp (3 años)'!$D$46,INT((ROW()-13)/2),0))</f>
        <v/>
      </c>
      <c r="E387" s="926" t="str">
        <f ca="1">IF(ISBLANK(OFFSET('5. Pp (3 años)'!$E$46,INT((ROW()-13)/2),0)),"",OFFSET('5. Pp (3 años)'!$E$46,INT((ROW()-13)/2),0))</f>
        <v/>
      </c>
      <c r="F387" s="928" t="str">
        <f ca="1">IF(ISBLANK(OFFSET('5. Pp (3 años)'!$K$46,INT((ROW()-13)/2),0)),"",OFFSET('5. Pp (3 años)'!$K$46,INT((ROW()-13)/2),0))</f>
        <v/>
      </c>
      <c r="G387" s="930" t="str">
        <f ca="1">IF(ISBLANK(OFFSET('5. Pp (3 años)'!$H$46,INT((ROW()-13)/2),0)),"",OFFSET('5. Pp (3 años)'!$H$46,INT((ROW()-13)/2),0))</f>
        <v/>
      </c>
      <c r="H387" s="949" t="str">
        <f ca="1">IF(ISBLANK(OFFSET('9. METAS'!$L$20,INT((ROW()-13)/2),0)),"",OFFSET('9. METAS'!$L$20,INT((ROW()-13)/2),0))</f>
        <v/>
      </c>
      <c r="I387" s="822"/>
      <c r="J387" s="149" t="e">
        <f ca="1">IF(MOD(ROW()-13,2)=0,IF(ISBLANK(OFFSET(#REF!,INT((ROW()-13)/2),0)),"",OFFSET(#REF!,INT((ROW()-13)/2),0)),IF(ISBLANK(OFFSET('9. METAS'!$U$20,INT((ROW()-14)/2),0)),"",OFFSET('9. METAS'!$U$20,INT((ROW()-14)/2),0)))</f>
        <v>#REF!</v>
      </c>
      <c r="K387" s="150" t="e">
        <f ca="1">IF(MOD(ROW()-13,2)=0,IF(ISBLANK(OFFSET(#REF!,INT((ROW()-13)/2),0)),"",OFFSET(#REF!,INT((ROW()-13)/2),0)),IF(ISBLANK(OFFSET('9. METAS'!$V$20,INT((ROW()-14)/2),0)),"",OFFSET('9. METAS'!$V$20,INT((ROW()-14)/2),0)))</f>
        <v>#REF!</v>
      </c>
      <c r="L387" s="150" t="e">
        <f ca="1">IF(MOD(ROW()-13,2)=0,IF(ISBLANK(OFFSET(#REF!,INT((ROW()-13)/2),0)),"",OFFSET(#REF!,INT((ROW()-13)/2),0)),IF(ISBLANK(OFFSET('9. METAS'!$W$20,INT((ROW()-14)/2),0)),"",OFFSET('9. METAS'!$W$20,INT((ROW()-14)/2),0)))</f>
        <v>#REF!</v>
      </c>
      <c r="M387" s="151" t="e">
        <f ca="1">IF(MOD(ROW()-13,2)=0,IF(ISBLANK(OFFSET(#REF!,INT((ROW()-13)/2),0)),"",OFFSET(#REF!,INT((ROW()-13)/2),0)),IF(ISBLANK(OFFSET('9. METAS'!$X$20,INT((ROW()-14)/2),0)),"",OFFSET('9. METAS'!$X$20,INT((ROW()-14)/2),0)))</f>
        <v>#REF!</v>
      </c>
      <c r="N387" s="824" t="str">
        <f t="shared" ref="N387" ca="1" si="370">IFERROR(J387/J388,"ND")</f>
        <v>ND</v>
      </c>
      <c r="O387" s="826" t="str">
        <f t="shared" ref="O387" ca="1" si="371">IFERROR(((J387+K387)/H387),"ND")</f>
        <v>ND</v>
      </c>
      <c r="P387" s="913"/>
    </row>
    <row r="388" spans="3:16">
      <c r="C388" s="843"/>
      <c r="D388" s="926"/>
      <c r="E388" s="926"/>
      <c r="F388" s="928"/>
      <c r="G388" s="930"/>
      <c r="H388" s="949"/>
      <c r="I388" s="823"/>
      <c r="J388" s="149" t="str">
        <f ca="1">IF(MOD(ROW()-13,2)=0,IF(ISBLANK(OFFSET(#REF!,INT((ROW()-13)/2),0)),"",OFFSET(#REF!,INT((ROW()-13)/2),0)),IF(ISBLANK(OFFSET('9. METAS'!$U$20,INT((ROW()-14)/2),0)),"",OFFSET('9. METAS'!$U$20,INT((ROW()-14)/2),0)))</f>
        <v/>
      </c>
      <c r="K388" s="150" t="str">
        <f ca="1">IF(MOD(ROW()-13,2)=0,IF(ISBLANK(OFFSET(#REF!,INT((ROW()-13)/2),0)),"",OFFSET(#REF!,INT((ROW()-13)/2),0)),IF(ISBLANK(OFFSET('9. METAS'!$V$20,INT((ROW()-14)/2),0)),"",OFFSET('9. METAS'!$V$20,INT((ROW()-14)/2),0)))</f>
        <v/>
      </c>
      <c r="L388" s="150" t="str">
        <f ca="1">IF(MOD(ROW()-13,2)=0,IF(ISBLANK(OFFSET(#REF!,INT((ROW()-13)/2),0)),"",OFFSET(#REF!,INT((ROW()-13)/2),0)),IF(ISBLANK(OFFSET('9. METAS'!$W$20,INT((ROW()-14)/2),0)),"",OFFSET('9. METAS'!$W$20,INT((ROW()-14)/2),0)))</f>
        <v/>
      </c>
      <c r="M388" s="151" t="str">
        <f ca="1">IF(MOD(ROW()-13,2)=0,IF(ISBLANK(OFFSET(#REF!,INT((ROW()-13)/2),0)),"",OFFSET(#REF!,INT((ROW()-13)/2),0)),IF(ISBLANK(OFFSET('9. METAS'!$X$20,INT((ROW()-14)/2),0)),"",OFFSET('9. METAS'!$X$20,INT((ROW()-14)/2),0)))</f>
        <v/>
      </c>
      <c r="N388" s="825"/>
      <c r="O388" s="827"/>
      <c r="P388" s="914"/>
    </row>
    <row r="389" spans="3:16">
      <c r="C389" s="829" t="str">
        <f ca="1">IF(ISBLANK(OFFSET('5. Pp (3 años)'!$C$46,INT((ROW()-13)/2),0)),"",OFFSET('5. Pp (3 años)'!$C$46,INT((ROW()-13)/2),0))</f>
        <v/>
      </c>
      <c r="D389" s="926" t="str">
        <f ca="1">IF(ISBLANK(OFFSET('5. Pp (3 años)'!$D$46,INT((ROW()-13)/2),0)),"",OFFSET('5. Pp (3 años)'!$D$46,INT((ROW()-13)/2),0))</f>
        <v/>
      </c>
      <c r="E389" s="926" t="str">
        <f ca="1">IF(ISBLANK(OFFSET('5. Pp (3 años)'!$E$46,INT((ROW()-13)/2),0)),"",OFFSET('5. Pp (3 años)'!$E$46,INT((ROW()-13)/2),0))</f>
        <v/>
      </c>
      <c r="F389" s="928" t="str">
        <f ca="1">IF(ISBLANK(OFFSET('5. Pp (3 años)'!$K$46,INT((ROW()-13)/2),0)),"",OFFSET('5. Pp (3 años)'!$K$46,INT((ROW()-13)/2),0))</f>
        <v/>
      </c>
      <c r="G389" s="930" t="str">
        <f ca="1">IF(ISBLANK(OFFSET('5. Pp (3 años)'!$H$46,INT((ROW()-13)/2),0)),"",OFFSET('5. Pp (3 años)'!$H$46,INT((ROW()-13)/2),0))</f>
        <v/>
      </c>
      <c r="H389" s="949" t="str">
        <f ca="1">IF(ISBLANK(OFFSET('9. METAS'!$L$20,INT((ROW()-13)/2),0)),"",OFFSET('9. METAS'!$L$20,INT((ROW()-13)/2),0))</f>
        <v/>
      </c>
      <c r="I389" s="822"/>
      <c r="J389" s="149" t="e">
        <f ca="1">IF(MOD(ROW()-13,2)=0,IF(ISBLANK(OFFSET(#REF!,INT((ROW()-13)/2),0)),"",OFFSET(#REF!,INT((ROW()-13)/2),0)),IF(ISBLANK(OFFSET('9. METAS'!$U$20,INT((ROW()-14)/2),0)),"",OFFSET('9. METAS'!$U$20,INT((ROW()-14)/2),0)))</f>
        <v>#REF!</v>
      </c>
      <c r="K389" s="150" t="e">
        <f ca="1">IF(MOD(ROW()-13,2)=0,IF(ISBLANK(OFFSET(#REF!,INT((ROW()-13)/2),0)),"",OFFSET(#REF!,INT((ROW()-13)/2),0)),IF(ISBLANK(OFFSET('9. METAS'!$V$20,INT((ROW()-14)/2),0)),"",OFFSET('9. METAS'!$V$20,INT((ROW()-14)/2),0)))</f>
        <v>#REF!</v>
      </c>
      <c r="L389" s="150" t="e">
        <f ca="1">IF(MOD(ROW()-13,2)=0,IF(ISBLANK(OFFSET(#REF!,INT((ROW()-13)/2),0)),"",OFFSET(#REF!,INT((ROW()-13)/2),0)),IF(ISBLANK(OFFSET('9. METAS'!$W$20,INT((ROW()-14)/2),0)),"",OFFSET('9. METAS'!$W$20,INT((ROW()-14)/2),0)))</f>
        <v>#REF!</v>
      </c>
      <c r="M389" s="151" t="e">
        <f ca="1">IF(MOD(ROW()-13,2)=0,IF(ISBLANK(OFFSET(#REF!,INT((ROW()-13)/2),0)),"",OFFSET(#REF!,INT((ROW()-13)/2),0)),IF(ISBLANK(OFFSET('9. METAS'!$X$20,INT((ROW()-14)/2),0)),"",OFFSET('9. METAS'!$X$20,INT((ROW()-14)/2),0)))</f>
        <v>#REF!</v>
      </c>
      <c r="N389" s="824" t="str">
        <f t="shared" ref="N389" ca="1" si="372">IFERROR(J389/J390,"ND")</f>
        <v>ND</v>
      </c>
      <c r="O389" s="826" t="str">
        <f t="shared" ref="O389" ca="1" si="373">IFERROR(((J389+K389)/H389),"ND")</f>
        <v>ND</v>
      </c>
      <c r="P389" s="913"/>
    </row>
    <row r="390" spans="3:16">
      <c r="C390" s="843"/>
      <c r="D390" s="926"/>
      <c r="E390" s="926"/>
      <c r="F390" s="928"/>
      <c r="G390" s="930"/>
      <c r="H390" s="949"/>
      <c r="I390" s="823"/>
      <c r="J390" s="149" t="str">
        <f ca="1">IF(MOD(ROW()-13,2)=0,IF(ISBLANK(OFFSET(#REF!,INT((ROW()-13)/2),0)),"",OFFSET(#REF!,INT((ROW()-13)/2),0)),IF(ISBLANK(OFFSET('9. METAS'!$U$20,INT((ROW()-14)/2),0)),"",OFFSET('9. METAS'!$U$20,INT((ROW()-14)/2),0)))</f>
        <v/>
      </c>
      <c r="K390" s="150" t="str">
        <f ca="1">IF(MOD(ROW()-13,2)=0,IF(ISBLANK(OFFSET(#REF!,INT((ROW()-13)/2),0)),"",OFFSET(#REF!,INT((ROW()-13)/2),0)),IF(ISBLANK(OFFSET('9. METAS'!$V$20,INT((ROW()-14)/2),0)),"",OFFSET('9. METAS'!$V$20,INT((ROW()-14)/2),0)))</f>
        <v/>
      </c>
      <c r="L390" s="150" t="str">
        <f ca="1">IF(MOD(ROW()-13,2)=0,IF(ISBLANK(OFFSET(#REF!,INT((ROW()-13)/2),0)),"",OFFSET(#REF!,INT((ROW()-13)/2),0)),IF(ISBLANK(OFFSET('9. METAS'!$W$20,INT((ROW()-14)/2),0)),"",OFFSET('9. METAS'!$W$20,INT((ROW()-14)/2),0)))</f>
        <v/>
      </c>
      <c r="M390" s="151" t="str">
        <f ca="1">IF(MOD(ROW()-13,2)=0,IF(ISBLANK(OFFSET(#REF!,INT((ROW()-13)/2),0)),"",OFFSET(#REF!,INT((ROW()-13)/2),0)),IF(ISBLANK(OFFSET('9. METAS'!$X$20,INT((ROW()-14)/2),0)),"",OFFSET('9. METAS'!$X$20,INT((ROW()-14)/2),0)))</f>
        <v/>
      </c>
      <c r="N390" s="825"/>
      <c r="O390" s="827"/>
      <c r="P390" s="914"/>
    </row>
    <row r="391" spans="3:16">
      <c r="C391" s="829" t="str">
        <f ca="1">IF(ISBLANK(OFFSET('5. Pp (3 años)'!$C$46,INT((ROW()-13)/2),0)),"",OFFSET('5. Pp (3 años)'!$C$46,INT((ROW()-13)/2),0))</f>
        <v/>
      </c>
      <c r="D391" s="926" t="str">
        <f ca="1">IF(ISBLANK(OFFSET('5. Pp (3 años)'!$D$46,INT((ROW()-13)/2),0)),"",OFFSET('5. Pp (3 años)'!$D$46,INT((ROW()-13)/2),0))</f>
        <v/>
      </c>
      <c r="E391" s="926" t="str">
        <f ca="1">IF(ISBLANK(OFFSET('5. Pp (3 años)'!$E$46,INT((ROW()-13)/2),0)),"",OFFSET('5. Pp (3 años)'!$E$46,INT((ROW()-13)/2),0))</f>
        <v/>
      </c>
      <c r="F391" s="928" t="str">
        <f ca="1">IF(ISBLANK(OFFSET('5. Pp (3 años)'!$K$46,INT((ROW()-13)/2),0)),"",OFFSET('5. Pp (3 años)'!$K$46,INT((ROW()-13)/2),0))</f>
        <v/>
      </c>
      <c r="G391" s="930" t="str">
        <f ca="1">IF(ISBLANK(OFFSET('5. Pp (3 años)'!$H$46,INT((ROW()-13)/2),0)),"",OFFSET('5. Pp (3 años)'!$H$46,INT((ROW()-13)/2),0))</f>
        <v/>
      </c>
      <c r="H391" s="949" t="str">
        <f ca="1">IF(ISBLANK(OFFSET('9. METAS'!$L$20,INT((ROW()-13)/2),0)),"",OFFSET('9. METAS'!$L$20,INT((ROW()-13)/2),0))</f>
        <v/>
      </c>
      <c r="I391" s="822"/>
      <c r="J391" s="149" t="e">
        <f ca="1">IF(MOD(ROW()-13,2)=0,IF(ISBLANK(OFFSET(#REF!,INT((ROW()-13)/2),0)),"",OFFSET(#REF!,INT((ROW()-13)/2),0)),IF(ISBLANK(OFFSET('9. METAS'!$U$20,INT((ROW()-14)/2),0)),"",OFFSET('9. METAS'!$U$20,INT((ROW()-14)/2),0)))</f>
        <v>#REF!</v>
      </c>
      <c r="K391" s="150" t="e">
        <f ca="1">IF(MOD(ROW()-13,2)=0,IF(ISBLANK(OFFSET(#REF!,INT((ROW()-13)/2),0)),"",OFFSET(#REF!,INT((ROW()-13)/2),0)),IF(ISBLANK(OFFSET('9. METAS'!$V$20,INT((ROW()-14)/2),0)),"",OFFSET('9. METAS'!$V$20,INT((ROW()-14)/2),0)))</f>
        <v>#REF!</v>
      </c>
      <c r="L391" s="150" t="e">
        <f ca="1">IF(MOD(ROW()-13,2)=0,IF(ISBLANK(OFFSET(#REF!,INT((ROW()-13)/2),0)),"",OFFSET(#REF!,INT((ROW()-13)/2),0)),IF(ISBLANK(OFFSET('9. METAS'!$W$20,INT((ROW()-14)/2),0)),"",OFFSET('9. METAS'!$W$20,INT((ROW()-14)/2),0)))</f>
        <v>#REF!</v>
      </c>
      <c r="M391" s="151" t="e">
        <f ca="1">IF(MOD(ROW()-13,2)=0,IF(ISBLANK(OFFSET(#REF!,INT((ROW()-13)/2),0)),"",OFFSET(#REF!,INT((ROW()-13)/2),0)),IF(ISBLANK(OFFSET('9. METAS'!$X$20,INT((ROW()-14)/2),0)),"",OFFSET('9. METAS'!$X$20,INT((ROW()-14)/2),0)))</f>
        <v>#REF!</v>
      </c>
      <c r="N391" s="824" t="str">
        <f t="shared" ref="N391" ca="1" si="374">IFERROR(J391/J392,"ND")</f>
        <v>ND</v>
      </c>
      <c r="O391" s="826" t="str">
        <f t="shared" ref="O391" ca="1" si="375">IFERROR(((J391+K391)/H391),"ND")</f>
        <v>ND</v>
      </c>
      <c r="P391" s="913"/>
    </row>
    <row r="392" spans="3:16">
      <c r="C392" s="843"/>
      <c r="D392" s="926"/>
      <c r="E392" s="926"/>
      <c r="F392" s="928"/>
      <c r="G392" s="930"/>
      <c r="H392" s="949"/>
      <c r="I392" s="823"/>
      <c r="J392" s="149" t="str">
        <f ca="1">IF(MOD(ROW()-13,2)=0,IF(ISBLANK(OFFSET(#REF!,INT((ROW()-13)/2),0)),"",OFFSET(#REF!,INT((ROW()-13)/2),0)),IF(ISBLANK(OFFSET('9. METAS'!$U$20,INT((ROW()-14)/2),0)),"",OFFSET('9. METAS'!$U$20,INT((ROW()-14)/2),0)))</f>
        <v/>
      </c>
      <c r="K392" s="150" t="str">
        <f ca="1">IF(MOD(ROW()-13,2)=0,IF(ISBLANK(OFFSET(#REF!,INT((ROW()-13)/2),0)),"",OFFSET(#REF!,INT((ROW()-13)/2),0)),IF(ISBLANK(OFFSET('9. METAS'!$V$20,INT((ROW()-14)/2),0)),"",OFFSET('9. METAS'!$V$20,INT((ROW()-14)/2),0)))</f>
        <v/>
      </c>
      <c r="L392" s="150" t="str">
        <f ca="1">IF(MOD(ROW()-13,2)=0,IF(ISBLANK(OFFSET(#REF!,INT((ROW()-13)/2),0)),"",OFFSET(#REF!,INT((ROW()-13)/2),0)),IF(ISBLANK(OFFSET('9. METAS'!$W$20,INT((ROW()-14)/2),0)),"",OFFSET('9. METAS'!$W$20,INT((ROW()-14)/2),0)))</f>
        <v/>
      </c>
      <c r="M392" s="151" t="str">
        <f ca="1">IF(MOD(ROW()-13,2)=0,IF(ISBLANK(OFFSET(#REF!,INT((ROW()-13)/2),0)),"",OFFSET(#REF!,INT((ROW()-13)/2),0)),IF(ISBLANK(OFFSET('9. METAS'!$X$20,INT((ROW()-14)/2),0)),"",OFFSET('9. METAS'!$X$20,INT((ROW()-14)/2),0)))</f>
        <v/>
      </c>
      <c r="N392" s="825"/>
      <c r="O392" s="827"/>
      <c r="P392" s="914"/>
    </row>
    <row r="393" spans="3:16">
      <c r="C393" s="829" t="str">
        <f ca="1">IF(ISBLANK(OFFSET('5. Pp (3 años)'!$C$46,INT((ROW()-13)/2),0)),"",OFFSET('5. Pp (3 años)'!$C$46,INT((ROW()-13)/2),0))</f>
        <v/>
      </c>
      <c r="D393" s="926" t="str">
        <f ca="1">IF(ISBLANK(OFFSET('5. Pp (3 años)'!$D$46,INT((ROW()-13)/2),0)),"",OFFSET('5. Pp (3 años)'!$D$46,INT((ROW()-13)/2),0))</f>
        <v/>
      </c>
      <c r="E393" s="926" t="str">
        <f ca="1">IF(ISBLANK(OFFSET('5. Pp (3 años)'!$E$46,INT((ROW()-13)/2),0)),"",OFFSET('5. Pp (3 años)'!$E$46,INT((ROW()-13)/2),0))</f>
        <v/>
      </c>
      <c r="F393" s="928" t="str">
        <f ca="1">IF(ISBLANK(OFFSET('5. Pp (3 años)'!$K$46,INT((ROW()-13)/2),0)),"",OFFSET('5. Pp (3 años)'!$K$46,INT((ROW()-13)/2),0))</f>
        <v/>
      </c>
      <c r="G393" s="930" t="str">
        <f ca="1">IF(ISBLANK(OFFSET('5. Pp (3 años)'!$H$46,INT((ROW()-13)/2),0)),"",OFFSET('5. Pp (3 años)'!$H$46,INT((ROW()-13)/2),0))</f>
        <v/>
      </c>
      <c r="H393" s="949" t="str">
        <f ca="1">IF(ISBLANK(OFFSET('9. METAS'!$L$20,INT((ROW()-13)/2),0)),"",OFFSET('9. METAS'!$L$20,INT((ROW()-13)/2),0))</f>
        <v/>
      </c>
      <c r="I393" s="822"/>
      <c r="J393" s="149" t="e">
        <f ca="1">IF(MOD(ROW()-13,2)=0,IF(ISBLANK(OFFSET(#REF!,INT((ROW()-13)/2),0)),"",OFFSET(#REF!,INT((ROW()-13)/2),0)),IF(ISBLANK(OFFSET('9. METAS'!$U$20,INT((ROW()-14)/2),0)),"",OFFSET('9. METAS'!$U$20,INT((ROW()-14)/2),0)))</f>
        <v>#REF!</v>
      </c>
      <c r="K393" s="150" t="e">
        <f ca="1">IF(MOD(ROW()-13,2)=0,IF(ISBLANK(OFFSET(#REF!,INT((ROW()-13)/2),0)),"",OFFSET(#REF!,INT((ROW()-13)/2),0)),IF(ISBLANK(OFFSET('9. METAS'!$V$20,INT((ROW()-14)/2),0)),"",OFFSET('9. METAS'!$V$20,INT((ROW()-14)/2),0)))</f>
        <v>#REF!</v>
      </c>
      <c r="L393" s="150" t="e">
        <f ca="1">IF(MOD(ROW()-13,2)=0,IF(ISBLANK(OFFSET(#REF!,INT((ROW()-13)/2),0)),"",OFFSET(#REF!,INT((ROW()-13)/2),0)),IF(ISBLANK(OFFSET('9. METAS'!$W$20,INT((ROW()-14)/2),0)),"",OFFSET('9. METAS'!$W$20,INT((ROW()-14)/2),0)))</f>
        <v>#REF!</v>
      </c>
      <c r="M393" s="151" t="e">
        <f ca="1">IF(MOD(ROW()-13,2)=0,IF(ISBLANK(OFFSET(#REF!,INT((ROW()-13)/2),0)),"",OFFSET(#REF!,INT((ROW()-13)/2),0)),IF(ISBLANK(OFFSET('9. METAS'!$X$20,INT((ROW()-14)/2),0)),"",OFFSET('9. METAS'!$X$20,INT((ROW()-14)/2),0)))</f>
        <v>#REF!</v>
      </c>
      <c r="N393" s="824" t="str">
        <f t="shared" ref="N393" ca="1" si="376">IFERROR(J393/J394,"ND")</f>
        <v>ND</v>
      </c>
      <c r="O393" s="826" t="str">
        <f t="shared" ref="O393" ca="1" si="377">IFERROR(((J393+K393)/H393),"ND")</f>
        <v>ND</v>
      </c>
      <c r="P393" s="913"/>
    </row>
    <row r="394" spans="3:16">
      <c r="C394" s="843"/>
      <c r="D394" s="926"/>
      <c r="E394" s="926"/>
      <c r="F394" s="928"/>
      <c r="G394" s="930"/>
      <c r="H394" s="949"/>
      <c r="I394" s="823"/>
      <c r="J394" s="149" t="str">
        <f ca="1">IF(MOD(ROW()-13,2)=0,IF(ISBLANK(OFFSET(#REF!,INT((ROW()-13)/2),0)),"",OFFSET(#REF!,INT((ROW()-13)/2),0)),IF(ISBLANK(OFFSET('9. METAS'!$U$20,INT((ROW()-14)/2),0)),"",OFFSET('9. METAS'!$U$20,INT((ROW()-14)/2),0)))</f>
        <v/>
      </c>
      <c r="K394" s="150" t="str">
        <f ca="1">IF(MOD(ROW()-13,2)=0,IF(ISBLANK(OFFSET(#REF!,INT((ROW()-13)/2),0)),"",OFFSET(#REF!,INT((ROW()-13)/2),0)),IF(ISBLANK(OFFSET('9. METAS'!$V$20,INT((ROW()-14)/2),0)),"",OFFSET('9. METAS'!$V$20,INT((ROW()-14)/2),0)))</f>
        <v/>
      </c>
      <c r="L394" s="150" t="str">
        <f ca="1">IF(MOD(ROW()-13,2)=0,IF(ISBLANK(OFFSET(#REF!,INT((ROW()-13)/2),0)),"",OFFSET(#REF!,INT((ROW()-13)/2),0)),IF(ISBLANK(OFFSET('9. METAS'!$W$20,INT((ROW()-14)/2),0)),"",OFFSET('9. METAS'!$W$20,INT((ROW()-14)/2),0)))</f>
        <v/>
      </c>
      <c r="M394" s="151" t="str">
        <f ca="1">IF(MOD(ROW()-13,2)=0,IF(ISBLANK(OFFSET(#REF!,INT((ROW()-13)/2),0)),"",OFFSET(#REF!,INT((ROW()-13)/2),0)),IF(ISBLANK(OFFSET('9. METAS'!$X$20,INT((ROW()-14)/2),0)),"",OFFSET('9. METAS'!$X$20,INT((ROW()-14)/2),0)))</f>
        <v/>
      </c>
      <c r="N394" s="825"/>
      <c r="O394" s="827"/>
      <c r="P394" s="914"/>
    </row>
    <row r="395" spans="3:16">
      <c r="C395" s="829" t="str">
        <f ca="1">IF(ISBLANK(OFFSET('5. Pp (3 años)'!$C$46,INT((ROW()-13)/2),0)),"",OFFSET('5. Pp (3 años)'!$C$46,INT((ROW()-13)/2),0))</f>
        <v/>
      </c>
      <c r="D395" s="926" t="str">
        <f ca="1">IF(ISBLANK(OFFSET('5. Pp (3 años)'!$D$46,INT((ROW()-13)/2),0)),"",OFFSET('5. Pp (3 años)'!$D$46,INT((ROW()-13)/2),0))</f>
        <v/>
      </c>
      <c r="E395" s="926" t="str">
        <f ca="1">IF(ISBLANK(OFFSET('5. Pp (3 años)'!$E$46,INT((ROW()-13)/2),0)),"",OFFSET('5. Pp (3 años)'!$E$46,INT((ROW()-13)/2),0))</f>
        <v/>
      </c>
      <c r="F395" s="928" t="str">
        <f ca="1">IF(ISBLANK(OFFSET('5. Pp (3 años)'!$K$46,INT((ROW()-13)/2),0)),"",OFFSET('5. Pp (3 años)'!$K$46,INT((ROW()-13)/2),0))</f>
        <v/>
      </c>
      <c r="G395" s="930" t="str">
        <f ca="1">IF(ISBLANK(OFFSET('5. Pp (3 años)'!$H$46,INT((ROW()-13)/2),0)),"",OFFSET('5. Pp (3 años)'!$H$46,INT((ROW()-13)/2),0))</f>
        <v/>
      </c>
      <c r="H395" s="949" t="str">
        <f ca="1">IF(ISBLANK(OFFSET('9. METAS'!$L$20,INT((ROW()-13)/2),0)),"",OFFSET('9. METAS'!$L$20,INT((ROW()-13)/2),0))</f>
        <v/>
      </c>
      <c r="I395" s="822"/>
      <c r="J395" s="149" t="e">
        <f ca="1">IF(MOD(ROW()-13,2)=0,IF(ISBLANK(OFFSET(#REF!,INT((ROW()-13)/2),0)),"",OFFSET(#REF!,INT((ROW()-13)/2),0)),IF(ISBLANK(OFFSET('9. METAS'!$U$20,INT((ROW()-14)/2),0)),"",OFFSET('9. METAS'!$U$20,INT((ROW()-14)/2),0)))</f>
        <v>#REF!</v>
      </c>
      <c r="K395" s="150" t="e">
        <f ca="1">IF(MOD(ROW()-13,2)=0,IF(ISBLANK(OFFSET(#REF!,INT((ROW()-13)/2),0)),"",OFFSET(#REF!,INT((ROW()-13)/2),0)),IF(ISBLANK(OFFSET('9. METAS'!$V$20,INT((ROW()-14)/2),0)),"",OFFSET('9. METAS'!$V$20,INT((ROW()-14)/2),0)))</f>
        <v>#REF!</v>
      </c>
      <c r="L395" s="150" t="e">
        <f ca="1">IF(MOD(ROW()-13,2)=0,IF(ISBLANK(OFFSET(#REF!,INT((ROW()-13)/2),0)),"",OFFSET(#REF!,INT((ROW()-13)/2),0)),IF(ISBLANK(OFFSET('9. METAS'!$W$20,INT((ROW()-14)/2),0)),"",OFFSET('9. METAS'!$W$20,INT((ROW()-14)/2),0)))</f>
        <v>#REF!</v>
      </c>
      <c r="M395" s="151" t="e">
        <f ca="1">IF(MOD(ROW()-13,2)=0,IF(ISBLANK(OFFSET(#REF!,INT((ROW()-13)/2),0)),"",OFFSET(#REF!,INT((ROW()-13)/2),0)),IF(ISBLANK(OFFSET('9. METAS'!$X$20,INT((ROW()-14)/2),0)),"",OFFSET('9. METAS'!$X$20,INT((ROW()-14)/2),0)))</f>
        <v>#REF!</v>
      </c>
      <c r="N395" s="824" t="str">
        <f t="shared" ref="N395" ca="1" si="378">IFERROR(J395/J396,"ND")</f>
        <v>ND</v>
      </c>
      <c r="O395" s="826" t="str">
        <f t="shared" ref="O395" ca="1" si="379">IFERROR(((J395+K395)/H395),"ND")</f>
        <v>ND</v>
      </c>
      <c r="P395" s="913"/>
    </row>
    <row r="396" spans="3:16">
      <c r="C396" s="843"/>
      <c r="D396" s="926"/>
      <c r="E396" s="926"/>
      <c r="F396" s="928"/>
      <c r="G396" s="930"/>
      <c r="H396" s="949"/>
      <c r="I396" s="823"/>
      <c r="J396" s="149" t="str">
        <f ca="1">IF(MOD(ROW()-13,2)=0,IF(ISBLANK(OFFSET(#REF!,INT((ROW()-13)/2),0)),"",OFFSET(#REF!,INT((ROW()-13)/2),0)),IF(ISBLANK(OFFSET('9. METAS'!$U$20,INT((ROW()-14)/2),0)),"",OFFSET('9. METAS'!$U$20,INT((ROW()-14)/2),0)))</f>
        <v/>
      </c>
      <c r="K396" s="150" t="str">
        <f ca="1">IF(MOD(ROW()-13,2)=0,IF(ISBLANK(OFFSET(#REF!,INT((ROW()-13)/2),0)),"",OFFSET(#REF!,INT((ROW()-13)/2),0)),IF(ISBLANK(OFFSET('9. METAS'!$V$20,INT((ROW()-14)/2),0)),"",OFFSET('9. METAS'!$V$20,INT((ROW()-14)/2),0)))</f>
        <v/>
      </c>
      <c r="L396" s="150" t="str">
        <f ca="1">IF(MOD(ROW()-13,2)=0,IF(ISBLANK(OFFSET(#REF!,INT((ROW()-13)/2),0)),"",OFFSET(#REF!,INT((ROW()-13)/2),0)),IF(ISBLANK(OFFSET('9. METAS'!$W$20,INT((ROW()-14)/2),0)),"",OFFSET('9. METAS'!$W$20,INT((ROW()-14)/2),0)))</f>
        <v/>
      </c>
      <c r="M396" s="151" t="str">
        <f ca="1">IF(MOD(ROW()-13,2)=0,IF(ISBLANK(OFFSET(#REF!,INT((ROW()-13)/2),0)),"",OFFSET(#REF!,INT((ROW()-13)/2),0)),IF(ISBLANK(OFFSET('9. METAS'!$X$20,INT((ROW()-14)/2),0)),"",OFFSET('9. METAS'!$X$20,INT((ROW()-14)/2),0)))</f>
        <v/>
      </c>
      <c r="N396" s="825"/>
      <c r="O396" s="827"/>
      <c r="P396" s="914"/>
    </row>
    <row r="397" spans="3:16">
      <c r="C397" s="829" t="str">
        <f ca="1">IF(ISBLANK(OFFSET('5. Pp (3 años)'!$C$46,INT((ROW()-13)/2),0)),"",OFFSET('5. Pp (3 años)'!$C$46,INT((ROW()-13)/2),0))</f>
        <v/>
      </c>
      <c r="D397" s="926" t="str">
        <f ca="1">IF(ISBLANK(OFFSET('5. Pp (3 años)'!$D$46,INT((ROW()-13)/2),0)),"",OFFSET('5. Pp (3 años)'!$D$46,INT((ROW()-13)/2),0))</f>
        <v/>
      </c>
      <c r="E397" s="926" t="str">
        <f ca="1">IF(ISBLANK(OFFSET('5. Pp (3 años)'!$E$46,INT((ROW()-13)/2),0)),"",OFFSET('5. Pp (3 años)'!$E$46,INT((ROW()-13)/2),0))</f>
        <v/>
      </c>
      <c r="F397" s="928" t="str">
        <f ca="1">IF(ISBLANK(OFFSET('5. Pp (3 años)'!$K$46,INT((ROW()-13)/2),0)),"",OFFSET('5. Pp (3 años)'!$K$46,INT((ROW()-13)/2),0))</f>
        <v/>
      </c>
      <c r="G397" s="930" t="str">
        <f ca="1">IF(ISBLANK(OFFSET('5. Pp (3 años)'!$H$46,INT((ROW()-13)/2),0)),"",OFFSET('5. Pp (3 años)'!$H$46,INT((ROW()-13)/2),0))</f>
        <v/>
      </c>
      <c r="H397" s="949" t="str">
        <f ca="1">IF(ISBLANK(OFFSET('9. METAS'!$L$20,INT((ROW()-13)/2),0)),"",OFFSET('9. METAS'!$L$20,INT((ROW()-13)/2),0))</f>
        <v/>
      </c>
      <c r="I397" s="822"/>
      <c r="J397" s="149" t="e">
        <f ca="1">IF(MOD(ROW()-13,2)=0,IF(ISBLANK(OFFSET(#REF!,INT((ROW()-13)/2),0)),"",OFFSET(#REF!,INT((ROW()-13)/2),0)),IF(ISBLANK(OFFSET('9. METAS'!$U$20,INT((ROW()-14)/2),0)),"",OFFSET('9. METAS'!$U$20,INT((ROW()-14)/2),0)))</f>
        <v>#REF!</v>
      </c>
      <c r="K397" s="150" t="e">
        <f ca="1">IF(MOD(ROW()-13,2)=0,IF(ISBLANK(OFFSET(#REF!,INT((ROW()-13)/2),0)),"",OFFSET(#REF!,INT((ROW()-13)/2),0)),IF(ISBLANK(OFFSET('9. METAS'!$V$20,INT((ROW()-14)/2),0)),"",OFFSET('9. METAS'!$V$20,INT((ROW()-14)/2),0)))</f>
        <v>#REF!</v>
      </c>
      <c r="L397" s="150" t="e">
        <f ca="1">IF(MOD(ROW()-13,2)=0,IF(ISBLANK(OFFSET(#REF!,INT((ROW()-13)/2),0)),"",OFFSET(#REF!,INT((ROW()-13)/2),0)),IF(ISBLANK(OFFSET('9. METAS'!$W$20,INT((ROW()-14)/2),0)),"",OFFSET('9. METAS'!$W$20,INT((ROW()-14)/2),0)))</f>
        <v>#REF!</v>
      </c>
      <c r="M397" s="151" t="e">
        <f ca="1">IF(MOD(ROW()-13,2)=0,IF(ISBLANK(OFFSET(#REF!,INT((ROW()-13)/2),0)),"",OFFSET(#REF!,INT((ROW()-13)/2),0)),IF(ISBLANK(OFFSET('9. METAS'!$X$20,INT((ROW()-14)/2),0)),"",OFFSET('9. METAS'!$X$20,INT((ROW()-14)/2),0)))</f>
        <v>#REF!</v>
      </c>
      <c r="N397" s="824" t="str">
        <f t="shared" ref="N397" ca="1" si="380">IFERROR(J397/J398,"ND")</f>
        <v>ND</v>
      </c>
      <c r="O397" s="826" t="str">
        <f t="shared" ref="O397" ca="1" si="381">IFERROR(((J397+K397)/H397),"ND")</f>
        <v>ND</v>
      </c>
      <c r="P397" s="913"/>
    </row>
    <row r="398" spans="3:16">
      <c r="C398" s="843"/>
      <c r="D398" s="926"/>
      <c r="E398" s="926"/>
      <c r="F398" s="928"/>
      <c r="G398" s="930"/>
      <c r="H398" s="949"/>
      <c r="I398" s="823"/>
      <c r="J398" s="149" t="str">
        <f ca="1">IF(MOD(ROW()-13,2)=0,IF(ISBLANK(OFFSET(#REF!,INT((ROW()-13)/2),0)),"",OFFSET(#REF!,INT((ROW()-13)/2),0)),IF(ISBLANK(OFFSET('9. METAS'!$U$20,INT((ROW()-14)/2),0)),"",OFFSET('9. METAS'!$U$20,INT((ROW()-14)/2),0)))</f>
        <v/>
      </c>
      <c r="K398" s="150" t="str">
        <f ca="1">IF(MOD(ROW()-13,2)=0,IF(ISBLANK(OFFSET(#REF!,INT((ROW()-13)/2),0)),"",OFFSET(#REF!,INT((ROW()-13)/2),0)),IF(ISBLANK(OFFSET('9. METAS'!$V$20,INT((ROW()-14)/2),0)),"",OFFSET('9. METAS'!$V$20,INT((ROW()-14)/2),0)))</f>
        <v/>
      </c>
      <c r="L398" s="150" t="str">
        <f ca="1">IF(MOD(ROW()-13,2)=0,IF(ISBLANK(OFFSET(#REF!,INT((ROW()-13)/2),0)),"",OFFSET(#REF!,INT((ROW()-13)/2),0)),IF(ISBLANK(OFFSET('9. METAS'!$W$20,INT((ROW()-14)/2),0)),"",OFFSET('9. METAS'!$W$20,INT((ROW()-14)/2),0)))</f>
        <v/>
      </c>
      <c r="M398" s="151" t="str">
        <f ca="1">IF(MOD(ROW()-13,2)=0,IF(ISBLANK(OFFSET(#REF!,INT((ROW()-13)/2),0)),"",OFFSET(#REF!,INT((ROW()-13)/2),0)),IF(ISBLANK(OFFSET('9. METAS'!$X$20,INT((ROW()-14)/2),0)),"",OFFSET('9. METAS'!$X$20,INT((ROW()-14)/2),0)))</f>
        <v/>
      </c>
      <c r="N398" s="825"/>
      <c r="O398" s="827"/>
      <c r="P398" s="914"/>
    </row>
    <row r="399" spans="3:16">
      <c r="C399" s="829" t="str">
        <f ca="1">IF(ISBLANK(OFFSET('5. Pp (3 años)'!$C$46,INT((ROW()-13)/2),0)),"",OFFSET('5. Pp (3 años)'!$C$46,INT((ROW()-13)/2),0))</f>
        <v/>
      </c>
      <c r="D399" s="926" t="str">
        <f ca="1">IF(ISBLANK(OFFSET('5. Pp (3 años)'!$D$46,INT((ROW()-13)/2),0)),"",OFFSET('5. Pp (3 años)'!$D$46,INT((ROW()-13)/2),0))</f>
        <v/>
      </c>
      <c r="E399" s="926" t="str">
        <f ca="1">IF(ISBLANK(OFFSET('5. Pp (3 años)'!$E$46,INT((ROW()-13)/2),0)),"",OFFSET('5. Pp (3 años)'!$E$46,INT((ROW()-13)/2),0))</f>
        <v/>
      </c>
      <c r="F399" s="928" t="str">
        <f ca="1">IF(ISBLANK(OFFSET('5. Pp (3 años)'!$K$46,INT((ROW()-13)/2),0)),"",OFFSET('5. Pp (3 años)'!$K$46,INT((ROW()-13)/2),0))</f>
        <v/>
      </c>
      <c r="G399" s="930" t="str">
        <f ca="1">IF(ISBLANK(OFFSET('5. Pp (3 años)'!$H$46,INT((ROW()-13)/2),0)),"",OFFSET('5. Pp (3 años)'!$H$46,INT((ROW()-13)/2),0))</f>
        <v/>
      </c>
      <c r="H399" s="949" t="str">
        <f ca="1">IF(ISBLANK(OFFSET('9. METAS'!$L$20,INT((ROW()-13)/2),0)),"",OFFSET('9. METAS'!$L$20,INT((ROW()-13)/2),0))</f>
        <v/>
      </c>
      <c r="I399" s="822"/>
      <c r="J399" s="149" t="e">
        <f ca="1">IF(MOD(ROW()-13,2)=0,IF(ISBLANK(OFFSET(#REF!,INT((ROW()-13)/2),0)),"",OFFSET(#REF!,INT((ROW()-13)/2),0)),IF(ISBLANK(OFFSET('9. METAS'!$U$20,INT((ROW()-14)/2),0)),"",OFFSET('9. METAS'!$U$20,INT((ROW()-14)/2),0)))</f>
        <v>#REF!</v>
      </c>
      <c r="K399" s="150" t="e">
        <f ca="1">IF(MOD(ROW()-13,2)=0,IF(ISBLANK(OFFSET(#REF!,INT((ROW()-13)/2),0)),"",OFFSET(#REF!,INT((ROW()-13)/2),0)),IF(ISBLANK(OFFSET('9. METAS'!$V$20,INT((ROW()-14)/2),0)),"",OFFSET('9. METAS'!$V$20,INT((ROW()-14)/2),0)))</f>
        <v>#REF!</v>
      </c>
      <c r="L399" s="150" t="e">
        <f ca="1">IF(MOD(ROW()-13,2)=0,IF(ISBLANK(OFFSET(#REF!,INT((ROW()-13)/2),0)),"",OFFSET(#REF!,INT((ROW()-13)/2),0)),IF(ISBLANK(OFFSET('9. METAS'!$W$20,INT((ROW()-14)/2),0)),"",OFFSET('9. METAS'!$W$20,INT((ROW()-14)/2),0)))</f>
        <v>#REF!</v>
      </c>
      <c r="M399" s="151" t="e">
        <f ca="1">IF(MOD(ROW()-13,2)=0,IF(ISBLANK(OFFSET(#REF!,INT((ROW()-13)/2),0)),"",OFFSET(#REF!,INT((ROW()-13)/2),0)),IF(ISBLANK(OFFSET('9. METAS'!$X$20,INT((ROW()-14)/2),0)),"",OFFSET('9. METAS'!$X$20,INT((ROW()-14)/2),0)))</f>
        <v>#REF!</v>
      </c>
      <c r="N399" s="824" t="str">
        <f t="shared" ref="N399" ca="1" si="382">IFERROR(J399/J400,"ND")</f>
        <v>ND</v>
      </c>
      <c r="O399" s="826" t="str">
        <f t="shared" ref="O399" ca="1" si="383">IFERROR(((J399+K399)/H399),"ND")</f>
        <v>ND</v>
      </c>
      <c r="P399" s="913"/>
    </row>
    <row r="400" spans="3:16">
      <c r="C400" s="843"/>
      <c r="D400" s="926"/>
      <c r="E400" s="926"/>
      <c r="F400" s="928"/>
      <c r="G400" s="930"/>
      <c r="H400" s="949"/>
      <c r="I400" s="823"/>
      <c r="J400" s="149" t="str">
        <f ca="1">IF(MOD(ROW()-13,2)=0,IF(ISBLANK(OFFSET(#REF!,INT((ROW()-13)/2),0)),"",OFFSET(#REF!,INT((ROW()-13)/2),0)),IF(ISBLANK(OFFSET('9. METAS'!$U$20,INT((ROW()-14)/2),0)),"",OFFSET('9. METAS'!$U$20,INT((ROW()-14)/2),0)))</f>
        <v/>
      </c>
      <c r="K400" s="150" t="str">
        <f ca="1">IF(MOD(ROW()-13,2)=0,IF(ISBLANK(OFFSET(#REF!,INT((ROW()-13)/2),0)),"",OFFSET(#REF!,INT((ROW()-13)/2),0)),IF(ISBLANK(OFFSET('9. METAS'!$V$20,INT((ROW()-14)/2),0)),"",OFFSET('9. METAS'!$V$20,INT((ROW()-14)/2),0)))</f>
        <v/>
      </c>
      <c r="L400" s="150" t="str">
        <f ca="1">IF(MOD(ROW()-13,2)=0,IF(ISBLANK(OFFSET(#REF!,INT((ROW()-13)/2),0)),"",OFFSET(#REF!,INT((ROW()-13)/2),0)),IF(ISBLANK(OFFSET('9. METAS'!$W$20,INT((ROW()-14)/2),0)),"",OFFSET('9. METAS'!$W$20,INT((ROW()-14)/2),0)))</f>
        <v/>
      </c>
      <c r="M400" s="151" t="str">
        <f ca="1">IF(MOD(ROW()-13,2)=0,IF(ISBLANK(OFFSET(#REF!,INT((ROW()-13)/2),0)),"",OFFSET(#REF!,INT((ROW()-13)/2),0)),IF(ISBLANK(OFFSET('9. METAS'!$X$20,INT((ROW()-14)/2),0)),"",OFFSET('9. METAS'!$X$20,INT((ROW()-14)/2),0)))</f>
        <v/>
      </c>
      <c r="N400" s="825"/>
      <c r="O400" s="827"/>
      <c r="P400" s="914"/>
    </row>
    <row r="401" spans="3:16">
      <c r="C401" s="829" t="str">
        <f ca="1">IF(ISBLANK(OFFSET('5. Pp (3 años)'!$C$46,INT((ROW()-13)/2),0)),"",OFFSET('5. Pp (3 años)'!$C$46,INT((ROW()-13)/2),0))</f>
        <v/>
      </c>
      <c r="D401" s="926" t="str">
        <f ca="1">IF(ISBLANK(OFFSET('5. Pp (3 años)'!$D$46,INT((ROW()-13)/2),0)),"",OFFSET('5. Pp (3 años)'!$D$46,INT((ROW()-13)/2),0))</f>
        <v/>
      </c>
      <c r="E401" s="926" t="str">
        <f ca="1">IF(ISBLANK(OFFSET('5. Pp (3 años)'!$E$46,INT((ROW()-13)/2),0)),"",OFFSET('5. Pp (3 años)'!$E$46,INT((ROW()-13)/2),0))</f>
        <v/>
      </c>
      <c r="F401" s="928" t="str">
        <f ca="1">IF(ISBLANK(OFFSET('5. Pp (3 años)'!$K$46,INT((ROW()-13)/2),0)),"",OFFSET('5. Pp (3 años)'!$K$46,INT((ROW()-13)/2),0))</f>
        <v/>
      </c>
      <c r="G401" s="930" t="str">
        <f ca="1">IF(ISBLANK(OFFSET('5. Pp (3 años)'!$H$46,INT((ROW()-13)/2),0)),"",OFFSET('5. Pp (3 años)'!$H$46,INT((ROW()-13)/2),0))</f>
        <v/>
      </c>
      <c r="H401" s="949" t="str">
        <f ca="1">IF(ISBLANK(OFFSET('9. METAS'!$L$20,INT((ROW()-13)/2),0)),"",OFFSET('9. METAS'!$L$20,INT((ROW()-13)/2),0))</f>
        <v/>
      </c>
      <c r="I401" s="822"/>
      <c r="J401" s="149" t="e">
        <f ca="1">IF(MOD(ROW()-13,2)=0,IF(ISBLANK(OFFSET(#REF!,INT((ROW()-13)/2),0)),"",OFFSET(#REF!,INT((ROW()-13)/2),0)),IF(ISBLANK(OFFSET('9. METAS'!$U$20,INT((ROW()-14)/2),0)),"",OFFSET('9. METAS'!$U$20,INT((ROW()-14)/2),0)))</f>
        <v>#REF!</v>
      </c>
      <c r="K401" s="150" t="e">
        <f ca="1">IF(MOD(ROW()-13,2)=0,IF(ISBLANK(OFFSET(#REF!,INT((ROW()-13)/2),0)),"",OFFSET(#REF!,INT((ROW()-13)/2),0)),IF(ISBLANK(OFFSET('9. METAS'!$V$20,INT((ROW()-14)/2),0)),"",OFFSET('9. METAS'!$V$20,INT((ROW()-14)/2),0)))</f>
        <v>#REF!</v>
      </c>
      <c r="L401" s="150" t="e">
        <f ca="1">IF(MOD(ROW()-13,2)=0,IF(ISBLANK(OFFSET(#REF!,INT((ROW()-13)/2),0)),"",OFFSET(#REF!,INT((ROW()-13)/2),0)),IF(ISBLANK(OFFSET('9. METAS'!$W$20,INT((ROW()-14)/2),0)),"",OFFSET('9. METAS'!$W$20,INT((ROW()-14)/2),0)))</f>
        <v>#REF!</v>
      </c>
      <c r="M401" s="151" t="e">
        <f ca="1">IF(MOD(ROW()-13,2)=0,IF(ISBLANK(OFFSET(#REF!,INT((ROW()-13)/2),0)),"",OFFSET(#REF!,INT((ROW()-13)/2),0)),IF(ISBLANK(OFFSET('9. METAS'!$X$20,INT((ROW()-14)/2),0)),"",OFFSET('9. METAS'!$X$20,INT((ROW()-14)/2),0)))</f>
        <v>#REF!</v>
      </c>
      <c r="N401" s="824" t="str">
        <f t="shared" ref="N401" ca="1" si="384">IFERROR(J401/J402,"ND")</f>
        <v>ND</v>
      </c>
      <c r="O401" s="826" t="str">
        <f t="shared" ref="O401" ca="1" si="385">IFERROR(((J401+K401)/H401),"ND")</f>
        <v>ND</v>
      </c>
      <c r="P401" s="913"/>
    </row>
    <row r="402" spans="3:16">
      <c r="C402" s="843"/>
      <c r="D402" s="926"/>
      <c r="E402" s="926"/>
      <c r="F402" s="928"/>
      <c r="G402" s="930"/>
      <c r="H402" s="949"/>
      <c r="I402" s="823"/>
      <c r="J402" s="149" t="str">
        <f ca="1">IF(MOD(ROW()-13,2)=0,IF(ISBLANK(OFFSET(#REF!,INT((ROW()-13)/2),0)),"",OFFSET(#REF!,INT((ROW()-13)/2),0)),IF(ISBLANK(OFFSET('9. METAS'!$U$20,INT((ROW()-14)/2),0)),"",OFFSET('9. METAS'!$U$20,INT((ROW()-14)/2),0)))</f>
        <v/>
      </c>
      <c r="K402" s="150" t="str">
        <f ca="1">IF(MOD(ROW()-13,2)=0,IF(ISBLANK(OFFSET(#REF!,INT((ROW()-13)/2),0)),"",OFFSET(#REF!,INT((ROW()-13)/2),0)),IF(ISBLANK(OFFSET('9. METAS'!$V$20,INT((ROW()-14)/2),0)),"",OFFSET('9. METAS'!$V$20,INT((ROW()-14)/2),0)))</f>
        <v/>
      </c>
      <c r="L402" s="150" t="str">
        <f ca="1">IF(MOD(ROW()-13,2)=0,IF(ISBLANK(OFFSET(#REF!,INT((ROW()-13)/2),0)),"",OFFSET(#REF!,INT((ROW()-13)/2),0)),IF(ISBLANK(OFFSET('9. METAS'!$W$20,INT((ROW()-14)/2),0)),"",OFFSET('9. METAS'!$W$20,INT((ROW()-14)/2),0)))</f>
        <v/>
      </c>
      <c r="M402" s="151" t="str">
        <f ca="1">IF(MOD(ROW()-13,2)=0,IF(ISBLANK(OFFSET(#REF!,INT((ROW()-13)/2),0)),"",OFFSET(#REF!,INT((ROW()-13)/2),0)),IF(ISBLANK(OFFSET('9. METAS'!$X$20,INT((ROW()-14)/2),0)),"",OFFSET('9. METAS'!$X$20,INT((ROW()-14)/2),0)))</f>
        <v/>
      </c>
      <c r="N402" s="825"/>
      <c r="O402" s="827"/>
      <c r="P402" s="914"/>
    </row>
    <row r="403" spans="3:16">
      <c r="C403" s="829" t="str">
        <f ca="1">IF(ISBLANK(OFFSET('5. Pp (3 años)'!$C$46,INT((ROW()-13)/2),0)),"",OFFSET('5. Pp (3 años)'!$C$46,INT((ROW()-13)/2),0))</f>
        <v/>
      </c>
      <c r="D403" s="926" t="str">
        <f ca="1">IF(ISBLANK(OFFSET('5. Pp (3 años)'!$D$46,INT((ROW()-13)/2),0)),"",OFFSET('5. Pp (3 años)'!$D$46,INT((ROW()-13)/2),0))</f>
        <v/>
      </c>
      <c r="E403" s="926" t="str">
        <f ca="1">IF(ISBLANK(OFFSET('5. Pp (3 años)'!$E$46,INT((ROW()-13)/2),0)),"",OFFSET('5. Pp (3 años)'!$E$46,INT((ROW()-13)/2),0))</f>
        <v/>
      </c>
      <c r="F403" s="928" t="str">
        <f ca="1">IF(ISBLANK(OFFSET('5. Pp (3 años)'!$K$46,INT((ROW()-13)/2),0)),"",OFFSET('5. Pp (3 años)'!$K$46,INT((ROW()-13)/2),0))</f>
        <v/>
      </c>
      <c r="G403" s="930" t="str">
        <f ca="1">IF(ISBLANK(OFFSET('5. Pp (3 años)'!$H$46,INT((ROW()-13)/2),0)),"",OFFSET('5. Pp (3 años)'!$H$46,INT((ROW()-13)/2),0))</f>
        <v/>
      </c>
      <c r="H403" s="949" t="str">
        <f ca="1">IF(ISBLANK(OFFSET('9. METAS'!$L$20,INT((ROW()-13)/2),0)),"",OFFSET('9. METAS'!$L$20,INT((ROW()-13)/2),0))</f>
        <v/>
      </c>
      <c r="I403" s="822"/>
      <c r="J403" s="149" t="e">
        <f ca="1">IF(MOD(ROW()-13,2)=0,IF(ISBLANK(OFFSET(#REF!,INT((ROW()-13)/2),0)),"",OFFSET(#REF!,INT((ROW()-13)/2),0)),IF(ISBLANK(OFFSET('9. METAS'!$U$20,INT((ROW()-14)/2),0)),"",OFFSET('9. METAS'!$U$20,INT((ROW()-14)/2),0)))</f>
        <v>#REF!</v>
      </c>
      <c r="K403" s="150" t="e">
        <f ca="1">IF(MOD(ROW()-13,2)=0,IF(ISBLANK(OFFSET(#REF!,INT((ROW()-13)/2),0)),"",OFFSET(#REF!,INT((ROW()-13)/2),0)),IF(ISBLANK(OFFSET('9. METAS'!$V$20,INT((ROW()-14)/2),0)),"",OFFSET('9. METAS'!$V$20,INT((ROW()-14)/2),0)))</f>
        <v>#REF!</v>
      </c>
      <c r="L403" s="150" t="e">
        <f ca="1">IF(MOD(ROW()-13,2)=0,IF(ISBLANK(OFFSET(#REF!,INT((ROW()-13)/2),0)),"",OFFSET(#REF!,INT((ROW()-13)/2),0)),IF(ISBLANK(OFFSET('9. METAS'!$W$20,INT((ROW()-14)/2),0)),"",OFFSET('9. METAS'!$W$20,INT((ROW()-14)/2),0)))</f>
        <v>#REF!</v>
      </c>
      <c r="M403" s="151" t="e">
        <f ca="1">IF(MOD(ROW()-13,2)=0,IF(ISBLANK(OFFSET(#REF!,INT((ROW()-13)/2),0)),"",OFFSET(#REF!,INT((ROW()-13)/2),0)),IF(ISBLANK(OFFSET('9. METAS'!$X$20,INT((ROW()-14)/2),0)),"",OFFSET('9. METAS'!$X$20,INT((ROW()-14)/2),0)))</f>
        <v>#REF!</v>
      </c>
      <c r="N403" s="824" t="str">
        <f t="shared" ref="N403" ca="1" si="386">IFERROR(J403/J404,"ND")</f>
        <v>ND</v>
      </c>
      <c r="O403" s="826" t="str">
        <f t="shared" ref="O403" ca="1" si="387">IFERROR(((J403+K403)/H403),"ND")</f>
        <v>ND</v>
      </c>
      <c r="P403" s="913"/>
    </row>
    <row r="404" spans="3:16">
      <c r="C404" s="843"/>
      <c r="D404" s="926"/>
      <c r="E404" s="926"/>
      <c r="F404" s="928"/>
      <c r="G404" s="930"/>
      <c r="H404" s="949"/>
      <c r="I404" s="823"/>
      <c r="J404" s="149" t="str">
        <f ca="1">IF(MOD(ROW()-13,2)=0,IF(ISBLANK(OFFSET(#REF!,INT((ROW()-13)/2),0)),"",OFFSET(#REF!,INT((ROW()-13)/2),0)),IF(ISBLANK(OFFSET('9. METAS'!$U$20,INT((ROW()-14)/2),0)),"",OFFSET('9. METAS'!$U$20,INT((ROW()-14)/2),0)))</f>
        <v/>
      </c>
      <c r="K404" s="150" t="str">
        <f ca="1">IF(MOD(ROW()-13,2)=0,IF(ISBLANK(OFFSET(#REF!,INT((ROW()-13)/2),0)),"",OFFSET(#REF!,INT((ROW()-13)/2),0)),IF(ISBLANK(OFFSET('9. METAS'!$V$20,INT((ROW()-14)/2),0)),"",OFFSET('9. METAS'!$V$20,INT((ROW()-14)/2),0)))</f>
        <v/>
      </c>
      <c r="L404" s="150" t="str">
        <f ca="1">IF(MOD(ROW()-13,2)=0,IF(ISBLANK(OFFSET(#REF!,INT((ROW()-13)/2),0)),"",OFFSET(#REF!,INT((ROW()-13)/2),0)),IF(ISBLANK(OFFSET('9. METAS'!$W$20,INT((ROW()-14)/2),0)),"",OFFSET('9. METAS'!$W$20,INT((ROW()-14)/2),0)))</f>
        <v/>
      </c>
      <c r="M404" s="151" t="str">
        <f ca="1">IF(MOD(ROW()-13,2)=0,IF(ISBLANK(OFFSET(#REF!,INT((ROW()-13)/2),0)),"",OFFSET(#REF!,INT((ROW()-13)/2),0)),IF(ISBLANK(OFFSET('9. METAS'!$X$20,INT((ROW()-14)/2),0)),"",OFFSET('9. METAS'!$X$20,INT((ROW()-14)/2),0)))</f>
        <v/>
      </c>
      <c r="N404" s="825"/>
      <c r="O404" s="827"/>
      <c r="P404" s="914"/>
    </row>
    <row r="405" spans="3:16">
      <c r="C405" s="829" t="str">
        <f ca="1">IF(ISBLANK(OFFSET('5. Pp (3 años)'!$C$46,INT((ROW()-13)/2),0)),"",OFFSET('5. Pp (3 años)'!$C$46,INT((ROW()-13)/2),0))</f>
        <v/>
      </c>
      <c r="D405" s="926" t="str">
        <f ca="1">IF(ISBLANK(OFFSET('5. Pp (3 años)'!$D$46,INT((ROW()-13)/2),0)),"",OFFSET('5. Pp (3 años)'!$D$46,INT((ROW()-13)/2),0))</f>
        <v/>
      </c>
      <c r="E405" s="926" t="str">
        <f ca="1">IF(ISBLANK(OFFSET('5. Pp (3 años)'!$E$46,INT((ROW()-13)/2),0)),"",OFFSET('5. Pp (3 años)'!$E$46,INT((ROW()-13)/2),0))</f>
        <v/>
      </c>
      <c r="F405" s="928" t="str">
        <f ca="1">IF(ISBLANK(OFFSET('5. Pp (3 años)'!$K$46,INT((ROW()-13)/2),0)),"",OFFSET('5. Pp (3 años)'!$K$46,INT((ROW()-13)/2),0))</f>
        <v/>
      </c>
      <c r="G405" s="930" t="str">
        <f ca="1">IF(ISBLANK(OFFSET('5. Pp (3 años)'!$H$46,INT((ROW()-13)/2),0)),"",OFFSET('5. Pp (3 años)'!$H$46,INT((ROW()-13)/2),0))</f>
        <v/>
      </c>
      <c r="H405" s="949" t="str">
        <f ca="1">IF(ISBLANK(OFFSET('9. METAS'!$L$20,INT((ROW()-13)/2),0)),"",OFFSET('9. METAS'!$L$20,INT((ROW()-13)/2),0))</f>
        <v/>
      </c>
      <c r="I405" s="822"/>
      <c r="J405" s="149" t="e">
        <f ca="1">IF(MOD(ROW()-13,2)=0,IF(ISBLANK(OFFSET(#REF!,INT((ROW()-13)/2),0)),"",OFFSET(#REF!,INT((ROW()-13)/2),0)),IF(ISBLANK(OFFSET('9. METAS'!$U$20,INT((ROW()-14)/2),0)),"",OFFSET('9. METAS'!$U$20,INT((ROW()-14)/2),0)))</f>
        <v>#REF!</v>
      </c>
      <c r="K405" s="150" t="e">
        <f ca="1">IF(MOD(ROW()-13,2)=0,IF(ISBLANK(OFFSET(#REF!,INT((ROW()-13)/2),0)),"",OFFSET(#REF!,INT((ROW()-13)/2),0)),IF(ISBLANK(OFFSET('9. METAS'!$V$20,INT((ROW()-14)/2),0)),"",OFFSET('9. METAS'!$V$20,INT((ROW()-14)/2),0)))</f>
        <v>#REF!</v>
      </c>
      <c r="L405" s="150" t="e">
        <f ca="1">IF(MOD(ROW()-13,2)=0,IF(ISBLANK(OFFSET(#REF!,INT((ROW()-13)/2),0)),"",OFFSET(#REF!,INT((ROW()-13)/2),0)),IF(ISBLANK(OFFSET('9. METAS'!$W$20,INT((ROW()-14)/2),0)),"",OFFSET('9. METAS'!$W$20,INT((ROW()-14)/2),0)))</f>
        <v>#REF!</v>
      </c>
      <c r="M405" s="151" t="e">
        <f ca="1">IF(MOD(ROW()-13,2)=0,IF(ISBLANK(OFFSET(#REF!,INT((ROW()-13)/2),0)),"",OFFSET(#REF!,INT((ROW()-13)/2),0)),IF(ISBLANK(OFFSET('9. METAS'!$X$20,INT((ROW()-14)/2),0)),"",OFFSET('9. METAS'!$X$20,INT((ROW()-14)/2),0)))</f>
        <v>#REF!</v>
      </c>
      <c r="N405" s="824" t="str">
        <f t="shared" ref="N405" ca="1" si="388">IFERROR(J405/J406,"ND")</f>
        <v>ND</v>
      </c>
      <c r="O405" s="826" t="str">
        <f t="shared" ref="O405" ca="1" si="389">IFERROR(((J405+K405)/H405),"ND")</f>
        <v>ND</v>
      </c>
      <c r="P405" s="913"/>
    </row>
    <row r="406" spans="3:16">
      <c r="C406" s="843"/>
      <c r="D406" s="926"/>
      <c r="E406" s="926"/>
      <c r="F406" s="928"/>
      <c r="G406" s="930"/>
      <c r="H406" s="949"/>
      <c r="I406" s="823"/>
      <c r="J406" s="149" t="str">
        <f ca="1">IF(MOD(ROW()-13,2)=0,IF(ISBLANK(OFFSET(#REF!,INT((ROW()-13)/2),0)),"",OFFSET(#REF!,INT((ROW()-13)/2),0)),IF(ISBLANK(OFFSET('9. METAS'!$U$20,INT((ROW()-14)/2),0)),"",OFFSET('9. METAS'!$U$20,INT((ROW()-14)/2),0)))</f>
        <v/>
      </c>
      <c r="K406" s="150" t="str">
        <f ca="1">IF(MOD(ROW()-13,2)=0,IF(ISBLANK(OFFSET(#REF!,INT((ROW()-13)/2),0)),"",OFFSET(#REF!,INT((ROW()-13)/2),0)),IF(ISBLANK(OFFSET('9. METAS'!$V$20,INT((ROW()-14)/2),0)),"",OFFSET('9. METAS'!$V$20,INT((ROW()-14)/2),0)))</f>
        <v/>
      </c>
      <c r="L406" s="150" t="str">
        <f ca="1">IF(MOD(ROW()-13,2)=0,IF(ISBLANK(OFFSET(#REF!,INT((ROW()-13)/2),0)),"",OFFSET(#REF!,INT((ROW()-13)/2),0)),IF(ISBLANK(OFFSET('9. METAS'!$W$20,INT((ROW()-14)/2),0)),"",OFFSET('9. METAS'!$W$20,INT((ROW()-14)/2),0)))</f>
        <v/>
      </c>
      <c r="M406" s="151" t="str">
        <f ca="1">IF(MOD(ROW()-13,2)=0,IF(ISBLANK(OFFSET(#REF!,INT((ROW()-13)/2),0)),"",OFFSET(#REF!,INT((ROW()-13)/2),0)),IF(ISBLANK(OFFSET('9. METAS'!$X$20,INT((ROW()-14)/2),0)),"",OFFSET('9. METAS'!$X$20,INT((ROW()-14)/2),0)))</f>
        <v/>
      </c>
      <c r="N406" s="825"/>
      <c r="O406" s="827"/>
      <c r="P406" s="914"/>
    </row>
    <row r="407" spans="3:16">
      <c r="C407" s="829" t="str">
        <f ca="1">IF(ISBLANK(OFFSET('5. Pp (3 años)'!$C$46,INT((ROW()-13)/2),0)),"",OFFSET('5. Pp (3 años)'!$C$46,INT((ROW()-13)/2),0))</f>
        <v/>
      </c>
      <c r="D407" s="926" t="str">
        <f ca="1">IF(ISBLANK(OFFSET('5. Pp (3 años)'!$D$46,INT((ROW()-13)/2),0)),"",OFFSET('5. Pp (3 años)'!$D$46,INT((ROW()-13)/2),0))</f>
        <v/>
      </c>
      <c r="E407" s="926" t="str">
        <f ca="1">IF(ISBLANK(OFFSET('5. Pp (3 años)'!$E$46,INT((ROW()-13)/2),0)),"",OFFSET('5. Pp (3 años)'!$E$46,INT((ROW()-13)/2),0))</f>
        <v/>
      </c>
      <c r="F407" s="928" t="str">
        <f ca="1">IF(ISBLANK(OFFSET('5. Pp (3 años)'!$K$46,INT((ROW()-13)/2),0)),"",OFFSET('5. Pp (3 años)'!$K$46,INT((ROW()-13)/2),0))</f>
        <v/>
      </c>
      <c r="G407" s="930" t="str">
        <f ca="1">IF(ISBLANK(OFFSET('5. Pp (3 años)'!$H$46,INT((ROW()-13)/2),0)),"",OFFSET('5. Pp (3 años)'!$H$46,INT((ROW()-13)/2),0))</f>
        <v/>
      </c>
      <c r="H407" s="949" t="str">
        <f ca="1">IF(ISBLANK(OFFSET('9. METAS'!$L$20,INT((ROW()-13)/2),0)),"",OFFSET('9. METAS'!$L$20,INT((ROW()-13)/2),0))</f>
        <v/>
      </c>
      <c r="I407" s="822"/>
      <c r="J407" s="149" t="e">
        <f ca="1">IF(MOD(ROW()-13,2)=0,IF(ISBLANK(OFFSET(#REF!,INT((ROW()-13)/2),0)),"",OFFSET(#REF!,INT((ROW()-13)/2),0)),IF(ISBLANK(OFFSET('9. METAS'!$U$20,INT((ROW()-14)/2),0)),"",OFFSET('9. METAS'!$U$20,INT((ROW()-14)/2),0)))</f>
        <v>#REF!</v>
      </c>
      <c r="K407" s="150" t="e">
        <f ca="1">IF(MOD(ROW()-13,2)=0,IF(ISBLANK(OFFSET(#REF!,INT((ROW()-13)/2),0)),"",OFFSET(#REF!,INT((ROW()-13)/2),0)),IF(ISBLANK(OFFSET('9. METAS'!$V$20,INT((ROW()-14)/2),0)),"",OFFSET('9. METAS'!$V$20,INT((ROW()-14)/2),0)))</f>
        <v>#REF!</v>
      </c>
      <c r="L407" s="150" t="e">
        <f ca="1">IF(MOD(ROW()-13,2)=0,IF(ISBLANK(OFFSET(#REF!,INT((ROW()-13)/2),0)),"",OFFSET(#REF!,INT((ROW()-13)/2),0)),IF(ISBLANK(OFFSET('9. METAS'!$W$20,INT((ROW()-14)/2),0)),"",OFFSET('9. METAS'!$W$20,INT((ROW()-14)/2),0)))</f>
        <v>#REF!</v>
      </c>
      <c r="M407" s="151" t="e">
        <f ca="1">IF(MOD(ROW()-13,2)=0,IF(ISBLANK(OFFSET(#REF!,INT((ROW()-13)/2),0)),"",OFFSET(#REF!,INT((ROW()-13)/2),0)),IF(ISBLANK(OFFSET('9. METAS'!$X$20,INT((ROW()-14)/2),0)),"",OFFSET('9. METAS'!$X$20,INT((ROW()-14)/2),0)))</f>
        <v>#REF!</v>
      </c>
      <c r="N407" s="824" t="str">
        <f t="shared" ref="N407" ca="1" si="390">IFERROR(J407/J408,"ND")</f>
        <v>ND</v>
      </c>
      <c r="O407" s="826" t="str">
        <f t="shared" ref="O407" ca="1" si="391">IFERROR(((J407+K407)/H407),"ND")</f>
        <v>ND</v>
      </c>
      <c r="P407" s="913"/>
    </row>
    <row r="408" spans="3:16">
      <c r="C408" s="843"/>
      <c r="D408" s="926"/>
      <c r="E408" s="926"/>
      <c r="F408" s="928"/>
      <c r="G408" s="930"/>
      <c r="H408" s="949"/>
      <c r="I408" s="823"/>
      <c r="J408" s="149" t="str">
        <f ca="1">IF(MOD(ROW()-13,2)=0,IF(ISBLANK(OFFSET(#REF!,INT((ROW()-13)/2),0)),"",OFFSET(#REF!,INT((ROW()-13)/2),0)),IF(ISBLANK(OFFSET('9. METAS'!$U$20,INT((ROW()-14)/2),0)),"",OFFSET('9. METAS'!$U$20,INT((ROW()-14)/2),0)))</f>
        <v/>
      </c>
      <c r="K408" s="150" t="str">
        <f ca="1">IF(MOD(ROW()-13,2)=0,IF(ISBLANK(OFFSET(#REF!,INT((ROW()-13)/2),0)),"",OFFSET(#REF!,INT((ROW()-13)/2),0)),IF(ISBLANK(OFFSET('9. METAS'!$V$20,INT((ROW()-14)/2),0)),"",OFFSET('9. METAS'!$V$20,INT((ROW()-14)/2),0)))</f>
        <v/>
      </c>
      <c r="L408" s="150" t="str">
        <f ca="1">IF(MOD(ROW()-13,2)=0,IF(ISBLANK(OFFSET(#REF!,INT((ROW()-13)/2),0)),"",OFFSET(#REF!,INT((ROW()-13)/2),0)),IF(ISBLANK(OFFSET('9. METAS'!$W$20,INT((ROW()-14)/2),0)),"",OFFSET('9. METAS'!$W$20,INT((ROW()-14)/2),0)))</f>
        <v/>
      </c>
      <c r="M408" s="151" t="str">
        <f ca="1">IF(MOD(ROW()-13,2)=0,IF(ISBLANK(OFFSET(#REF!,INT((ROW()-13)/2),0)),"",OFFSET(#REF!,INT((ROW()-13)/2),0)),IF(ISBLANK(OFFSET('9. METAS'!$X$20,INT((ROW()-14)/2),0)),"",OFFSET('9. METAS'!$X$20,INT((ROW()-14)/2),0)))</f>
        <v/>
      </c>
      <c r="N408" s="825"/>
      <c r="O408" s="827"/>
      <c r="P408" s="914"/>
    </row>
    <row r="409" spans="3:16">
      <c r="C409" s="829" t="str">
        <f ca="1">IF(ISBLANK(OFFSET('5. Pp (3 años)'!$C$46,INT((ROW()-13)/2),0)),"",OFFSET('5. Pp (3 años)'!$C$46,INT((ROW()-13)/2),0))</f>
        <v/>
      </c>
      <c r="D409" s="926" t="str">
        <f ca="1">IF(ISBLANK(OFFSET('5. Pp (3 años)'!$D$46,INT((ROW()-13)/2),0)),"",OFFSET('5. Pp (3 años)'!$D$46,INT((ROW()-13)/2),0))</f>
        <v/>
      </c>
      <c r="E409" s="926" t="str">
        <f ca="1">IF(ISBLANK(OFFSET('5. Pp (3 años)'!$E$46,INT((ROW()-13)/2),0)),"",OFFSET('5. Pp (3 años)'!$E$46,INT((ROW()-13)/2),0))</f>
        <v/>
      </c>
      <c r="F409" s="928" t="str">
        <f ca="1">IF(ISBLANK(OFFSET('5. Pp (3 años)'!$K$46,INT((ROW()-13)/2),0)),"",OFFSET('5. Pp (3 años)'!$K$46,INT((ROW()-13)/2),0))</f>
        <v/>
      </c>
      <c r="G409" s="930" t="str">
        <f ca="1">IF(ISBLANK(OFFSET('5. Pp (3 años)'!$H$46,INT((ROW()-13)/2),0)),"",OFFSET('5. Pp (3 años)'!$H$46,INT((ROW()-13)/2),0))</f>
        <v/>
      </c>
      <c r="H409" s="949" t="str">
        <f ca="1">IF(ISBLANK(OFFSET('9. METAS'!$L$20,INT((ROW()-13)/2),0)),"",OFFSET('9. METAS'!$L$20,INT((ROW()-13)/2),0))</f>
        <v/>
      </c>
      <c r="I409" s="822"/>
      <c r="J409" s="149" t="e">
        <f ca="1">IF(MOD(ROW()-13,2)=0,IF(ISBLANK(OFFSET(#REF!,INT((ROW()-13)/2),0)),"",OFFSET(#REF!,INT((ROW()-13)/2),0)),IF(ISBLANK(OFFSET('9. METAS'!$U$20,INT((ROW()-14)/2),0)),"",OFFSET('9. METAS'!$U$20,INT((ROW()-14)/2),0)))</f>
        <v>#REF!</v>
      </c>
      <c r="K409" s="150" t="e">
        <f ca="1">IF(MOD(ROW()-13,2)=0,IF(ISBLANK(OFFSET(#REF!,INT((ROW()-13)/2),0)),"",OFFSET(#REF!,INT((ROW()-13)/2),0)),IF(ISBLANK(OFFSET('9. METAS'!$V$20,INT((ROW()-14)/2),0)),"",OFFSET('9. METAS'!$V$20,INT((ROW()-14)/2),0)))</f>
        <v>#REF!</v>
      </c>
      <c r="L409" s="150" t="e">
        <f ca="1">IF(MOD(ROW()-13,2)=0,IF(ISBLANK(OFFSET(#REF!,INT((ROW()-13)/2),0)),"",OFFSET(#REF!,INT((ROW()-13)/2),0)),IF(ISBLANK(OFFSET('9. METAS'!$W$20,INT((ROW()-14)/2),0)),"",OFFSET('9. METAS'!$W$20,INT((ROW()-14)/2),0)))</f>
        <v>#REF!</v>
      </c>
      <c r="M409" s="151" t="e">
        <f ca="1">IF(MOD(ROW()-13,2)=0,IF(ISBLANK(OFFSET(#REF!,INT((ROW()-13)/2),0)),"",OFFSET(#REF!,INT((ROW()-13)/2),0)),IF(ISBLANK(OFFSET('9. METAS'!$X$20,INT((ROW()-14)/2),0)),"",OFFSET('9. METAS'!$X$20,INT((ROW()-14)/2),0)))</f>
        <v>#REF!</v>
      </c>
      <c r="N409" s="824" t="str">
        <f t="shared" ref="N409" ca="1" si="392">IFERROR(J409/J410,"ND")</f>
        <v>ND</v>
      </c>
      <c r="O409" s="826" t="str">
        <f t="shared" ref="O409" ca="1" si="393">IFERROR(((J409+K409)/H409),"ND")</f>
        <v>ND</v>
      </c>
      <c r="P409" s="913"/>
    </row>
    <row r="410" spans="3:16">
      <c r="C410" s="843"/>
      <c r="D410" s="926"/>
      <c r="E410" s="926"/>
      <c r="F410" s="928"/>
      <c r="G410" s="930"/>
      <c r="H410" s="949"/>
      <c r="I410" s="823"/>
      <c r="J410" s="149" t="str">
        <f ca="1">IF(MOD(ROW()-13,2)=0,IF(ISBLANK(OFFSET(#REF!,INT((ROW()-13)/2),0)),"",OFFSET(#REF!,INT((ROW()-13)/2),0)),IF(ISBLANK(OFFSET('9. METAS'!$U$20,INT((ROW()-14)/2),0)),"",OFFSET('9. METAS'!$U$20,INT((ROW()-14)/2),0)))</f>
        <v/>
      </c>
      <c r="K410" s="150" t="str">
        <f ca="1">IF(MOD(ROW()-13,2)=0,IF(ISBLANK(OFFSET(#REF!,INT((ROW()-13)/2),0)),"",OFFSET(#REF!,INT((ROW()-13)/2),0)),IF(ISBLANK(OFFSET('9. METAS'!$V$20,INT((ROW()-14)/2),0)),"",OFFSET('9. METAS'!$V$20,INT((ROW()-14)/2),0)))</f>
        <v/>
      </c>
      <c r="L410" s="150" t="str">
        <f ca="1">IF(MOD(ROW()-13,2)=0,IF(ISBLANK(OFFSET(#REF!,INT((ROW()-13)/2),0)),"",OFFSET(#REF!,INT((ROW()-13)/2),0)),IF(ISBLANK(OFFSET('9. METAS'!$W$20,INT((ROW()-14)/2),0)),"",OFFSET('9. METAS'!$W$20,INT((ROW()-14)/2),0)))</f>
        <v/>
      </c>
      <c r="M410" s="151" t="str">
        <f ca="1">IF(MOD(ROW()-13,2)=0,IF(ISBLANK(OFFSET(#REF!,INT((ROW()-13)/2),0)),"",OFFSET(#REF!,INT((ROW()-13)/2),0)),IF(ISBLANK(OFFSET('9. METAS'!$X$20,INT((ROW()-14)/2),0)),"",OFFSET('9. METAS'!$X$20,INT((ROW()-14)/2),0)))</f>
        <v/>
      </c>
      <c r="N410" s="825"/>
      <c r="O410" s="827"/>
      <c r="P410" s="914"/>
    </row>
    <row r="411" spans="3:16">
      <c r="C411" s="829" t="str">
        <f ca="1">IF(ISBLANK(OFFSET('5. Pp (3 años)'!$C$46,INT((ROW()-13)/2),0)),"",OFFSET('5. Pp (3 años)'!$C$46,INT((ROW()-13)/2),0))</f>
        <v/>
      </c>
      <c r="D411" s="926" t="str">
        <f ca="1">IF(ISBLANK(OFFSET('5. Pp (3 años)'!$D$46,INT((ROW()-13)/2),0)),"",OFFSET('5. Pp (3 años)'!$D$46,INT((ROW()-13)/2),0))</f>
        <v/>
      </c>
      <c r="E411" s="926" t="str">
        <f ca="1">IF(ISBLANK(OFFSET('5. Pp (3 años)'!$E$46,INT((ROW()-13)/2),0)),"",OFFSET('5. Pp (3 años)'!$E$46,INT((ROW()-13)/2),0))</f>
        <v/>
      </c>
      <c r="F411" s="928" t="str">
        <f ca="1">IF(ISBLANK(OFFSET('5. Pp (3 años)'!$K$46,INT((ROW()-13)/2),0)),"",OFFSET('5. Pp (3 años)'!$K$46,INT((ROW()-13)/2),0))</f>
        <v/>
      </c>
      <c r="G411" s="930" t="str">
        <f ca="1">IF(ISBLANK(OFFSET('5. Pp (3 años)'!$H$46,INT((ROW()-13)/2),0)),"",OFFSET('5. Pp (3 años)'!$H$46,INT((ROW()-13)/2),0))</f>
        <v/>
      </c>
      <c r="H411" s="949" t="str">
        <f ca="1">IF(ISBLANK(OFFSET('9. METAS'!$L$20,INT((ROW()-13)/2),0)),"",OFFSET('9. METAS'!$L$20,INT((ROW()-13)/2),0))</f>
        <v/>
      </c>
      <c r="I411" s="822"/>
      <c r="J411" s="149" t="e">
        <f ca="1">IF(MOD(ROW()-13,2)=0,IF(ISBLANK(OFFSET(#REF!,INT((ROW()-13)/2),0)),"",OFFSET(#REF!,INT((ROW()-13)/2),0)),IF(ISBLANK(OFFSET('9. METAS'!$U$20,INT((ROW()-14)/2),0)),"",OFFSET('9. METAS'!$U$20,INT((ROW()-14)/2),0)))</f>
        <v>#REF!</v>
      </c>
      <c r="K411" s="150" t="e">
        <f ca="1">IF(MOD(ROW()-13,2)=0,IF(ISBLANK(OFFSET(#REF!,INT((ROW()-13)/2),0)),"",OFFSET(#REF!,INT((ROW()-13)/2),0)),IF(ISBLANK(OFFSET('9. METAS'!$V$20,INT((ROW()-14)/2),0)),"",OFFSET('9. METAS'!$V$20,INT((ROW()-14)/2),0)))</f>
        <v>#REF!</v>
      </c>
      <c r="L411" s="150" t="e">
        <f ca="1">IF(MOD(ROW()-13,2)=0,IF(ISBLANK(OFFSET(#REF!,INT((ROW()-13)/2),0)),"",OFFSET(#REF!,INT((ROW()-13)/2),0)),IF(ISBLANK(OFFSET('9. METAS'!$W$20,INT((ROW()-14)/2),0)),"",OFFSET('9. METAS'!$W$20,INT((ROW()-14)/2),0)))</f>
        <v>#REF!</v>
      </c>
      <c r="M411" s="151" t="e">
        <f ca="1">IF(MOD(ROW()-13,2)=0,IF(ISBLANK(OFFSET(#REF!,INT((ROW()-13)/2),0)),"",OFFSET(#REF!,INT((ROW()-13)/2),0)),IF(ISBLANK(OFFSET('9. METAS'!$X$20,INT((ROW()-14)/2),0)),"",OFFSET('9. METAS'!$X$20,INT((ROW()-14)/2),0)))</f>
        <v>#REF!</v>
      </c>
      <c r="N411" s="824" t="str">
        <f t="shared" ref="N411" ca="1" si="394">IFERROR(J411/J412,"ND")</f>
        <v>ND</v>
      </c>
      <c r="O411" s="826" t="str">
        <f t="shared" ref="O411" ca="1" si="395">IFERROR(((J411+K411)/H411),"ND")</f>
        <v>ND</v>
      </c>
      <c r="P411" s="913"/>
    </row>
    <row r="412" spans="3:16">
      <c r="C412" s="843"/>
      <c r="D412" s="926"/>
      <c r="E412" s="926"/>
      <c r="F412" s="928"/>
      <c r="G412" s="930"/>
      <c r="H412" s="949"/>
      <c r="I412" s="823"/>
      <c r="J412" s="149" t="str">
        <f ca="1">IF(MOD(ROW()-13,2)=0,IF(ISBLANK(OFFSET(#REF!,INT((ROW()-13)/2),0)),"",OFFSET(#REF!,INT((ROW()-13)/2),0)),IF(ISBLANK(OFFSET('9. METAS'!$U$20,INT((ROW()-14)/2),0)),"",OFFSET('9. METAS'!$U$20,INT((ROW()-14)/2),0)))</f>
        <v/>
      </c>
      <c r="K412" s="150" t="str">
        <f ca="1">IF(MOD(ROW()-13,2)=0,IF(ISBLANK(OFFSET(#REF!,INT((ROW()-13)/2),0)),"",OFFSET(#REF!,INT((ROW()-13)/2),0)),IF(ISBLANK(OFFSET('9. METAS'!$V$20,INT((ROW()-14)/2),0)),"",OFFSET('9. METAS'!$V$20,INT((ROW()-14)/2),0)))</f>
        <v/>
      </c>
      <c r="L412" s="150" t="str">
        <f ca="1">IF(MOD(ROW()-13,2)=0,IF(ISBLANK(OFFSET(#REF!,INT((ROW()-13)/2),0)),"",OFFSET(#REF!,INT((ROW()-13)/2),0)),IF(ISBLANK(OFFSET('9. METAS'!$W$20,INT((ROW()-14)/2),0)),"",OFFSET('9. METAS'!$W$20,INT((ROW()-14)/2),0)))</f>
        <v/>
      </c>
      <c r="M412" s="151" t="str">
        <f ca="1">IF(MOD(ROW()-13,2)=0,IF(ISBLANK(OFFSET(#REF!,INT((ROW()-13)/2),0)),"",OFFSET(#REF!,INT((ROW()-13)/2),0)),IF(ISBLANK(OFFSET('9. METAS'!$X$20,INT((ROW()-14)/2),0)),"",OFFSET('9. METAS'!$X$20,INT((ROW()-14)/2),0)))</f>
        <v/>
      </c>
      <c r="N412" s="825"/>
      <c r="O412" s="827"/>
      <c r="P412" s="914"/>
    </row>
    <row r="413" spans="3:16">
      <c r="C413" s="829" t="str">
        <f ca="1">IF(ISBLANK(OFFSET('5. Pp (3 años)'!$C$46,INT((ROW()-13)/2),0)),"",OFFSET('5. Pp (3 años)'!$C$46,INT((ROW()-13)/2),0))</f>
        <v/>
      </c>
      <c r="D413" s="926" t="str">
        <f ca="1">IF(ISBLANK(OFFSET('5. Pp (3 años)'!$D$46,INT((ROW()-13)/2),0)),"",OFFSET('5. Pp (3 años)'!$D$46,INT((ROW()-13)/2),0))</f>
        <v/>
      </c>
      <c r="E413" s="926" t="str">
        <f ca="1">IF(ISBLANK(OFFSET('5. Pp (3 años)'!$E$46,INT((ROW()-13)/2),0)),"",OFFSET('5. Pp (3 años)'!$E$46,INT((ROW()-13)/2),0))</f>
        <v/>
      </c>
      <c r="F413" s="928" t="str">
        <f ca="1">IF(ISBLANK(OFFSET('5. Pp (3 años)'!$K$46,INT((ROW()-13)/2),0)),"",OFFSET('5. Pp (3 años)'!$K$46,INT((ROW()-13)/2),0))</f>
        <v/>
      </c>
      <c r="G413" s="930" t="str">
        <f ca="1">IF(ISBLANK(OFFSET('5. Pp (3 años)'!$H$46,INT((ROW()-13)/2),0)),"",OFFSET('5. Pp (3 años)'!$H$46,INT((ROW()-13)/2),0))</f>
        <v/>
      </c>
      <c r="H413" s="949" t="str">
        <f ca="1">IF(ISBLANK(OFFSET('9. METAS'!$L$20,INT((ROW()-13)/2),0)),"",OFFSET('9. METAS'!$L$20,INT((ROW()-13)/2),0))</f>
        <v/>
      </c>
      <c r="I413" s="822"/>
      <c r="J413" s="149" t="e">
        <f ca="1">IF(MOD(ROW()-13,2)=0,IF(ISBLANK(OFFSET(#REF!,INT((ROW()-13)/2),0)),"",OFFSET(#REF!,INT((ROW()-13)/2),0)),IF(ISBLANK(OFFSET('9. METAS'!$U$20,INT((ROW()-14)/2),0)),"",OFFSET('9. METAS'!$U$20,INT((ROW()-14)/2),0)))</f>
        <v>#REF!</v>
      </c>
      <c r="K413" s="150" t="e">
        <f ca="1">IF(MOD(ROW()-13,2)=0,IF(ISBLANK(OFFSET(#REF!,INT((ROW()-13)/2),0)),"",OFFSET(#REF!,INT((ROW()-13)/2),0)),IF(ISBLANK(OFFSET('9. METAS'!$V$20,INT((ROW()-14)/2),0)),"",OFFSET('9. METAS'!$V$20,INT((ROW()-14)/2),0)))</f>
        <v>#REF!</v>
      </c>
      <c r="L413" s="150" t="e">
        <f ca="1">IF(MOD(ROW()-13,2)=0,IF(ISBLANK(OFFSET(#REF!,INT((ROW()-13)/2),0)),"",OFFSET(#REF!,INT((ROW()-13)/2),0)),IF(ISBLANK(OFFSET('9. METAS'!$W$20,INT((ROW()-14)/2),0)),"",OFFSET('9. METAS'!$W$20,INT((ROW()-14)/2),0)))</f>
        <v>#REF!</v>
      </c>
      <c r="M413" s="151" t="e">
        <f ca="1">IF(MOD(ROW()-13,2)=0,IF(ISBLANK(OFFSET(#REF!,INT((ROW()-13)/2),0)),"",OFFSET(#REF!,INT((ROW()-13)/2),0)),IF(ISBLANK(OFFSET('9. METAS'!$X$20,INT((ROW()-14)/2),0)),"",OFFSET('9. METAS'!$X$20,INT((ROW()-14)/2),0)))</f>
        <v>#REF!</v>
      </c>
      <c r="N413" s="824" t="str">
        <f t="shared" ref="N413" ca="1" si="396">IFERROR(J413/J414,"ND")</f>
        <v>ND</v>
      </c>
      <c r="O413" s="826" t="str">
        <f t="shared" ref="O413" ca="1" si="397">IFERROR(((J413+K413)/H413),"ND")</f>
        <v>ND</v>
      </c>
      <c r="P413" s="913"/>
    </row>
    <row r="414" spans="3:16">
      <c r="C414" s="843"/>
      <c r="D414" s="926"/>
      <c r="E414" s="926"/>
      <c r="F414" s="928"/>
      <c r="G414" s="930"/>
      <c r="H414" s="949"/>
      <c r="I414" s="823"/>
      <c r="J414" s="149" t="str">
        <f ca="1">IF(MOD(ROW()-13,2)=0,IF(ISBLANK(OFFSET(#REF!,INT((ROW()-13)/2),0)),"",OFFSET(#REF!,INT((ROW()-13)/2),0)),IF(ISBLANK(OFFSET('9. METAS'!$U$20,INT((ROW()-14)/2),0)),"",OFFSET('9. METAS'!$U$20,INT((ROW()-14)/2),0)))</f>
        <v/>
      </c>
      <c r="K414" s="150" t="str">
        <f ca="1">IF(MOD(ROW()-13,2)=0,IF(ISBLANK(OFFSET(#REF!,INT((ROW()-13)/2),0)),"",OFFSET(#REF!,INT((ROW()-13)/2),0)),IF(ISBLANK(OFFSET('9. METAS'!$V$20,INT((ROW()-14)/2),0)),"",OFFSET('9. METAS'!$V$20,INT((ROW()-14)/2),0)))</f>
        <v/>
      </c>
      <c r="L414" s="150" t="str">
        <f ca="1">IF(MOD(ROW()-13,2)=0,IF(ISBLANK(OFFSET(#REF!,INT((ROW()-13)/2),0)),"",OFFSET(#REF!,INT((ROW()-13)/2),0)),IF(ISBLANK(OFFSET('9. METAS'!$W$20,INT((ROW()-14)/2),0)),"",OFFSET('9. METAS'!$W$20,INT((ROW()-14)/2),0)))</f>
        <v/>
      </c>
      <c r="M414" s="151" t="str">
        <f ca="1">IF(MOD(ROW()-13,2)=0,IF(ISBLANK(OFFSET(#REF!,INT((ROW()-13)/2),0)),"",OFFSET(#REF!,INT((ROW()-13)/2),0)),IF(ISBLANK(OFFSET('9. METAS'!$X$20,INT((ROW()-14)/2),0)),"",OFFSET('9. METAS'!$X$20,INT((ROW()-14)/2),0)))</f>
        <v/>
      </c>
      <c r="N414" s="825"/>
      <c r="O414" s="827"/>
      <c r="P414" s="914"/>
    </row>
    <row r="415" spans="3:16">
      <c r="C415" s="829" t="str">
        <f ca="1">IF(ISBLANK(OFFSET('5. Pp (3 años)'!$C$46,INT((ROW()-13)/2),0)),"",OFFSET('5. Pp (3 años)'!$C$46,INT((ROW()-13)/2),0))</f>
        <v/>
      </c>
      <c r="D415" s="926" t="str">
        <f ca="1">IF(ISBLANK(OFFSET('5. Pp (3 años)'!$D$46,INT((ROW()-13)/2),0)),"",OFFSET('5. Pp (3 años)'!$D$46,INT((ROW()-13)/2),0))</f>
        <v/>
      </c>
      <c r="E415" s="926" t="str">
        <f ca="1">IF(ISBLANK(OFFSET('5. Pp (3 años)'!$E$46,INT((ROW()-13)/2),0)),"",OFFSET('5. Pp (3 años)'!$E$46,INT((ROW()-13)/2),0))</f>
        <v/>
      </c>
      <c r="F415" s="928" t="str">
        <f ca="1">IF(ISBLANK(OFFSET('5. Pp (3 años)'!$K$46,INT((ROW()-13)/2),0)),"",OFFSET('5. Pp (3 años)'!$K$46,INT((ROW()-13)/2),0))</f>
        <v/>
      </c>
      <c r="G415" s="930" t="str">
        <f ca="1">IF(ISBLANK(OFFSET('5. Pp (3 años)'!$H$46,INT((ROW()-13)/2),0)),"",OFFSET('5. Pp (3 años)'!$H$46,INT((ROW()-13)/2),0))</f>
        <v/>
      </c>
      <c r="H415" s="949" t="str">
        <f ca="1">IF(ISBLANK(OFFSET('9. METAS'!$L$20,INT((ROW()-13)/2),0)),"",OFFSET('9. METAS'!$L$20,INT((ROW()-13)/2),0))</f>
        <v/>
      </c>
      <c r="I415" s="822"/>
      <c r="J415" s="149" t="e">
        <f ca="1">IF(MOD(ROW()-13,2)=0,IF(ISBLANK(OFFSET(#REF!,INT((ROW()-13)/2),0)),"",OFFSET(#REF!,INT((ROW()-13)/2),0)),IF(ISBLANK(OFFSET('9. METAS'!$U$20,INT((ROW()-14)/2),0)),"",OFFSET('9. METAS'!$U$20,INT((ROW()-14)/2),0)))</f>
        <v>#REF!</v>
      </c>
      <c r="K415" s="150" t="e">
        <f ca="1">IF(MOD(ROW()-13,2)=0,IF(ISBLANK(OFFSET(#REF!,INT((ROW()-13)/2),0)),"",OFFSET(#REF!,INT((ROW()-13)/2),0)),IF(ISBLANK(OFFSET('9. METAS'!$V$20,INT((ROW()-14)/2),0)),"",OFFSET('9. METAS'!$V$20,INT((ROW()-14)/2),0)))</f>
        <v>#REF!</v>
      </c>
      <c r="L415" s="150" t="e">
        <f ca="1">IF(MOD(ROW()-13,2)=0,IF(ISBLANK(OFFSET(#REF!,INT((ROW()-13)/2),0)),"",OFFSET(#REF!,INT((ROW()-13)/2),0)),IF(ISBLANK(OFFSET('9. METAS'!$W$20,INT((ROW()-14)/2),0)),"",OFFSET('9. METAS'!$W$20,INT((ROW()-14)/2),0)))</f>
        <v>#REF!</v>
      </c>
      <c r="M415" s="151" t="e">
        <f ca="1">IF(MOD(ROW()-13,2)=0,IF(ISBLANK(OFFSET(#REF!,INT((ROW()-13)/2),0)),"",OFFSET(#REF!,INT((ROW()-13)/2),0)),IF(ISBLANK(OFFSET('9. METAS'!$X$20,INT((ROW()-14)/2),0)),"",OFFSET('9. METAS'!$X$20,INT((ROW()-14)/2),0)))</f>
        <v>#REF!</v>
      </c>
      <c r="N415" s="824" t="str">
        <f t="shared" ref="N415" ca="1" si="398">IFERROR(J415/J416,"ND")</f>
        <v>ND</v>
      </c>
      <c r="O415" s="826" t="str">
        <f t="shared" ref="O415" ca="1" si="399">IFERROR(((J415+K415)/H415),"ND")</f>
        <v>ND</v>
      </c>
      <c r="P415" s="913"/>
    </row>
    <row r="416" spans="3:16">
      <c r="C416" s="843"/>
      <c r="D416" s="926"/>
      <c r="E416" s="926"/>
      <c r="F416" s="928"/>
      <c r="G416" s="930"/>
      <c r="H416" s="949"/>
      <c r="I416" s="823"/>
      <c r="J416" s="149" t="str">
        <f ca="1">IF(MOD(ROW()-13,2)=0,IF(ISBLANK(OFFSET(#REF!,INT((ROW()-13)/2),0)),"",OFFSET(#REF!,INT((ROW()-13)/2),0)),IF(ISBLANK(OFFSET('9. METAS'!$U$20,INT((ROW()-14)/2),0)),"",OFFSET('9. METAS'!$U$20,INT((ROW()-14)/2),0)))</f>
        <v/>
      </c>
      <c r="K416" s="150" t="str">
        <f ca="1">IF(MOD(ROW()-13,2)=0,IF(ISBLANK(OFFSET(#REF!,INT((ROW()-13)/2),0)),"",OFFSET(#REF!,INT((ROW()-13)/2),0)),IF(ISBLANK(OFFSET('9. METAS'!$V$20,INT((ROW()-14)/2),0)),"",OFFSET('9. METAS'!$V$20,INT((ROW()-14)/2),0)))</f>
        <v/>
      </c>
      <c r="L416" s="150" t="str">
        <f ca="1">IF(MOD(ROW()-13,2)=0,IF(ISBLANK(OFFSET(#REF!,INT((ROW()-13)/2),0)),"",OFFSET(#REF!,INT((ROW()-13)/2),0)),IF(ISBLANK(OFFSET('9. METAS'!$W$20,INT((ROW()-14)/2),0)),"",OFFSET('9. METAS'!$W$20,INT((ROW()-14)/2),0)))</f>
        <v/>
      </c>
      <c r="M416" s="151" t="str">
        <f ca="1">IF(MOD(ROW()-13,2)=0,IF(ISBLANK(OFFSET(#REF!,INT((ROW()-13)/2),0)),"",OFFSET(#REF!,INT((ROW()-13)/2),0)),IF(ISBLANK(OFFSET('9. METAS'!$X$20,INT((ROW()-14)/2),0)),"",OFFSET('9. METAS'!$X$20,INT((ROW()-14)/2),0)))</f>
        <v/>
      </c>
      <c r="N416" s="825"/>
      <c r="O416" s="827"/>
      <c r="P416" s="914"/>
    </row>
    <row r="417" spans="3:16">
      <c r="C417" s="829" t="str">
        <f ca="1">IF(ISBLANK(OFFSET('5. Pp (3 años)'!$C$46,INT((ROW()-13)/2),0)),"",OFFSET('5. Pp (3 años)'!$C$46,INT((ROW()-13)/2),0))</f>
        <v/>
      </c>
      <c r="D417" s="926" t="str">
        <f ca="1">IF(ISBLANK(OFFSET('5. Pp (3 años)'!$D$46,INT((ROW()-13)/2),0)),"",OFFSET('5. Pp (3 años)'!$D$46,INT((ROW()-13)/2),0))</f>
        <v/>
      </c>
      <c r="E417" s="926" t="str">
        <f ca="1">IF(ISBLANK(OFFSET('5. Pp (3 años)'!$E$46,INT((ROW()-13)/2),0)),"",OFFSET('5. Pp (3 años)'!$E$46,INT((ROW()-13)/2),0))</f>
        <v/>
      </c>
      <c r="F417" s="928" t="str">
        <f ca="1">IF(ISBLANK(OFFSET('5. Pp (3 años)'!$K$46,INT((ROW()-13)/2),0)),"",OFFSET('5. Pp (3 años)'!$K$46,INT((ROW()-13)/2),0))</f>
        <v/>
      </c>
      <c r="G417" s="930" t="str">
        <f ca="1">IF(ISBLANK(OFFSET('5. Pp (3 años)'!$H$46,INT((ROW()-13)/2),0)),"",OFFSET('5. Pp (3 años)'!$H$46,INT((ROW()-13)/2),0))</f>
        <v/>
      </c>
      <c r="H417" s="949" t="str">
        <f ca="1">IF(ISBLANK(OFFSET('9. METAS'!$L$20,INT((ROW()-13)/2),0)),"",OFFSET('9. METAS'!$L$20,INT((ROW()-13)/2),0))</f>
        <v/>
      </c>
      <c r="I417" s="822"/>
      <c r="J417" s="149" t="e">
        <f ca="1">IF(MOD(ROW()-13,2)=0,IF(ISBLANK(OFFSET(#REF!,INT((ROW()-13)/2),0)),"",OFFSET(#REF!,INT((ROW()-13)/2),0)),IF(ISBLANK(OFFSET('9. METAS'!$U$20,INT((ROW()-14)/2),0)),"",OFFSET('9. METAS'!$U$20,INT((ROW()-14)/2),0)))</f>
        <v>#REF!</v>
      </c>
      <c r="K417" s="150" t="e">
        <f ca="1">IF(MOD(ROW()-13,2)=0,IF(ISBLANK(OFFSET(#REF!,INT((ROW()-13)/2),0)),"",OFFSET(#REF!,INT((ROW()-13)/2),0)),IF(ISBLANK(OFFSET('9. METAS'!$V$20,INT((ROW()-14)/2),0)),"",OFFSET('9. METAS'!$V$20,INT((ROW()-14)/2),0)))</f>
        <v>#REF!</v>
      </c>
      <c r="L417" s="150" t="e">
        <f ca="1">IF(MOD(ROW()-13,2)=0,IF(ISBLANK(OFFSET(#REF!,INT((ROW()-13)/2),0)),"",OFFSET(#REF!,INT((ROW()-13)/2),0)),IF(ISBLANK(OFFSET('9. METAS'!$W$20,INT((ROW()-14)/2),0)),"",OFFSET('9. METAS'!$W$20,INT((ROW()-14)/2),0)))</f>
        <v>#REF!</v>
      </c>
      <c r="M417" s="151" t="e">
        <f ca="1">IF(MOD(ROW()-13,2)=0,IF(ISBLANK(OFFSET(#REF!,INT((ROW()-13)/2),0)),"",OFFSET(#REF!,INT((ROW()-13)/2),0)),IF(ISBLANK(OFFSET('9. METAS'!$X$20,INT((ROW()-14)/2),0)),"",OFFSET('9. METAS'!$X$20,INT((ROW()-14)/2),0)))</f>
        <v>#REF!</v>
      </c>
      <c r="N417" s="824" t="str">
        <f t="shared" ref="N417" ca="1" si="400">IFERROR(J417/J418,"ND")</f>
        <v>ND</v>
      </c>
      <c r="O417" s="826" t="str">
        <f t="shared" ref="O417" ca="1" si="401">IFERROR(((J417+K417)/H417),"ND")</f>
        <v>ND</v>
      </c>
      <c r="P417" s="913"/>
    </row>
    <row r="418" spans="3:16">
      <c r="C418" s="843"/>
      <c r="D418" s="926"/>
      <c r="E418" s="926"/>
      <c r="F418" s="928"/>
      <c r="G418" s="930"/>
      <c r="H418" s="949"/>
      <c r="I418" s="823"/>
      <c r="J418" s="149" t="str">
        <f ca="1">IF(MOD(ROW()-13,2)=0,IF(ISBLANK(OFFSET(#REF!,INT((ROW()-13)/2),0)),"",OFFSET(#REF!,INT((ROW()-13)/2),0)),IF(ISBLANK(OFFSET('9. METAS'!$U$20,INT((ROW()-14)/2),0)),"",OFFSET('9. METAS'!$U$20,INT((ROW()-14)/2),0)))</f>
        <v/>
      </c>
      <c r="K418" s="150" t="str">
        <f ca="1">IF(MOD(ROW()-13,2)=0,IF(ISBLANK(OFFSET(#REF!,INT((ROW()-13)/2),0)),"",OFFSET(#REF!,INT((ROW()-13)/2),0)),IF(ISBLANK(OFFSET('9. METAS'!$V$20,INT((ROW()-14)/2),0)),"",OFFSET('9. METAS'!$V$20,INT((ROW()-14)/2),0)))</f>
        <v/>
      </c>
      <c r="L418" s="150" t="str">
        <f ca="1">IF(MOD(ROW()-13,2)=0,IF(ISBLANK(OFFSET(#REF!,INT((ROW()-13)/2),0)),"",OFFSET(#REF!,INT((ROW()-13)/2),0)),IF(ISBLANK(OFFSET('9. METAS'!$W$20,INT((ROW()-14)/2),0)),"",OFFSET('9. METAS'!$W$20,INT((ROW()-14)/2),0)))</f>
        <v/>
      </c>
      <c r="M418" s="151" t="str">
        <f ca="1">IF(MOD(ROW()-13,2)=0,IF(ISBLANK(OFFSET(#REF!,INT((ROW()-13)/2),0)),"",OFFSET(#REF!,INT((ROW()-13)/2),0)),IF(ISBLANK(OFFSET('9. METAS'!$X$20,INT((ROW()-14)/2),0)),"",OFFSET('9. METAS'!$X$20,INT((ROW()-14)/2),0)))</f>
        <v/>
      </c>
      <c r="N418" s="825"/>
      <c r="O418" s="827"/>
      <c r="P418" s="914"/>
    </row>
    <row r="419" spans="3:16">
      <c r="C419" s="829" t="str">
        <f ca="1">IF(ISBLANK(OFFSET('5. Pp (3 años)'!$C$46,INT((ROW()-13)/2),0)),"",OFFSET('5. Pp (3 años)'!$C$46,INT((ROW()-13)/2),0))</f>
        <v/>
      </c>
      <c r="D419" s="926" t="str">
        <f ca="1">IF(ISBLANK(OFFSET('5. Pp (3 años)'!$D$46,INT((ROW()-13)/2),0)),"",OFFSET('5. Pp (3 años)'!$D$46,INT((ROW()-13)/2),0))</f>
        <v/>
      </c>
      <c r="E419" s="926" t="str">
        <f ca="1">IF(ISBLANK(OFFSET('5. Pp (3 años)'!$E$46,INT((ROW()-13)/2),0)),"",OFFSET('5. Pp (3 años)'!$E$46,INT((ROW()-13)/2),0))</f>
        <v/>
      </c>
      <c r="F419" s="928" t="str">
        <f ca="1">IF(ISBLANK(OFFSET('5. Pp (3 años)'!$K$46,INT((ROW()-13)/2),0)),"",OFFSET('5. Pp (3 años)'!$K$46,INT((ROW()-13)/2),0))</f>
        <v/>
      </c>
      <c r="G419" s="930" t="str">
        <f ca="1">IF(ISBLANK(OFFSET('5. Pp (3 años)'!$H$46,INT((ROW()-13)/2),0)),"",OFFSET('5. Pp (3 años)'!$H$46,INT((ROW()-13)/2),0))</f>
        <v/>
      </c>
      <c r="H419" s="949" t="str">
        <f ca="1">IF(ISBLANK(OFFSET('9. METAS'!$L$20,INT((ROW()-13)/2),0)),"",OFFSET('9. METAS'!$L$20,INT((ROW()-13)/2),0))</f>
        <v/>
      </c>
      <c r="I419" s="822"/>
      <c r="J419" s="149" t="e">
        <f ca="1">IF(MOD(ROW()-13,2)=0,IF(ISBLANK(OFFSET(#REF!,INT((ROW()-13)/2),0)),"",OFFSET(#REF!,INT((ROW()-13)/2),0)),IF(ISBLANK(OFFSET('9. METAS'!$U$20,INT((ROW()-14)/2),0)),"",OFFSET('9. METAS'!$U$20,INT((ROW()-14)/2),0)))</f>
        <v>#REF!</v>
      </c>
      <c r="K419" s="150" t="e">
        <f ca="1">IF(MOD(ROW()-13,2)=0,IF(ISBLANK(OFFSET(#REF!,INT((ROW()-13)/2),0)),"",OFFSET(#REF!,INT((ROW()-13)/2),0)),IF(ISBLANK(OFFSET('9. METAS'!$V$20,INT((ROW()-14)/2),0)),"",OFFSET('9. METAS'!$V$20,INT((ROW()-14)/2),0)))</f>
        <v>#REF!</v>
      </c>
      <c r="L419" s="150" t="e">
        <f ca="1">IF(MOD(ROW()-13,2)=0,IF(ISBLANK(OFFSET(#REF!,INT((ROW()-13)/2),0)),"",OFFSET(#REF!,INT((ROW()-13)/2),0)),IF(ISBLANK(OFFSET('9. METAS'!$W$20,INT((ROW()-14)/2),0)),"",OFFSET('9. METAS'!$W$20,INT((ROW()-14)/2),0)))</f>
        <v>#REF!</v>
      </c>
      <c r="M419" s="151" t="e">
        <f ca="1">IF(MOD(ROW()-13,2)=0,IF(ISBLANK(OFFSET(#REF!,INT((ROW()-13)/2),0)),"",OFFSET(#REF!,INT((ROW()-13)/2),0)),IF(ISBLANK(OFFSET('9. METAS'!$X$20,INT((ROW()-14)/2),0)),"",OFFSET('9. METAS'!$X$20,INT((ROW()-14)/2),0)))</f>
        <v>#REF!</v>
      </c>
      <c r="N419" s="824" t="str">
        <f t="shared" ref="N419" ca="1" si="402">IFERROR(J419/J420,"ND")</f>
        <v>ND</v>
      </c>
      <c r="O419" s="826" t="str">
        <f t="shared" ref="O419" ca="1" si="403">IFERROR(((J419+K419)/H419),"ND")</f>
        <v>ND</v>
      </c>
      <c r="P419" s="913"/>
    </row>
    <row r="420" spans="3:16">
      <c r="C420" s="843"/>
      <c r="D420" s="926"/>
      <c r="E420" s="926"/>
      <c r="F420" s="928"/>
      <c r="G420" s="930"/>
      <c r="H420" s="949"/>
      <c r="I420" s="823"/>
      <c r="J420" s="149" t="str">
        <f ca="1">IF(MOD(ROW()-13,2)=0,IF(ISBLANK(OFFSET(#REF!,INT((ROW()-13)/2),0)),"",OFFSET(#REF!,INT((ROW()-13)/2),0)),IF(ISBLANK(OFFSET('9. METAS'!$U$20,INT((ROW()-14)/2),0)),"",OFFSET('9. METAS'!$U$20,INT((ROW()-14)/2),0)))</f>
        <v/>
      </c>
      <c r="K420" s="150" t="str">
        <f ca="1">IF(MOD(ROW()-13,2)=0,IF(ISBLANK(OFFSET(#REF!,INT((ROW()-13)/2),0)),"",OFFSET(#REF!,INT((ROW()-13)/2),0)),IF(ISBLANK(OFFSET('9. METAS'!$V$20,INT((ROW()-14)/2),0)),"",OFFSET('9. METAS'!$V$20,INT((ROW()-14)/2),0)))</f>
        <v/>
      </c>
      <c r="L420" s="150" t="str">
        <f ca="1">IF(MOD(ROW()-13,2)=0,IF(ISBLANK(OFFSET(#REF!,INT((ROW()-13)/2),0)),"",OFFSET(#REF!,INT((ROW()-13)/2),0)),IF(ISBLANK(OFFSET('9. METAS'!$W$20,INT((ROW()-14)/2),0)),"",OFFSET('9. METAS'!$W$20,INT((ROW()-14)/2),0)))</f>
        <v/>
      </c>
      <c r="M420" s="151" t="str">
        <f ca="1">IF(MOD(ROW()-13,2)=0,IF(ISBLANK(OFFSET(#REF!,INT((ROW()-13)/2),0)),"",OFFSET(#REF!,INT((ROW()-13)/2),0)),IF(ISBLANK(OFFSET('9. METAS'!$X$20,INT((ROW()-14)/2),0)),"",OFFSET('9. METAS'!$X$20,INT((ROW()-14)/2),0)))</f>
        <v/>
      </c>
      <c r="N420" s="825"/>
      <c r="O420" s="827"/>
      <c r="P420" s="914"/>
    </row>
    <row r="421" spans="3:16">
      <c r="C421" s="829" t="str">
        <f ca="1">IF(ISBLANK(OFFSET('5. Pp (3 años)'!$C$46,INT((ROW()-13)/2),0)),"",OFFSET('5. Pp (3 años)'!$C$46,INT((ROW()-13)/2),0))</f>
        <v/>
      </c>
      <c r="D421" s="926" t="str">
        <f ca="1">IF(ISBLANK(OFFSET('5. Pp (3 años)'!$D$46,INT((ROW()-13)/2),0)),"",OFFSET('5. Pp (3 años)'!$D$46,INT((ROW()-13)/2),0))</f>
        <v/>
      </c>
      <c r="E421" s="926" t="str">
        <f ca="1">IF(ISBLANK(OFFSET('5. Pp (3 años)'!$E$46,INT((ROW()-13)/2),0)),"",OFFSET('5. Pp (3 años)'!$E$46,INT((ROW()-13)/2),0))</f>
        <v/>
      </c>
      <c r="F421" s="928" t="str">
        <f ca="1">IF(ISBLANK(OFFSET('5. Pp (3 años)'!$K$46,INT((ROW()-13)/2),0)),"",OFFSET('5. Pp (3 años)'!$K$46,INT((ROW()-13)/2),0))</f>
        <v/>
      </c>
      <c r="G421" s="930" t="str">
        <f ca="1">IF(ISBLANK(OFFSET('5. Pp (3 años)'!$H$46,INT((ROW()-13)/2),0)),"",OFFSET('5. Pp (3 años)'!$H$46,INT((ROW()-13)/2),0))</f>
        <v/>
      </c>
      <c r="H421" s="949" t="str">
        <f ca="1">IF(ISBLANK(OFFSET('9. METAS'!$L$20,INT((ROW()-13)/2),0)),"",OFFSET('9. METAS'!$L$20,INT((ROW()-13)/2),0))</f>
        <v/>
      </c>
      <c r="I421" s="822"/>
      <c r="J421" s="149" t="e">
        <f ca="1">IF(MOD(ROW()-13,2)=0,IF(ISBLANK(OFFSET(#REF!,INT((ROW()-13)/2),0)),"",OFFSET(#REF!,INT((ROW()-13)/2),0)),IF(ISBLANK(OFFSET('9. METAS'!$U$20,INT((ROW()-14)/2),0)),"",OFFSET('9. METAS'!$U$20,INT((ROW()-14)/2),0)))</f>
        <v>#REF!</v>
      </c>
      <c r="K421" s="150" t="e">
        <f ca="1">IF(MOD(ROW()-13,2)=0,IF(ISBLANK(OFFSET(#REF!,INT((ROW()-13)/2),0)),"",OFFSET(#REF!,INT((ROW()-13)/2),0)),IF(ISBLANK(OFFSET('9. METAS'!$V$20,INT((ROW()-14)/2),0)),"",OFFSET('9. METAS'!$V$20,INT((ROW()-14)/2),0)))</f>
        <v>#REF!</v>
      </c>
      <c r="L421" s="150" t="e">
        <f ca="1">IF(MOD(ROW()-13,2)=0,IF(ISBLANK(OFFSET(#REF!,INT((ROW()-13)/2),0)),"",OFFSET(#REF!,INT((ROW()-13)/2),0)),IF(ISBLANK(OFFSET('9. METAS'!$W$20,INT((ROW()-14)/2),0)),"",OFFSET('9. METAS'!$W$20,INT((ROW()-14)/2),0)))</f>
        <v>#REF!</v>
      </c>
      <c r="M421" s="151" t="e">
        <f ca="1">IF(MOD(ROW()-13,2)=0,IF(ISBLANK(OFFSET(#REF!,INT((ROW()-13)/2),0)),"",OFFSET(#REF!,INT((ROW()-13)/2),0)),IF(ISBLANK(OFFSET('9. METAS'!$X$20,INT((ROW()-14)/2),0)),"",OFFSET('9. METAS'!$X$20,INT((ROW()-14)/2),0)))</f>
        <v>#REF!</v>
      </c>
      <c r="N421" s="824" t="str">
        <f t="shared" ref="N421" ca="1" si="404">IFERROR(J421/J422,"ND")</f>
        <v>ND</v>
      </c>
      <c r="O421" s="826" t="str">
        <f t="shared" ref="O421" ca="1" si="405">IFERROR(((J421+K421)/H421),"ND")</f>
        <v>ND</v>
      </c>
      <c r="P421" s="913"/>
    </row>
    <row r="422" spans="3:16">
      <c r="C422" s="843"/>
      <c r="D422" s="926"/>
      <c r="E422" s="926"/>
      <c r="F422" s="928"/>
      <c r="G422" s="930"/>
      <c r="H422" s="949"/>
      <c r="I422" s="823"/>
      <c r="J422" s="149" t="str">
        <f ca="1">IF(MOD(ROW()-13,2)=0,IF(ISBLANK(OFFSET(#REF!,INT((ROW()-13)/2),0)),"",OFFSET(#REF!,INT((ROW()-13)/2),0)),IF(ISBLANK(OFFSET('9. METAS'!$U$20,INT((ROW()-14)/2),0)),"",OFFSET('9. METAS'!$U$20,INT((ROW()-14)/2),0)))</f>
        <v/>
      </c>
      <c r="K422" s="150" t="str">
        <f ca="1">IF(MOD(ROW()-13,2)=0,IF(ISBLANK(OFFSET(#REF!,INT((ROW()-13)/2),0)),"",OFFSET(#REF!,INT((ROW()-13)/2),0)),IF(ISBLANK(OFFSET('9. METAS'!$V$20,INT((ROW()-14)/2),0)),"",OFFSET('9. METAS'!$V$20,INT((ROW()-14)/2),0)))</f>
        <v/>
      </c>
      <c r="L422" s="150" t="str">
        <f ca="1">IF(MOD(ROW()-13,2)=0,IF(ISBLANK(OFFSET(#REF!,INT((ROW()-13)/2),0)),"",OFFSET(#REF!,INT((ROW()-13)/2),0)),IF(ISBLANK(OFFSET('9. METAS'!$W$20,INT((ROW()-14)/2),0)),"",OFFSET('9. METAS'!$W$20,INT((ROW()-14)/2),0)))</f>
        <v/>
      </c>
      <c r="M422" s="151" t="str">
        <f ca="1">IF(MOD(ROW()-13,2)=0,IF(ISBLANK(OFFSET(#REF!,INT((ROW()-13)/2),0)),"",OFFSET(#REF!,INT((ROW()-13)/2),0)),IF(ISBLANK(OFFSET('9. METAS'!$X$20,INT((ROW()-14)/2),0)),"",OFFSET('9. METAS'!$X$20,INT((ROW()-14)/2),0)))</f>
        <v/>
      </c>
      <c r="N422" s="825"/>
      <c r="O422" s="827"/>
      <c r="P422" s="914"/>
    </row>
    <row r="423" spans="3:16">
      <c r="C423" s="829" t="str">
        <f ca="1">IF(ISBLANK(OFFSET('5. Pp (3 años)'!$C$46,INT((ROW()-13)/2),0)),"",OFFSET('5. Pp (3 años)'!$C$46,INT((ROW()-13)/2),0))</f>
        <v/>
      </c>
      <c r="D423" s="926" t="str">
        <f ca="1">IF(ISBLANK(OFFSET('5. Pp (3 años)'!$D$46,INT((ROW()-13)/2),0)),"",OFFSET('5. Pp (3 años)'!$D$46,INT((ROW()-13)/2),0))</f>
        <v/>
      </c>
      <c r="E423" s="926" t="str">
        <f ca="1">IF(ISBLANK(OFFSET('5. Pp (3 años)'!$E$46,INT((ROW()-13)/2),0)),"",OFFSET('5. Pp (3 años)'!$E$46,INT((ROW()-13)/2),0))</f>
        <v/>
      </c>
      <c r="F423" s="928" t="str">
        <f ca="1">IF(ISBLANK(OFFSET('5. Pp (3 años)'!$K$46,INT((ROW()-13)/2),0)),"",OFFSET('5. Pp (3 años)'!$K$46,INT((ROW()-13)/2),0))</f>
        <v/>
      </c>
      <c r="G423" s="930" t="str">
        <f ca="1">IF(ISBLANK(OFFSET('5. Pp (3 años)'!$H$46,INT((ROW()-13)/2),0)),"",OFFSET('5. Pp (3 años)'!$H$46,INT((ROW()-13)/2),0))</f>
        <v/>
      </c>
      <c r="H423" s="949" t="str">
        <f ca="1">IF(ISBLANK(OFFSET('9. METAS'!$L$20,INT((ROW()-13)/2),0)),"",OFFSET('9. METAS'!$L$20,INT((ROW()-13)/2),0))</f>
        <v/>
      </c>
      <c r="I423" s="822"/>
      <c r="J423" s="149" t="e">
        <f ca="1">IF(MOD(ROW()-13,2)=0,IF(ISBLANK(OFFSET(#REF!,INT((ROW()-13)/2),0)),"",OFFSET(#REF!,INT((ROW()-13)/2),0)),IF(ISBLANK(OFFSET('9. METAS'!$U$20,INT((ROW()-14)/2),0)),"",OFFSET('9. METAS'!$U$20,INT((ROW()-14)/2),0)))</f>
        <v>#REF!</v>
      </c>
      <c r="K423" s="150" t="e">
        <f ca="1">IF(MOD(ROW()-13,2)=0,IF(ISBLANK(OFFSET(#REF!,INT((ROW()-13)/2),0)),"",OFFSET(#REF!,INT((ROW()-13)/2),0)),IF(ISBLANK(OFFSET('9. METAS'!$V$20,INT((ROW()-14)/2),0)),"",OFFSET('9. METAS'!$V$20,INT((ROW()-14)/2),0)))</f>
        <v>#REF!</v>
      </c>
      <c r="L423" s="150" t="e">
        <f ca="1">IF(MOD(ROW()-13,2)=0,IF(ISBLANK(OFFSET(#REF!,INT((ROW()-13)/2),0)),"",OFFSET(#REF!,INT((ROW()-13)/2),0)),IF(ISBLANK(OFFSET('9. METAS'!$W$20,INT((ROW()-14)/2),0)),"",OFFSET('9. METAS'!$W$20,INT((ROW()-14)/2),0)))</f>
        <v>#REF!</v>
      </c>
      <c r="M423" s="151" t="e">
        <f ca="1">IF(MOD(ROW()-13,2)=0,IF(ISBLANK(OFFSET(#REF!,INT((ROW()-13)/2),0)),"",OFFSET(#REF!,INT((ROW()-13)/2),0)),IF(ISBLANK(OFFSET('9. METAS'!$X$20,INT((ROW()-14)/2),0)),"",OFFSET('9. METAS'!$X$20,INT((ROW()-14)/2),0)))</f>
        <v>#REF!</v>
      </c>
      <c r="N423" s="824" t="str">
        <f t="shared" ref="N423" ca="1" si="406">IFERROR(J423/J424,"ND")</f>
        <v>ND</v>
      </c>
      <c r="O423" s="826" t="str">
        <f t="shared" ref="O423" ca="1" si="407">IFERROR(((J423+K423)/H423),"ND")</f>
        <v>ND</v>
      </c>
      <c r="P423" s="913"/>
    </row>
    <row r="424" spans="3:16">
      <c r="C424" s="843"/>
      <c r="D424" s="926"/>
      <c r="E424" s="926"/>
      <c r="F424" s="928"/>
      <c r="G424" s="930"/>
      <c r="H424" s="949"/>
      <c r="I424" s="823"/>
      <c r="J424" s="149" t="str">
        <f ca="1">IF(MOD(ROW()-13,2)=0,IF(ISBLANK(OFFSET(#REF!,INT((ROW()-13)/2),0)),"",OFFSET(#REF!,INT((ROW()-13)/2),0)),IF(ISBLANK(OFFSET('9. METAS'!$U$20,INT((ROW()-14)/2),0)),"",OFFSET('9. METAS'!$U$20,INT((ROW()-14)/2),0)))</f>
        <v/>
      </c>
      <c r="K424" s="150" t="str">
        <f ca="1">IF(MOD(ROW()-13,2)=0,IF(ISBLANK(OFFSET(#REF!,INT((ROW()-13)/2),0)),"",OFFSET(#REF!,INT((ROW()-13)/2),0)),IF(ISBLANK(OFFSET('9. METAS'!$V$20,INT((ROW()-14)/2),0)),"",OFFSET('9. METAS'!$V$20,INT((ROW()-14)/2),0)))</f>
        <v/>
      </c>
      <c r="L424" s="150" t="str">
        <f ca="1">IF(MOD(ROW()-13,2)=0,IF(ISBLANK(OFFSET(#REF!,INT((ROW()-13)/2),0)),"",OFFSET(#REF!,INT((ROW()-13)/2),0)),IF(ISBLANK(OFFSET('9. METAS'!$W$20,INT((ROW()-14)/2),0)),"",OFFSET('9. METAS'!$W$20,INT((ROW()-14)/2),0)))</f>
        <v/>
      </c>
      <c r="M424" s="151" t="str">
        <f ca="1">IF(MOD(ROW()-13,2)=0,IF(ISBLANK(OFFSET(#REF!,INT((ROW()-13)/2),0)),"",OFFSET(#REF!,INT((ROW()-13)/2),0)),IF(ISBLANK(OFFSET('9. METAS'!$X$20,INT((ROW()-14)/2),0)),"",OFFSET('9. METAS'!$X$20,INT((ROW()-14)/2),0)))</f>
        <v/>
      </c>
      <c r="N424" s="825"/>
      <c r="O424" s="827"/>
      <c r="P424" s="914"/>
    </row>
    <row r="425" spans="3:16">
      <c r="C425" s="829" t="str">
        <f ca="1">IF(ISBLANK(OFFSET('5. Pp (3 años)'!$C$46,INT((ROW()-13)/2),0)),"",OFFSET('5. Pp (3 años)'!$C$46,INT((ROW()-13)/2),0))</f>
        <v/>
      </c>
      <c r="D425" s="926" t="str">
        <f ca="1">IF(ISBLANK(OFFSET('5. Pp (3 años)'!$D$46,INT((ROW()-13)/2),0)),"",OFFSET('5. Pp (3 años)'!$D$46,INT((ROW()-13)/2),0))</f>
        <v/>
      </c>
      <c r="E425" s="926" t="str">
        <f ca="1">IF(ISBLANK(OFFSET('5. Pp (3 años)'!$E$46,INT((ROW()-13)/2),0)),"",OFFSET('5. Pp (3 años)'!$E$46,INT((ROW()-13)/2),0))</f>
        <v/>
      </c>
      <c r="F425" s="928" t="str">
        <f ca="1">IF(ISBLANK(OFFSET('5. Pp (3 años)'!$K$46,INT((ROW()-13)/2),0)),"",OFFSET('5. Pp (3 años)'!$K$46,INT((ROW()-13)/2),0))</f>
        <v/>
      </c>
      <c r="G425" s="930" t="str">
        <f ca="1">IF(ISBLANK(OFFSET('5. Pp (3 años)'!$H$46,INT((ROW()-13)/2),0)),"",OFFSET('5. Pp (3 años)'!$H$46,INT((ROW()-13)/2),0))</f>
        <v/>
      </c>
      <c r="H425" s="949" t="str">
        <f ca="1">IF(ISBLANK(OFFSET('9. METAS'!$L$20,INT((ROW()-13)/2),0)),"",OFFSET('9. METAS'!$L$20,INT((ROW()-13)/2),0))</f>
        <v/>
      </c>
      <c r="I425" s="822"/>
      <c r="J425" s="149" t="e">
        <f ca="1">IF(MOD(ROW()-13,2)=0,IF(ISBLANK(OFFSET(#REF!,INT((ROW()-13)/2),0)),"",OFFSET(#REF!,INT((ROW()-13)/2),0)),IF(ISBLANK(OFFSET('9. METAS'!$U$20,INT((ROW()-14)/2),0)),"",OFFSET('9. METAS'!$U$20,INT((ROW()-14)/2),0)))</f>
        <v>#REF!</v>
      </c>
      <c r="K425" s="150" t="e">
        <f ca="1">IF(MOD(ROW()-13,2)=0,IF(ISBLANK(OFFSET(#REF!,INT((ROW()-13)/2),0)),"",OFFSET(#REF!,INT((ROW()-13)/2),0)),IF(ISBLANK(OFFSET('9. METAS'!$V$20,INT((ROW()-14)/2),0)),"",OFFSET('9. METAS'!$V$20,INT((ROW()-14)/2),0)))</f>
        <v>#REF!</v>
      </c>
      <c r="L425" s="150" t="e">
        <f ca="1">IF(MOD(ROW()-13,2)=0,IF(ISBLANK(OFFSET(#REF!,INT((ROW()-13)/2),0)),"",OFFSET(#REF!,INT((ROW()-13)/2),0)),IF(ISBLANK(OFFSET('9. METAS'!$W$20,INT((ROW()-14)/2),0)),"",OFFSET('9. METAS'!$W$20,INT((ROW()-14)/2),0)))</f>
        <v>#REF!</v>
      </c>
      <c r="M425" s="151" t="e">
        <f ca="1">IF(MOD(ROW()-13,2)=0,IF(ISBLANK(OFFSET(#REF!,INT((ROW()-13)/2),0)),"",OFFSET(#REF!,INT((ROW()-13)/2),0)),IF(ISBLANK(OFFSET('9. METAS'!$X$20,INT((ROW()-14)/2),0)),"",OFFSET('9. METAS'!$X$20,INT((ROW()-14)/2),0)))</f>
        <v>#REF!</v>
      </c>
      <c r="N425" s="824" t="str">
        <f t="shared" ref="N425" ca="1" si="408">IFERROR(J425/J426,"ND")</f>
        <v>ND</v>
      </c>
      <c r="O425" s="826" t="str">
        <f t="shared" ref="O425" ca="1" si="409">IFERROR(((J425+K425)/H425),"ND")</f>
        <v>ND</v>
      </c>
      <c r="P425" s="913"/>
    </row>
    <row r="426" spans="3:16">
      <c r="C426" s="843"/>
      <c r="D426" s="926"/>
      <c r="E426" s="926"/>
      <c r="F426" s="928"/>
      <c r="G426" s="930"/>
      <c r="H426" s="949"/>
      <c r="I426" s="823"/>
      <c r="J426" s="149" t="str">
        <f ca="1">IF(MOD(ROW()-13,2)=0,IF(ISBLANK(OFFSET(#REF!,INT((ROW()-13)/2),0)),"",OFFSET(#REF!,INT((ROW()-13)/2),0)),IF(ISBLANK(OFFSET('9. METAS'!$U$20,INT((ROW()-14)/2),0)),"",OFFSET('9. METAS'!$U$20,INT((ROW()-14)/2),0)))</f>
        <v/>
      </c>
      <c r="K426" s="150" t="str">
        <f ca="1">IF(MOD(ROW()-13,2)=0,IF(ISBLANK(OFFSET(#REF!,INT((ROW()-13)/2),0)),"",OFFSET(#REF!,INT((ROW()-13)/2),0)),IF(ISBLANK(OFFSET('9. METAS'!$V$20,INT((ROW()-14)/2),0)),"",OFFSET('9. METAS'!$V$20,INT((ROW()-14)/2),0)))</f>
        <v/>
      </c>
      <c r="L426" s="150" t="str">
        <f ca="1">IF(MOD(ROW()-13,2)=0,IF(ISBLANK(OFFSET(#REF!,INT((ROW()-13)/2),0)),"",OFFSET(#REF!,INT((ROW()-13)/2),0)),IF(ISBLANK(OFFSET('9. METAS'!$W$20,INT((ROW()-14)/2),0)),"",OFFSET('9. METAS'!$W$20,INT((ROW()-14)/2),0)))</f>
        <v/>
      </c>
      <c r="M426" s="151" t="str">
        <f ca="1">IF(MOD(ROW()-13,2)=0,IF(ISBLANK(OFFSET(#REF!,INT((ROW()-13)/2),0)),"",OFFSET(#REF!,INT((ROW()-13)/2),0)),IF(ISBLANK(OFFSET('9. METAS'!$X$20,INT((ROW()-14)/2),0)),"",OFFSET('9. METAS'!$X$20,INT((ROW()-14)/2),0)))</f>
        <v/>
      </c>
      <c r="N426" s="825"/>
      <c r="O426" s="827"/>
      <c r="P426" s="914"/>
    </row>
    <row r="427" spans="3:16">
      <c r="C427" s="829" t="str">
        <f ca="1">IF(ISBLANK(OFFSET('5. Pp (3 años)'!$C$46,INT((ROW()-13)/2),0)),"",OFFSET('5. Pp (3 años)'!$C$46,INT((ROW()-13)/2),0))</f>
        <v/>
      </c>
      <c r="D427" s="926" t="str">
        <f ca="1">IF(ISBLANK(OFFSET('5. Pp (3 años)'!$D$46,INT((ROW()-13)/2),0)),"",OFFSET('5. Pp (3 años)'!$D$46,INT((ROW()-13)/2),0))</f>
        <v/>
      </c>
      <c r="E427" s="926" t="str">
        <f ca="1">IF(ISBLANK(OFFSET('5. Pp (3 años)'!$E$46,INT((ROW()-13)/2),0)),"",OFFSET('5. Pp (3 años)'!$E$46,INT((ROW()-13)/2),0))</f>
        <v/>
      </c>
      <c r="F427" s="928" t="str">
        <f ca="1">IF(ISBLANK(OFFSET('5. Pp (3 años)'!$K$46,INT((ROW()-13)/2),0)),"",OFFSET('5. Pp (3 años)'!$K$46,INT((ROW()-13)/2),0))</f>
        <v/>
      </c>
      <c r="G427" s="930" t="str">
        <f ca="1">IF(ISBLANK(OFFSET('5. Pp (3 años)'!$H$46,INT((ROW()-13)/2),0)),"",OFFSET('5. Pp (3 años)'!$H$46,INT((ROW()-13)/2),0))</f>
        <v/>
      </c>
      <c r="H427" s="949" t="str">
        <f ca="1">IF(ISBLANK(OFFSET('9. METAS'!$L$20,INT((ROW()-13)/2),0)),"",OFFSET('9. METAS'!$L$20,INT((ROW()-13)/2),0))</f>
        <v/>
      </c>
      <c r="I427" s="822"/>
      <c r="J427" s="149" t="e">
        <f ca="1">IF(MOD(ROW()-13,2)=0,IF(ISBLANK(OFFSET(#REF!,INT((ROW()-13)/2),0)),"",OFFSET(#REF!,INT((ROW()-13)/2),0)),IF(ISBLANK(OFFSET('9. METAS'!$U$20,INT((ROW()-14)/2),0)),"",OFFSET('9. METAS'!$U$20,INT((ROW()-14)/2),0)))</f>
        <v>#REF!</v>
      </c>
      <c r="K427" s="150" t="e">
        <f ca="1">IF(MOD(ROW()-13,2)=0,IF(ISBLANK(OFFSET(#REF!,INT((ROW()-13)/2),0)),"",OFFSET(#REF!,INT((ROW()-13)/2),0)),IF(ISBLANK(OFFSET('9. METAS'!$V$20,INT((ROW()-14)/2),0)),"",OFFSET('9. METAS'!$V$20,INT((ROW()-14)/2),0)))</f>
        <v>#REF!</v>
      </c>
      <c r="L427" s="150" t="e">
        <f ca="1">IF(MOD(ROW()-13,2)=0,IF(ISBLANK(OFFSET(#REF!,INT((ROW()-13)/2),0)),"",OFFSET(#REF!,INT((ROW()-13)/2),0)),IF(ISBLANK(OFFSET('9. METAS'!$W$20,INT((ROW()-14)/2),0)),"",OFFSET('9. METAS'!$W$20,INT((ROW()-14)/2),0)))</f>
        <v>#REF!</v>
      </c>
      <c r="M427" s="151" t="e">
        <f ca="1">IF(MOD(ROW()-13,2)=0,IF(ISBLANK(OFFSET(#REF!,INT((ROW()-13)/2),0)),"",OFFSET(#REF!,INT((ROW()-13)/2),0)),IF(ISBLANK(OFFSET('9. METAS'!$X$20,INT((ROW()-14)/2),0)),"",OFFSET('9. METAS'!$X$20,INT((ROW()-14)/2),0)))</f>
        <v>#REF!</v>
      </c>
      <c r="N427" s="824" t="str">
        <f t="shared" ref="N427" ca="1" si="410">IFERROR(J427/J428,"ND")</f>
        <v>ND</v>
      </c>
      <c r="O427" s="826" t="str">
        <f t="shared" ref="O427" ca="1" si="411">IFERROR(((J427+K427)/H427),"ND")</f>
        <v>ND</v>
      </c>
      <c r="P427" s="913"/>
    </row>
    <row r="428" spans="3:16">
      <c r="C428" s="843"/>
      <c r="D428" s="926"/>
      <c r="E428" s="926"/>
      <c r="F428" s="928"/>
      <c r="G428" s="930"/>
      <c r="H428" s="949"/>
      <c r="I428" s="823"/>
      <c r="J428" s="149" t="str">
        <f ca="1">IF(MOD(ROW()-13,2)=0,IF(ISBLANK(OFFSET(#REF!,INT((ROW()-13)/2),0)),"",OFFSET(#REF!,INT((ROW()-13)/2),0)),IF(ISBLANK(OFFSET('9. METAS'!$U$20,INT((ROW()-14)/2),0)),"",OFFSET('9. METAS'!$U$20,INT((ROW()-14)/2),0)))</f>
        <v/>
      </c>
      <c r="K428" s="150" t="str">
        <f ca="1">IF(MOD(ROW()-13,2)=0,IF(ISBLANK(OFFSET(#REF!,INT((ROW()-13)/2),0)),"",OFFSET(#REF!,INT((ROW()-13)/2),0)),IF(ISBLANK(OFFSET('9. METAS'!$V$20,INT((ROW()-14)/2),0)),"",OFFSET('9. METAS'!$V$20,INT((ROW()-14)/2),0)))</f>
        <v/>
      </c>
      <c r="L428" s="150" t="str">
        <f ca="1">IF(MOD(ROW()-13,2)=0,IF(ISBLANK(OFFSET(#REF!,INT((ROW()-13)/2),0)),"",OFFSET(#REF!,INT((ROW()-13)/2),0)),IF(ISBLANK(OFFSET('9. METAS'!$W$20,INT((ROW()-14)/2),0)),"",OFFSET('9. METAS'!$W$20,INT((ROW()-14)/2),0)))</f>
        <v/>
      </c>
      <c r="M428" s="151" t="str">
        <f ca="1">IF(MOD(ROW()-13,2)=0,IF(ISBLANK(OFFSET(#REF!,INT((ROW()-13)/2),0)),"",OFFSET(#REF!,INT((ROW()-13)/2),0)),IF(ISBLANK(OFFSET('9. METAS'!$X$20,INT((ROW()-14)/2),0)),"",OFFSET('9. METAS'!$X$20,INT((ROW()-14)/2),0)))</f>
        <v/>
      </c>
      <c r="N428" s="825"/>
      <c r="O428" s="827"/>
      <c r="P428" s="914"/>
    </row>
    <row r="429" spans="3:16">
      <c r="C429" s="829" t="str">
        <f ca="1">IF(ISBLANK(OFFSET('5. Pp (3 años)'!$C$46,INT((ROW()-13)/2),0)),"",OFFSET('5. Pp (3 años)'!$C$46,INT((ROW()-13)/2),0))</f>
        <v/>
      </c>
      <c r="D429" s="926" t="str">
        <f ca="1">IF(ISBLANK(OFFSET('5. Pp (3 años)'!$D$46,INT((ROW()-13)/2),0)),"",OFFSET('5. Pp (3 años)'!$D$46,INT((ROW()-13)/2),0))</f>
        <v/>
      </c>
      <c r="E429" s="926" t="str">
        <f ca="1">IF(ISBLANK(OFFSET('5. Pp (3 años)'!$E$46,INT((ROW()-13)/2),0)),"",OFFSET('5. Pp (3 años)'!$E$46,INT((ROW()-13)/2),0))</f>
        <v/>
      </c>
      <c r="F429" s="928" t="str">
        <f ca="1">IF(ISBLANK(OFFSET('5. Pp (3 años)'!$K$46,INT((ROW()-13)/2),0)),"",OFFSET('5. Pp (3 años)'!$K$46,INT((ROW()-13)/2),0))</f>
        <v/>
      </c>
      <c r="G429" s="930" t="str">
        <f ca="1">IF(ISBLANK(OFFSET('5. Pp (3 años)'!$H$46,INT((ROW()-13)/2),0)),"",OFFSET('5. Pp (3 años)'!$H$46,INT((ROW()-13)/2),0))</f>
        <v/>
      </c>
      <c r="H429" s="949" t="str">
        <f ca="1">IF(ISBLANK(OFFSET('9. METAS'!$L$20,INT((ROW()-13)/2),0)),"",OFFSET('9. METAS'!$L$20,INT((ROW()-13)/2),0))</f>
        <v/>
      </c>
      <c r="I429" s="822"/>
      <c r="J429" s="149" t="e">
        <f ca="1">IF(MOD(ROW()-13,2)=0,IF(ISBLANK(OFFSET(#REF!,INT((ROW()-13)/2),0)),"",OFFSET(#REF!,INT((ROW()-13)/2),0)),IF(ISBLANK(OFFSET('9. METAS'!$U$20,INT((ROW()-14)/2),0)),"",OFFSET('9. METAS'!$U$20,INT((ROW()-14)/2),0)))</f>
        <v>#REF!</v>
      </c>
      <c r="K429" s="150" t="e">
        <f ca="1">IF(MOD(ROW()-13,2)=0,IF(ISBLANK(OFFSET(#REF!,INT((ROW()-13)/2),0)),"",OFFSET(#REF!,INT((ROW()-13)/2),0)),IF(ISBLANK(OFFSET('9. METAS'!$V$20,INT((ROW()-14)/2),0)),"",OFFSET('9. METAS'!$V$20,INT((ROW()-14)/2),0)))</f>
        <v>#REF!</v>
      </c>
      <c r="L429" s="150" t="e">
        <f ca="1">IF(MOD(ROW()-13,2)=0,IF(ISBLANK(OFFSET(#REF!,INT((ROW()-13)/2),0)),"",OFFSET(#REF!,INT((ROW()-13)/2),0)),IF(ISBLANK(OFFSET('9. METAS'!$W$20,INT((ROW()-14)/2),0)),"",OFFSET('9. METAS'!$W$20,INT((ROW()-14)/2),0)))</f>
        <v>#REF!</v>
      </c>
      <c r="M429" s="151" t="e">
        <f ca="1">IF(MOD(ROW()-13,2)=0,IF(ISBLANK(OFFSET(#REF!,INT((ROW()-13)/2),0)),"",OFFSET(#REF!,INT((ROW()-13)/2),0)),IF(ISBLANK(OFFSET('9. METAS'!$X$20,INT((ROW()-14)/2),0)),"",OFFSET('9. METAS'!$X$20,INT((ROW()-14)/2),0)))</f>
        <v>#REF!</v>
      </c>
      <c r="N429" s="824" t="str">
        <f t="shared" ref="N429" ca="1" si="412">IFERROR(J429/J430,"ND")</f>
        <v>ND</v>
      </c>
      <c r="O429" s="826" t="str">
        <f t="shared" ref="O429" ca="1" si="413">IFERROR(((J429+K429)/H429),"ND")</f>
        <v>ND</v>
      </c>
      <c r="P429" s="913"/>
    </row>
    <row r="430" spans="3:16">
      <c r="C430" s="843"/>
      <c r="D430" s="926"/>
      <c r="E430" s="926"/>
      <c r="F430" s="928"/>
      <c r="G430" s="930"/>
      <c r="H430" s="949"/>
      <c r="I430" s="823"/>
      <c r="J430" s="149" t="str">
        <f ca="1">IF(MOD(ROW()-13,2)=0,IF(ISBLANK(OFFSET(#REF!,INT((ROW()-13)/2),0)),"",OFFSET(#REF!,INT((ROW()-13)/2),0)),IF(ISBLANK(OFFSET('9. METAS'!$U$20,INT((ROW()-14)/2),0)),"",OFFSET('9. METAS'!$U$20,INT((ROW()-14)/2),0)))</f>
        <v/>
      </c>
      <c r="K430" s="150" t="str">
        <f ca="1">IF(MOD(ROW()-13,2)=0,IF(ISBLANK(OFFSET(#REF!,INT((ROW()-13)/2),0)),"",OFFSET(#REF!,INT((ROW()-13)/2),0)),IF(ISBLANK(OFFSET('9. METAS'!$V$20,INT((ROW()-14)/2),0)),"",OFFSET('9. METAS'!$V$20,INT((ROW()-14)/2),0)))</f>
        <v/>
      </c>
      <c r="L430" s="150" t="str">
        <f ca="1">IF(MOD(ROW()-13,2)=0,IF(ISBLANK(OFFSET(#REF!,INT((ROW()-13)/2),0)),"",OFFSET(#REF!,INT((ROW()-13)/2),0)),IF(ISBLANK(OFFSET('9. METAS'!$W$20,INT((ROW()-14)/2),0)),"",OFFSET('9. METAS'!$W$20,INT((ROW()-14)/2),0)))</f>
        <v/>
      </c>
      <c r="M430" s="151" t="str">
        <f ca="1">IF(MOD(ROW()-13,2)=0,IF(ISBLANK(OFFSET(#REF!,INT((ROW()-13)/2),0)),"",OFFSET(#REF!,INT((ROW()-13)/2),0)),IF(ISBLANK(OFFSET('9. METAS'!$X$20,INT((ROW()-14)/2),0)),"",OFFSET('9. METAS'!$X$20,INT((ROW()-14)/2),0)))</f>
        <v/>
      </c>
      <c r="N430" s="825"/>
      <c r="O430" s="827"/>
      <c r="P430" s="914"/>
    </row>
    <row r="431" spans="3:16">
      <c r="C431" s="829" t="str">
        <f ca="1">IF(ISBLANK(OFFSET('5. Pp (3 años)'!$C$46,INT((ROW()-13)/2),0)),"",OFFSET('5. Pp (3 años)'!$C$46,INT((ROW()-13)/2),0))</f>
        <v/>
      </c>
      <c r="D431" s="926" t="str">
        <f ca="1">IF(ISBLANK(OFFSET('5. Pp (3 años)'!$D$46,INT((ROW()-13)/2),0)),"",OFFSET('5. Pp (3 años)'!$D$46,INT((ROW()-13)/2),0))</f>
        <v/>
      </c>
      <c r="E431" s="926" t="str">
        <f ca="1">IF(ISBLANK(OFFSET('5. Pp (3 años)'!$E$46,INT((ROW()-13)/2),0)),"",OFFSET('5. Pp (3 años)'!$E$46,INT((ROW()-13)/2),0))</f>
        <v/>
      </c>
      <c r="F431" s="928" t="str">
        <f ca="1">IF(ISBLANK(OFFSET('5. Pp (3 años)'!$K$46,INT((ROW()-13)/2),0)),"",OFFSET('5. Pp (3 años)'!$K$46,INT((ROW()-13)/2),0))</f>
        <v/>
      </c>
      <c r="G431" s="930" t="str">
        <f ca="1">IF(ISBLANK(OFFSET('5. Pp (3 años)'!$H$46,INT((ROW()-13)/2),0)),"",OFFSET('5. Pp (3 años)'!$H$46,INT((ROW()-13)/2),0))</f>
        <v/>
      </c>
      <c r="H431" s="949" t="str">
        <f ca="1">IF(ISBLANK(OFFSET('9. METAS'!$L$20,INT((ROW()-13)/2),0)),"",OFFSET('9. METAS'!$L$20,INT((ROW()-13)/2),0))</f>
        <v/>
      </c>
      <c r="I431" s="822"/>
      <c r="J431" s="149" t="e">
        <f ca="1">IF(MOD(ROW()-13,2)=0,IF(ISBLANK(OFFSET(#REF!,INT((ROW()-13)/2),0)),"",OFFSET(#REF!,INT((ROW()-13)/2),0)),IF(ISBLANK(OFFSET('9. METAS'!$U$20,INT((ROW()-14)/2),0)),"",OFFSET('9. METAS'!$U$20,INT((ROW()-14)/2),0)))</f>
        <v>#REF!</v>
      </c>
      <c r="K431" s="150" t="e">
        <f ca="1">IF(MOD(ROW()-13,2)=0,IF(ISBLANK(OFFSET(#REF!,INT((ROW()-13)/2),0)),"",OFFSET(#REF!,INT((ROW()-13)/2),0)),IF(ISBLANK(OFFSET('9. METAS'!$V$20,INT((ROW()-14)/2),0)),"",OFFSET('9. METAS'!$V$20,INT((ROW()-14)/2),0)))</f>
        <v>#REF!</v>
      </c>
      <c r="L431" s="150" t="e">
        <f ca="1">IF(MOD(ROW()-13,2)=0,IF(ISBLANK(OFFSET(#REF!,INT((ROW()-13)/2),0)),"",OFFSET(#REF!,INT((ROW()-13)/2),0)),IF(ISBLANK(OFFSET('9. METAS'!$W$20,INT((ROW()-14)/2),0)),"",OFFSET('9. METAS'!$W$20,INT((ROW()-14)/2),0)))</f>
        <v>#REF!</v>
      </c>
      <c r="M431" s="151" t="e">
        <f ca="1">IF(MOD(ROW()-13,2)=0,IF(ISBLANK(OFFSET(#REF!,INT((ROW()-13)/2),0)),"",OFFSET(#REF!,INT((ROW()-13)/2),0)),IF(ISBLANK(OFFSET('9. METAS'!$X$20,INT((ROW()-14)/2),0)),"",OFFSET('9. METAS'!$X$20,INT((ROW()-14)/2),0)))</f>
        <v>#REF!</v>
      </c>
      <c r="N431" s="824" t="str">
        <f t="shared" ref="N431" ca="1" si="414">IFERROR(J431/J432,"ND")</f>
        <v>ND</v>
      </c>
      <c r="O431" s="826" t="str">
        <f t="shared" ref="O431" ca="1" si="415">IFERROR(((J431+K431)/H431),"ND")</f>
        <v>ND</v>
      </c>
      <c r="P431" s="913"/>
    </row>
    <row r="432" spans="3:16">
      <c r="C432" s="843"/>
      <c r="D432" s="926"/>
      <c r="E432" s="926"/>
      <c r="F432" s="928"/>
      <c r="G432" s="930"/>
      <c r="H432" s="949"/>
      <c r="I432" s="823"/>
      <c r="J432" s="149" t="str">
        <f ca="1">IF(MOD(ROW()-13,2)=0,IF(ISBLANK(OFFSET(#REF!,INT((ROW()-13)/2),0)),"",OFFSET(#REF!,INT((ROW()-13)/2),0)),IF(ISBLANK(OFFSET('9. METAS'!$U$20,INT((ROW()-14)/2),0)),"",OFFSET('9. METAS'!$U$20,INT((ROW()-14)/2),0)))</f>
        <v/>
      </c>
      <c r="K432" s="150" t="str">
        <f ca="1">IF(MOD(ROW()-13,2)=0,IF(ISBLANK(OFFSET(#REF!,INT((ROW()-13)/2),0)),"",OFFSET(#REF!,INT((ROW()-13)/2),0)),IF(ISBLANK(OFFSET('9. METAS'!$V$20,INT((ROW()-14)/2),0)),"",OFFSET('9. METAS'!$V$20,INT((ROW()-14)/2),0)))</f>
        <v/>
      </c>
      <c r="L432" s="150" t="str">
        <f ca="1">IF(MOD(ROW()-13,2)=0,IF(ISBLANK(OFFSET(#REF!,INT((ROW()-13)/2),0)),"",OFFSET(#REF!,INT((ROW()-13)/2),0)),IF(ISBLANK(OFFSET('9. METAS'!$W$20,INT((ROW()-14)/2),0)),"",OFFSET('9. METAS'!$W$20,INT((ROW()-14)/2),0)))</f>
        <v/>
      </c>
      <c r="M432" s="151" t="str">
        <f ca="1">IF(MOD(ROW()-13,2)=0,IF(ISBLANK(OFFSET(#REF!,INT((ROW()-13)/2),0)),"",OFFSET(#REF!,INT((ROW()-13)/2),0)),IF(ISBLANK(OFFSET('9. METAS'!$X$20,INT((ROW()-14)/2),0)),"",OFFSET('9. METAS'!$X$20,INT((ROW()-14)/2),0)))</f>
        <v/>
      </c>
      <c r="N432" s="825"/>
      <c r="O432" s="827"/>
      <c r="P432" s="914"/>
    </row>
    <row r="433" spans="3:16">
      <c r="C433" s="829" t="str">
        <f ca="1">IF(ISBLANK(OFFSET('5. Pp (3 años)'!$C$46,INT((ROW()-13)/2),0)),"",OFFSET('5. Pp (3 años)'!$C$46,INT((ROW()-13)/2),0))</f>
        <v/>
      </c>
      <c r="D433" s="926" t="str">
        <f ca="1">IF(ISBLANK(OFFSET('5. Pp (3 años)'!$D$46,INT((ROW()-13)/2),0)),"",OFFSET('5. Pp (3 años)'!$D$46,INT((ROW()-13)/2),0))</f>
        <v/>
      </c>
      <c r="E433" s="926" t="str">
        <f ca="1">IF(ISBLANK(OFFSET('5. Pp (3 años)'!$E$46,INT((ROW()-13)/2),0)),"",OFFSET('5. Pp (3 años)'!$E$46,INT((ROW()-13)/2),0))</f>
        <v/>
      </c>
      <c r="F433" s="928" t="str">
        <f ca="1">IF(ISBLANK(OFFSET('5. Pp (3 años)'!$K$46,INT((ROW()-13)/2),0)),"",OFFSET('5. Pp (3 años)'!$K$46,INT((ROW()-13)/2),0))</f>
        <v/>
      </c>
      <c r="G433" s="930" t="str">
        <f ca="1">IF(ISBLANK(OFFSET('5. Pp (3 años)'!$H$46,INT((ROW()-13)/2),0)),"",OFFSET('5. Pp (3 años)'!$H$46,INT((ROW()-13)/2),0))</f>
        <v/>
      </c>
      <c r="H433" s="949" t="str">
        <f ca="1">IF(ISBLANK(OFFSET('9. METAS'!$L$20,INT((ROW()-13)/2),0)),"",OFFSET('9. METAS'!$L$20,INT((ROW()-13)/2),0))</f>
        <v/>
      </c>
      <c r="I433" s="822"/>
      <c r="J433" s="149" t="e">
        <f ca="1">IF(MOD(ROW()-13,2)=0,IF(ISBLANK(OFFSET(#REF!,INT((ROW()-13)/2),0)),"",OFFSET(#REF!,INT((ROW()-13)/2),0)),IF(ISBLANK(OFFSET('9. METAS'!$U$20,INT((ROW()-14)/2),0)),"",OFFSET('9. METAS'!$U$20,INT((ROW()-14)/2),0)))</f>
        <v>#REF!</v>
      </c>
      <c r="K433" s="150" t="e">
        <f ca="1">IF(MOD(ROW()-13,2)=0,IF(ISBLANK(OFFSET(#REF!,INT((ROW()-13)/2),0)),"",OFFSET(#REF!,INT((ROW()-13)/2),0)),IF(ISBLANK(OFFSET('9. METAS'!$V$20,INT((ROW()-14)/2),0)),"",OFFSET('9. METAS'!$V$20,INT((ROW()-14)/2),0)))</f>
        <v>#REF!</v>
      </c>
      <c r="L433" s="150" t="e">
        <f ca="1">IF(MOD(ROW()-13,2)=0,IF(ISBLANK(OFFSET(#REF!,INT((ROW()-13)/2),0)),"",OFFSET(#REF!,INT((ROW()-13)/2),0)),IF(ISBLANK(OFFSET('9. METAS'!$W$20,INT((ROW()-14)/2),0)),"",OFFSET('9. METAS'!$W$20,INT((ROW()-14)/2),0)))</f>
        <v>#REF!</v>
      </c>
      <c r="M433" s="151" t="e">
        <f ca="1">IF(MOD(ROW()-13,2)=0,IF(ISBLANK(OFFSET(#REF!,INT((ROW()-13)/2),0)),"",OFFSET(#REF!,INT((ROW()-13)/2),0)),IF(ISBLANK(OFFSET('9. METAS'!$X$20,INT((ROW()-14)/2),0)),"",OFFSET('9. METAS'!$X$20,INT((ROW()-14)/2),0)))</f>
        <v>#REF!</v>
      </c>
      <c r="N433" s="824" t="str">
        <f t="shared" ref="N433" ca="1" si="416">IFERROR(J433/J434,"ND")</f>
        <v>ND</v>
      </c>
      <c r="O433" s="826" t="str">
        <f t="shared" ref="O433" ca="1" si="417">IFERROR(((J433+K433)/H433),"ND")</f>
        <v>ND</v>
      </c>
      <c r="P433" s="913"/>
    </row>
    <row r="434" spans="3:16">
      <c r="C434" s="843"/>
      <c r="D434" s="926"/>
      <c r="E434" s="926"/>
      <c r="F434" s="928"/>
      <c r="G434" s="930"/>
      <c r="H434" s="949"/>
      <c r="I434" s="823"/>
      <c r="J434" s="149" t="str">
        <f ca="1">IF(MOD(ROW()-13,2)=0,IF(ISBLANK(OFFSET(#REF!,INT((ROW()-13)/2),0)),"",OFFSET(#REF!,INT((ROW()-13)/2),0)),IF(ISBLANK(OFFSET('9. METAS'!$U$20,INT((ROW()-14)/2),0)),"",OFFSET('9. METAS'!$U$20,INT((ROW()-14)/2),0)))</f>
        <v/>
      </c>
      <c r="K434" s="150" t="str">
        <f ca="1">IF(MOD(ROW()-13,2)=0,IF(ISBLANK(OFFSET(#REF!,INT((ROW()-13)/2),0)),"",OFFSET(#REF!,INT((ROW()-13)/2),0)),IF(ISBLANK(OFFSET('9. METAS'!$V$20,INT((ROW()-14)/2),0)),"",OFFSET('9. METAS'!$V$20,INT((ROW()-14)/2),0)))</f>
        <v/>
      </c>
      <c r="L434" s="150" t="str">
        <f ca="1">IF(MOD(ROW()-13,2)=0,IF(ISBLANK(OFFSET(#REF!,INT((ROW()-13)/2),0)),"",OFFSET(#REF!,INT((ROW()-13)/2),0)),IF(ISBLANK(OFFSET('9. METAS'!$W$20,INT((ROW()-14)/2),0)),"",OFFSET('9. METAS'!$W$20,INT((ROW()-14)/2),0)))</f>
        <v/>
      </c>
      <c r="M434" s="151" t="str">
        <f ca="1">IF(MOD(ROW()-13,2)=0,IF(ISBLANK(OFFSET(#REF!,INT((ROW()-13)/2),0)),"",OFFSET(#REF!,INT((ROW()-13)/2),0)),IF(ISBLANK(OFFSET('9. METAS'!$X$20,INT((ROW()-14)/2),0)),"",OFFSET('9. METAS'!$X$20,INT((ROW()-14)/2),0)))</f>
        <v/>
      </c>
      <c r="N434" s="825"/>
      <c r="O434" s="827"/>
      <c r="P434" s="914"/>
    </row>
    <row r="435" spans="3:16">
      <c r="C435" s="829" t="str">
        <f ca="1">IF(ISBLANK(OFFSET('5. Pp (3 años)'!$C$46,INT((ROW()-13)/2),0)),"",OFFSET('5. Pp (3 años)'!$C$46,INT((ROW()-13)/2),0))</f>
        <v/>
      </c>
      <c r="D435" s="926" t="str">
        <f ca="1">IF(ISBLANK(OFFSET('5. Pp (3 años)'!$D$46,INT((ROW()-13)/2),0)),"",OFFSET('5. Pp (3 años)'!$D$46,INT((ROW()-13)/2),0))</f>
        <v/>
      </c>
      <c r="E435" s="926" t="str">
        <f ca="1">IF(ISBLANK(OFFSET('5. Pp (3 años)'!$E$46,INT((ROW()-13)/2),0)),"",OFFSET('5. Pp (3 años)'!$E$46,INT((ROW()-13)/2),0))</f>
        <v/>
      </c>
      <c r="F435" s="928" t="str">
        <f ca="1">IF(ISBLANK(OFFSET('5. Pp (3 años)'!$K$46,INT((ROW()-13)/2),0)),"",OFFSET('5. Pp (3 años)'!$K$46,INT((ROW()-13)/2),0))</f>
        <v/>
      </c>
      <c r="G435" s="930" t="str">
        <f ca="1">IF(ISBLANK(OFFSET('5. Pp (3 años)'!$H$46,INT((ROW()-13)/2),0)),"",OFFSET('5. Pp (3 años)'!$H$46,INT((ROW()-13)/2),0))</f>
        <v/>
      </c>
      <c r="H435" s="949" t="str">
        <f ca="1">IF(ISBLANK(OFFSET('9. METAS'!$L$20,INT((ROW()-13)/2),0)),"",OFFSET('9. METAS'!$L$20,INT((ROW()-13)/2),0))</f>
        <v/>
      </c>
      <c r="I435" s="822"/>
      <c r="J435" s="149" t="e">
        <f ca="1">IF(MOD(ROW()-13,2)=0,IF(ISBLANK(OFFSET(#REF!,INT((ROW()-13)/2),0)),"",OFFSET(#REF!,INT((ROW()-13)/2),0)),IF(ISBLANK(OFFSET('9. METAS'!$U$20,INT((ROW()-14)/2),0)),"",OFFSET('9. METAS'!$U$20,INT((ROW()-14)/2),0)))</f>
        <v>#REF!</v>
      </c>
      <c r="K435" s="150" t="e">
        <f ca="1">IF(MOD(ROW()-13,2)=0,IF(ISBLANK(OFFSET(#REF!,INT((ROW()-13)/2),0)),"",OFFSET(#REF!,INT((ROW()-13)/2),0)),IF(ISBLANK(OFFSET('9. METAS'!$V$20,INT((ROW()-14)/2),0)),"",OFFSET('9. METAS'!$V$20,INT((ROW()-14)/2),0)))</f>
        <v>#REF!</v>
      </c>
      <c r="L435" s="150" t="e">
        <f ca="1">IF(MOD(ROW()-13,2)=0,IF(ISBLANK(OFFSET(#REF!,INT((ROW()-13)/2),0)),"",OFFSET(#REF!,INT((ROW()-13)/2),0)),IF(ISBLANK(OFFSET('9. METAS'!$W$20,INT((ROW()-14)/2),0)),"",OFFSET('9. METAS'!$W$20,INT((ROW()-14)/2),0)))</f>
        <v>#REF!</v>
      </c>
      <c r="M435" s="151" t="e">
        <f ca="1">IF(MOD(ROW()-13,2)=0,IF(ISBLANK(OFFSET(#REF!,INT((ROW()-13)/2),0)),"",OFFSET(#REF!,INT((ROW()-13)/2),0)),IF(ISBLANK(OFFSET('9. METAS'!$X$20,INT((ROW()-14)/2),0)),"",OFFSET('9. METAS'!$X$20,INT((ROW()-14)/2),0)))</f>
        <v>#REF!</v>
      </c>
      <c r="N435" s="824" t="str">
        <f t="shared" ref="N435" ca="1" si="418">IFERROR(J435/J436,"ND")</f>
        <v>ND</v>
      </c>
      <c r="O435" s="826" t="str">
        <f t="shared" ref="O435" ca="1" si="419">IFERROR(((J435+K435)/H435),"ND")</f>
        <v>ND</v>
      </c>
      <c r="P435" s="913"/>
    </row>
    <row r="436" spans="3:16">
      <c r="C436" s="843"/>
      <c r="D436" s="926"/>
      <c r="E436" s="926"/>
      <c r="F436" s="928"/>
      <c r="G436" s="930"/>
      <c r="H436" s="949"/>
      <c r="I436" s="823"/>
      <c r="J436" s="149" t="str">
        <f ca="1">IF(MOD(ROW()-13,2)=0,IF(ISBLANK(OFFSET(#REF!,INT((ROW()-13)/2),0)),"",OFFSET(#REF!,INT((ROW()-13)/2),0)),IF(ISBLANK(OFFSET('9. METAS'!$U$20,INT((ROW()-14)/2),0)),"",OFFSET('9. METAS'!$U$20,INT((ROW()-14)/2),0)))</f>
        <v/>
      </c>
      <c r="K436" s="150" t="str">
        <f ca="1">IF(MOD(ROW()-13,2)=0,IF(ISBLANK(OFFSET(#REF!,INT((ROW()-13)/2),0)),"",OFFSET(#REF!,INT((ROW()-13)/2),0)),IF(ISBLANK(OFFSET('9. METAS'!$V$20,INT((ROW()-14)/2),0)),"",OFFSET('9. METAS'!$V$20,INT((ROW()-14)/2),0)))</f>
        <v/>
      </c>
      <c r="L436" s="150" t="str">
        <f ca="1">IF(MOD(ROW()-13,2)=0,IF(ISBLANK(OFFSET(#REF!,INT((ROW()-13)/2),0)),"",OFFSET(#REF!,INT((ROW()-13)/2),0)),IF(ISBLANK(OFFSET('9. METAS'!$W$20,INT((ROW()-14)/2),0)),"",OFFSET('9. METAS'!$W$20,INT((ROW()-14)/2),0)))</f>
        <v/>
      </c>
      <c r="M436" s="151" t="str">
        <f ca="1">IF(MOD(ROW()-13,2)=0,IF(ISBLANK(OFFSET(#REF!,INT((ROW()-13)/2),0)),"",OFFSET(#REF!,INT((ROW()-13)/2),0)),IF(ISBLANK(OFFSET('9. METAS'!$X$20,INT((ROW()-14)/2),0)),"",OFFSET('9. METAS'!$X$20,INT((ROW()-14)/2),0)))</f>
        <v/>
      </c>
      <c r="N436" s="825"/>
      <c r="O436" s="827"/>
      <c r="P436" s="914"/>
    </row>
    <row r="437" spans="3:16">
      <c r="C437" s="829" t="str">
        <f ca="1">IF(ISBLANK(OFFSET('5. Pp (3 años)'!$C$46,INT((ROW()-13)/2),0)),"",OFFSET('5. Pp (3 años)'!$C$46,INT((ROW()-13)/2),0))</f>
        <v/>
      </c>
      <c r="D437" s="926" t="str">
        <f ca="1">IF(ISBLANK(OFFSET('5. Pp (3 años)'!$D$46,INT((ROW()-13)/2),0)),"",OFFSET('5. Pp (3 años)'!$D$46,INT((ROW()-13)/2),0))</f>
        <v/>
      </c>
      <c r="E437" s="926" t="str">
        <f ca="1">IF(ISBLANK(OFFSET('5. Pp (3 años)'!$E$46,INT((ROW()-13)/2),0)),"",OFFSET('5. Pp (3 años)'!$E$46,INT((ROW()-13)/2),0))</f>
        <v/>
      </c>
      <c r="F437" s="928" t="str">
        <f ca="1">IF(ISBLANK(OFFSET('5. Pp (3 años)'!$K$46,INT((ROW()-13)/2),0)),"",OFFSET('5. Pp (3 años)'!$K$46,INT((ROW()-13)/2),0))</f>
        <v/>
      </c>
      <c r="G437" s="930" t="str">
        <f ca="1">IF(ISBLANK(OFFSET('5. Pp (3 años)'!$H$46,INT((ROW()-13)/2),0)),"",OFFSET('5. Pp (3 años)'!$H$46,INT((ROW()-13)/2),0))</f>
        <v/>
      </c>
      <c r="H437" s="949" t="str">
        <f ca="1">IF(ISBLANK(OFFSET('9. METAS'!$L$20,INT((ROW()-13)/2),0)),"",OFFSET('9. METAS'!$L$20,INT((ROW()-13)/2),0))</f>
        <v/>
      </c>
      <c r="I437" s="822"/>
      <c r="J437" s="149" t="e">
        <f ca="1">IF(MOD(ROW()-13,2)=0,IF(ISBLANK(OFFSET(#REF!,INT((ROW()-13)/2),0)),"",OFFSET(#REF!,INT((ROW()-13)/2),0)),IF(ISBLANK(OFFSET('9. METAS'!$U$20,INT((ROW()-14)/2),0)),"",OFFSET('9. METAS'!$U$20,INT((ROW()-14)/2),0)))</f>
        <v>#REF!</v>
      </c>
      <c r="K437" s="150" t="e">
        <f ca="1">IF(MOD(ROW()-13,2)=0,IF(ISBLANK(OFFSET(#REF!,INT((ROW()-13)/2),0)),"",OFFSET(#REF!,INT((ROW()-13)/2),0)),IF(ISBLANK(OFFSET('9. METAS'!$V$20,INT((ROW()-14)/2),0)),"",OFFSET('9. METAS'!$V$20,INT((ROW()-14)/2),0)))</f>
        <v>#REF!</v>
      </c>
      <c r="L437" s="150" t="e">
        <f ca="1">IF(MOD(ROW()-13,2)=0,IF(ISBLANK(OFFSET(#REF!,INT((ROW()-13)/2),0)),"",OFFSET(#REF!,INT((ROW()-13)/2),0)),IF(ISBLANK(OFFSET('9. METAS'!$W$20,INT((ROW()-14)/2),0)),"",OFFSET('9. METAS'!$W$20,INT((ROW()-14)/2),0)))</f>
        <v>#REF!</v>
      </c>
      <c r="M437" s="151" t="e">
        <f ca="1">IF(MOD(ROW()-13,2)=0,IF(ISBLANK(OFFSET(#REF!,INT((ROW()-13)/2),0)),"",OFFSET(#REF!,INT((ROW()-13)/2),0)),IF(ISBLANK(OFFSET('9. METAS'!$X$20,INT((ROW()-14)/2),0)),"",OFFSET('9. METAS'!$X$20,INT((ROW()-14)/2),0)))</f>
        <v>#REF!</v>
      </c>
      <c r="N437" s="824" t="str">
        <f t="shared" ref="N437" ca="1" si="420">IFERROR(J437/J438,"ND")</f>
        <v>ND</v>
      </c>
      <c r="O437" s="826" t="str">
        <f t="shared" ref="O437" ca="1" si="421">IFERROR(((J437+K437)/H437),"ND")</f>
        <v>ND</v>
      </c>
      <c r="P437" s="913"/>
    </row>
    <row r="438" spans="3:16">
      <c r="C438" s="843"/>
      <c r="D438" s="926"/>
      <c r="E438" s="926"/>
      <c r="F438" s="928"/>
      <c r="G438" s="930"/>
      <c r="H438" s="949"/>
      <c r="I438" s="823"/>
      <c r="J438" s="149" t="str">
        <f ca="1">IF(MOD(ROW()-13,2)=0,IF(ISBLANK(OFFSET(#REF!,INT((ROW()-13)/2),0)),"",OFFSET(#REF!,INT((ROW()-13)/2),0)),IF(ISBLANK(OFFSET('9. METAS'!$U$20,INT((ROW()-14)/2),0)),"",OFFSET('9. METAS'!$U$20,INT((ROW()-14)/2),0)))</f>
        <v/>
      </c>
      <c r="K438" s="150" t="str">
        <f ca="1">IF(MOD(ROW()-13,2)=0,IF(ISBLANK(OFFSET(#REF!,INT((ROW()-13)/2),0)),"",OFFSET(#REF!,INT((ROW()-13)/2),0)),IF(ISBLANK(OFFSET('9. METAS'!$V$20,INT((ROW()-14)/2),0)),"",OFFSET('9. METAS'!$V$20,INT((ROW()-14)/2),0)))</f>
        <v/>
      </c>
      <c r="L438" s="150" t="str">
        <f ca="1">IF(MOD(ROW()-13,2)=0,IF(ISBLANK(OFFSET(#REF!,INT((ROW()-13)/2),0)),"",OFFSET(#REF!,INT((ROW()-13)/2),0)),IF(ISBLANK(OFFSET('9. METAS'!$W$20,INT((ROW()-14)/2),0)),"",OFFSET('9. METAS'!$W$20,INT((ROW()-14)/2),0)))</f>
        <v/>
      </c>
      <c r="M438" s="151" t="str">
        <f ca="1">IF(MOD(ROW()-13,2)=0,IF(ISBLANK(OFFSET(#REF!,INT((ROW()-13)/2),0)),"",OFFSET(#REF!,INT((ROW()-13)/2),0)),IF(ISBLANK(OFFSET('9. METAS'!$X$20,INT((ROW()-14)/2),0)),"",OFFSET('9. METAS'!$X$20,INT((ROW()-14)/2),0)))</f>
        <v/>
      </c>
      <c r="N438" s="825"/>
      <c r="O438" s="827"/>
      <c r="P438" s="914"/>
    </row>
    <row r="439" spans="3:16">
      <c r="C439" s="829" t="str">
        <f ca="1">IF(ISBLANK(OFFSET('5. Pp (3 años)'!$C$46,INT((ROW()-13)/2),0)),"",OFFSET('5. Pp (3 años)'!$C$46,INT((ROW()-13)/2),0))</f>
        <v/>
      </c>
      <c r="D439" s="926" t="str">
        <f ca="1">IF(ISBLANK(OFFSET('5. Pp (3 años)'!$D$46,INT((ROW()-13)/2),0)),"",OFFSET('5. Pp (3 años)'!$D$46,INT((ROW()-13)/2),0))</f>
        <v/>
      </c>
      <c r="E439" s="926" t="str">
        <f ca="1">IF(ISBLANK(OFFSET('5. Pp (3 años)'!$E$46,INT((ROW()-13)/2),0)),"",OFFSET('5. Pp (3 años)'!$E$46,INT((ROW()-13)/2),0))</f>
        <v/>
      </c>
      <c r="F439" s="928" t="str">
        <f ca="1">IF(ISBLANK(OFFSET('5. Pp (3 años)'!$K$46,INT((ROW()-13)/2),0)),"",OFFSET('5. Pp (3 años)'!$K$46,INT((ROW()-13)/2),0))</f>
        <v/>
      </c>
      <c r="G439" s="930" t="str">
        <f ca="1">IF(ISBLANK(OFFSET('5. Pp (3 años)'!$H$46,INT((ROW()-13)/2),0)),"",OFFSET('5. Pp (3 años)'!$H$46,INT((ROW()-13)/2),0))</f>
        <v/>
      </c>
      <c r="H439" s="949" t="str">
        <f ca="1">IF(ISBLANK(OFFSET('9. METAS'!$L$20,INT((ROW()-13)/2),0)),"",OFFSET('9. METAS'!$L$20,INT((ROW()-13)/2),0))</f>
        <v/>
      </c>
      <c r="I439" s="822"/>
      <c r="J439" s="149" t="e">
        <f ca="1">IF(MOD(ROW()-13,2)=0,IF(ISBLANK(OFFSET(#REF!,INT((ROW()-13)/2),0)),"",OFFSET(#REF!,INT((ROW()-13)/2),0)),IF(ISBLANK(OFFSET('9. METAS'!$U$20,INT((ROW()-14)/2),0)),"",OFFSET('9. METAS'!$U$20,INT((ROW()-14)/2),0)))</f>
        <v>#REF!</v>
      </c>
      <c r="K439" s="150" t="e">
        <f ca="1">IF(MOD(ROW()-13,2)=0,IF(ISBLANK(OFFSET(#REF!,INT((ROW()-13)/2),0)),"",OFFSET(#REF!,INT((ROW()-13)/2),0)),IF(ISBLANK(OFFSET('9. METAS'!$V$20,INT((ROW()-14)/2),0)),"",OFFSET('9. METAS'!$V$20,INT((ROW()-14)/2),0)))</f>
        <v>#REF!</v>
      </c>
      <c r="L439" s="150" t="e">
        <f ca="1">IF(MOD(ROW()-13,2)=0,IF(ISBLANK(OFFSET(#REF!,INT((ROW()-13)/2),0)),"",OFFSET(#REF!,INT((ROW()-13)/2),0)),IF(ISBLANK(OFFSET('9. METAS'!$W$20,INT((ROW()-14)/2),0)),"",OFFSET('9. METAS'!$W$20,INT((ROW()-14)/2),0)))</f>
        <v>#REF!</v>
      </c>
      <c r="M439" s="151" t="e">
        <f ca="1">IF(MOD(ROW()-13,2)=0,IF(ISBLANK(OFFSET(#REF!,INT((ROW()-13)/2),0)),"",OFFSET(#REF!,INT((ROW()-13)/2),0)),IF(ISBLANK(OFFSET('9. METAS'!$X$20,INT((ROW()-14)/2),0)),"",OFFSET('9. METAS'!$X$20,INT((ROW()-14)/2),0)))</f>
        <v>#REF!</v>
      </c>
      <c r="N439" s="824" t="str">
        <f t="shared" ref="N439" ca="1" si="422">IFERROR(J439/J440,"ND")</f>
        <v>ND</v>
      </c>
      <c r="O439" s="826" t="str">
        <f t="shared" ref="O439" ca="1" si="423">IFERROR(((J439+K439)/H439),"ND")</f>
        <v>ND</v>
      </c>
      <c r="P439" s="913"/>
    </row>
    <row r="440" spans="3:16">
      <c r="C440" s="843"/>
      <c r="D440" s="926"/>
      <c r="E440" s="926"/>
      <c r="F440" s="928"/>
      <c r="G440" s="930"/>
      <c r="H440" s="949"/>
      <c r="I440" s="823"/>
      <c r="J440" s="149" t="str">
        <f ca="1">IF(MOD(ROW()-13,2)=0,IF(ISBLANK(OFFSET(#REF!,INT((ROW()-13)/2),0)),"",OFFSET(#REF!,INT((ROW()-13)/2),0)),IF(ISBLANK(OFFSET('9. METAS'!$U$20,INT((ROW()-14)/2),0)),"",OFFSET('9. METAS'!$U$20,INT((ROW()-14)/2),0)))</f>
        <v/>
      </c>
      <c r="K440" s="150" t="str">
        <f ca="1">IF(MOD(ROW()-13,2)=0,IF(ISBLANK(OFFSET(#REF!,INT((ROW()-13)/2),0)),"",OFFSET(#REF!,INT((ROW()-13)/2),0)),IF(ISBLANK(OFFSET('9. METAS'!$V$20,INT((ROW()-14)/2),0)),"",OFFSET('9. METAS'!$V$20,INT((ROW()-14)/2),0)))</f>
        <v/>
      </c>
      <c r="L440" s="150" t="str">
        <f ca="1">IF(MOD(ROW()-13,2)=0,IF(ISBLANK(OFFSET(#REF!,INT((ROW()-13)/2),0)),"",OFFSET(#REF!,INT((ROW()-13)/2),0)),IF(ISBLANK(OFFSET('9. METAS'!$W$20,INT((ROW()-14)/2),0)),"",OFFSET('9. METAS'!$W$20,INT((ROW()-14)/2),0)))</f>
        <v/>
      </c>
      <c r="M440" s="151" t="str">
        <f ca="1">IF(MOD(ROW()-13,2)=0,IF(ISBLANK(OFFSET(#REF!,INT((ROW()-13)/2),0)),"",OFFSET(#REF!,INT((ROW()-13)/2),0)),IF(ISBLANK(OFFSET('9. METAS'!$X$20,INT((ROW()-14)/2),0)),"",OFFSET('9. METAS'!$X$20,INT((ROW()-14)/2),0)))</f>
        <v/>
      </c>
      <c r="N440" s="825"/>
      <c r="O440" s="827"/>
      <c r="P440" s="914"/>
    </row>
    <row r="441" spans="3:16">
      <c r="C441" s="829" t="str">
        <f ca="1">IF(ISBLANK(OFFSET('5. Pp (3 años)'!$C$46,INT((ROW()-13)/2),0)),"",OFFSET('5. Pp (3 años)'!$C$46,INT((ROW()-13)/2),0))</f>
        <v/>
      </c>
      <c r="D441" s="926" t="str">
        <f ca="1">IF(ISBLANK(OFFSET('5. Pp (3 años)'!$D$46,INT((ROW()-13)/2),0)),"",OFFSET('5. Pp (3 años)'!$D$46,INT((ROW()-13)/2),0))</f>
        <v/>
      </c>
      <c r="E441" s="926" t="str">
        <f ca="1">IF(ISBLANK(OFFSET('5. Pp (3 años)'!$E$46,INT((ROW()-13)/2),0)),"",OFFSET('5. Pp (3 años)'!$E$46,INT((ROW()-13)/2),0))</f>
        <v/>
      </c>
      <c r="F441" s="928" t="str">
        <f ca="1">IF(ISBLANK(OFFSET('5. Pp (3 años)'!$K$46,INT((ROW()-13)/2),0)),"",OFFSET('5. Pp (3 años)'!$K$46,INT((ROW()-13)/2),0))</f>
        <v/>
      </c>
      <c r="G441" s="930" t="str">
        <f ca="1">IF(ISBLANK(OFFSET('5. Pp (3 años)'!$H$46,INT((ROW()-13)/2),0)),"",OFFSET('5. Pp (3 años)'!$H$46,INT((ROW()-13)/2),0))</f>
        <v/>
      </c>
      <c r="H441" s="949" t="str">
        <f ca="1">IF(ISBLANK(OFFSET('9. METAS'!$L$20,INT((ROW()-13)/2),0)),"",OFFSET('9. METAS'!$L$20,INT((ROW()-13)/2),0))</f>
        <v/>
      </c>
      <c r="I441" s="822"/>
      <c r="J441" s="149" t="e">
        <f ca="1">IF(MOD(ROW()-13,2)=0,IF(ISBLANK(OFFSET(#REF!,INT((ROW()-13)/2),0)),"",OFFSET(#REF!,INT((ROW()-13)/2),0)),IF(ISBLANK(OFFSET('9. METAS'!$U$20,INT((ROW()-14)/2),0)),"",OFFSET('9. METAS'!$U$20,INT((ROW()-14)/2),0)))</f>
        <v>#REF!</v>
      </c>
      <c r="K441" s="150" t="e">
        <f ca="1">IF(MOD(ROW()-13,2)=0,IF(ISBLANK(OFFSET(#REF!,INT((ROW()-13)/2),0)),"",OFFSET(#REF!,INT((ROW()-13)/2),0)),IF(ISBLANK(OFFSET('9. METAS'!$V$20,INT((ROW()-14)/2),0)),"",OFFSET('9. METAS'!$V$20,INT((ROW()-14)/2),0)))</f>
        <v>#REF!</v>
      </c>
      <c r="L441" s="150" t="e">
        <f ca="1">IF(MOD(ROW()-13,2)=0,IF(ISBLANK(OFFSET(#REF!,INT((ROW()-13)/2),0)),"",OFFSET(#REF!,INT((ROW()-13)/2),0)),IF(ISBLANK(OFFSET('9. METAS'!$W$20,INT((ROW()-14)/2),0)),"",OFFSET('9. METAS'!$W$20,INT((ROW()-14)/2),0)))</f>
        <v>#REF!</v>
      </c>
      <c r="M441" s="151" t="e">
        <f ca="1">IF(MOD(ROW()-13,2)=0,IF(ISBLANK(OFFSET(#REF!,INT((ROW()-13)/2),0)),"",OFFSET(#REF!,INT((ROW()-13)/2),0)),IF(ISBLANK(OFFSET('9. METAS'!$X$20,INT((ROW()-14)/2),0)),"",OFFSET('9. METAS'!$X$20,INT((ROW()-14)/2),0)))</f>
        <v>#REF!</v>
      </c>
      <c r="N441" s="824" t="str">
        <f t="shared" ref="N441" ca="1" si="424">IFERROR(J441/J442,"ND")</f>
        <v>ND</v>
      </c>
      <c r="O441" s="826" t="str">
        <f t="shared" ref="O441" ca="1" si="425">IFERROR(((J441+K441)/H441),"ND")</f>
        <v>ND</v>
      </c>
      <c r="P441" s="913"/>
    </row>
    <row r="442" spans="3:16">
      <c r="C442" s="843"/>
      <c r="D442" s="926"/>
      <c r="E442" s="926"/>
      <c r="F442" s="928"/>
      <c r="G442" s="930"/>
      <c r="H442" s="949"/>
      <c r="I442" s="823"/>
      <c r="J442" s="149" t="str">
        <f ca="1">IF(MOD(ROW()-13,2)=0,IF(ISBLANK(OFFSET(#REF!,INT((ROW()-13)/2),0)),"",OFFSET(#REF!,INT((ROW()-13)/2),0)),IF(ISBLANK(OFFSET('9. METAS'!$U$20,INT((ROW()-14)/2),0)),"",OFFSET('9. METAS'!$U$20,INT((ROW()-14)/2),0)))</f>
        <v/>
      </c>
      <c r="K442" s="150" t="str">
        <f ca="1">IF(MOD(ROW()-13,2)=0,IF(ISBLANK(OFFSET(#REF!,INT((ROW()-13)/2),0)),"",OFFSET(#REF!,INT((ROW()-13)/2),0)),IF(ISBLANK(OFFSET('9. METAS'!$V$20,INT((ROW()-14)/2),0)),"",OFFSET('9. METAS'!$V$20,INT((ROW()-14)/2),0)))</f>
        <v/>
      </c>
      <c r="L442" s="150" t="str">
        <f ca="1">IF(MOD(ROW()-13,2)=0,IF(ISBLANK(OFFSET(#REF!,INT((ROW()-13)/2),0)),"",OFFSET(#REF!,INT((ROW()-13)/2),0)),IF(ISBLANK(OFFSET('9. METAS'!$W$20,INT((ROW()-14)/2),0)),"",OFFSET('9. METAS'!$W$20,INT((ROW()-14)/2),0)))</f>
        <v/>
      </c>
      <c r="M442" s="151" t="str">
        <f ca="1">IF(MOD(ROW()-13,2)=0,IF(ISBLANK(OFFSET(#REF!,INT((ROW()-13)/2),0)),"",OFFSET(#REF!,INT((ROW()-13)/2),0)),IF(ISBLANK(OFFSET('9. METAS'!$X$20,INT((ROW()-14)/2),0)),"",OFFSET('9. METAS'!$X$20,INT((ROW()-14)/2),0)))</f>
        <v/>
      </c>
      <c r="N442" s="825"/>
      <c r="O442" s="827"/>
      <c r="P442" s="914"/>
    </row>
    <row r="443" spans="3:16">
      <c r="C443" s="829" t="str">
        <f ca="1">IF(ISBLANK(OFFSET('5. Pp (3 años)'!$C$46,INT((ROW()-13)/2),0)),"",OFFSET('5. Pp (3 años)'!$C$46,INT((ROW()-13)/2),0))</f>
        <v/>
      </c>
      <c r="D443" s="926" t="str">
        <f ca="1">IF(ISBLANK(OFFSET('5. Pp (3 años)'!$D$46,INT((ROW()-13)/2),0)),"",OFFSET('5. Pp (3 años)'!$D$46,INT((ROW()-13)/2),0))</f>
        <v/>
      </c>
      <c r="E443" s="926" t="str">
        <f ca="1">IF(ISBLANK(OFFSET('5. Pp (3 años)'!$E$46,INT((ROW()-13)/2),0)),"",OFFSET('5. Pp (3 años)'!$E$46,INT((ROW()-13)/2),0))</f>
        <v/>
      </c>
      <c r="F443" s="928" t="str">
        <f ca="1">IF(ISBLANK(OFFSET('5. Pp (3 años)'!$K$46,INT((ROW()-13)/2),0)),"",OFFSET('5. Pp (3 años)'!$K$46,INT((ROW()-13)/2),0))</f>
        <v/>
      </c>
      <c r="G443" s="930" t="str">
        <f ca="1">IF(ISBLANK(OFFSET('5. Pp (3 años)'!$H$46,INT((ROW()-13)/2),0)),"",OFFSET('5. Pp (3 años)'!$H$46,INT((ROW()-13)/2),0))</f>
        <v/>
      </c>
      <c r="H443" s="949" t="str">
        <f ca="1">IF(ISBLANK(OFFSET('9. METAS'!$L$20,INT((ROW()-13)/2),0)),"",OFFSET('9. METAS'!$L$20,INT((ROW()-13)/2),0))</f>
        <v/>
      </c>
      <c r="I443" s="822"/>
      <c r="J443" s="149" t="e">
        <f ca="1">IF(MOD(ROW()-13,2)=0,IF(ISBLANK(OFFSET(#REF!,INT((ROW()-13)/2),0)),"",OFFSET(#REF!,INT((ROW()-13)/2),0)),IF(ISBLANK(OFFSET('9. METAS'!$U$20,INT((ROW()-14)/2),0)),"",OFFSET('9. METAS'!$U$20,INT((ROW()-14)/2),0)))</f>
        <v>#REF!</v>
      </c>
      <c r="K443" s="150" t="e">
        <f ca="1">IF(MOD(ROW()-13,2)=0,IF(ISBLANK(OFFSET(#REF!,INT((ROW()-13)/2),0)),"",OFFSET(#REF!,INT((ROW()-13)/2),0)),IF(ISBLANK(OFFSET('9. METAS'!$V$20,INT((ROW()-14)/2),0)),"",OFFSET('9. METAS'!$V$20,INT((ROW()-14)/2),0)))</f>
        <v>#REF!</v>
      </c>
      <c r="L443" s="150" t="e">
        <f ca="1">IF(MOD(ROW()-13,2)=0,IF(ISBLANK(OFFSET(#REF!,INT((ROW()-13)/2),0)),"",OFFSET(#REF!,INT((ROW()-13)/2),0)),IF(ISBLANK(OFFSET('9. METAS'!$W$20,INT((ROW()-14)/2),0)),"",OFFSET('9. METAS'!$W$20,INT((ROW()-14)/2),0)))</f>
        <v>#REF!</v>
      </c>
      <c r="M443" s="151" t="e">
        <f ca="1">IF(MOD(ROW()-13,2)=0,IF(ISBLANK(OFFSET(#REF!,INT((ROW()-13)/2),0)),"",OFFSET(#REF!,INT((ROW()-13)/2),0)),IF(ISBLANK(OFFSET('9. METAS'!$X$20,INT((ROW()-14)/2),0)),"",OFFSET('9. METAS'!$X$20,INT((ROW()-14)/2),0)))</f>
        <v>#REF!</v>
      </c>
      <c r="N443" s="824" t="str">
        <f t="shared" ref="N443" ca="1" si="426">IFERROR(J443/J444,"ND")</f>
        <v>ND</v>
      </c>
      <c r="O443" s="826" t="str">
        <f t="shared" ref="O443" ca="1" si="427">IFERROR(((J443+K443)/H443),"ND")</f>
        <v>ND</v>
      </c>
      <c r="P443" s="913"/>
    </row>
    <row r="444" spans="3:16">
      <c r="C444" s="843"/>
      <c r="D444" s="926"/>
      <c r="E444" s="926"/>
      <c r="F444" s="928"/>
      <c r="G444" s="930"/>
      <c r="H444" s="949"/>
      <c r="I444" s="823"/>
      <c r="J444" s="149" t="str">
        <f ca="1">IF(MOD(ROW()-13,2)=0,IF(ISBLANK(OFFSET(#REF!,INT((ROW()-13)/2),0)),"",OFFSET(#REF!,INT((ROW()-13)/2),0)),IF(ISBLANK(OFFSET('9. METAS'!$U$20,INT((ROW()-14)/2),0)),"",OFFSET('9. METAS'!$U$20,INT((ROW()-14)/2),0)))</f>
        <v/>
      </c>
      <c r="K444" s="150" t="str">
        <f ca="1">IF(MOD(ROW()-13,2)=0,IF(ISBLANK(OFFSET(#REF!,INT((ROW()-13)/2),0)),"",OFFSET(#REF!,INT((ROW()-13)/2),0)),IF(ISBLANK(OFFSET('9. METAS'!$V$20,INT((ROW()-14)/2),0)),"",OFFSET('9. METAS'!$V$20,INT((ROW()-14)/2),0)))</f>
        <v/>
      </c>
      <c r="L444" s="150" t="str">
        <f ca="1">IF(MOD(ROW()-13,2)=0,IF(ISBLANK(OFFSET(#REF!,INT((ROW()-13)/2),0)),"",OFFSET(#REF!,INT((ROW()-13)/2),0)),IF(ISBLANK(OFFSET('9. METAS'!$W$20,INT((ROW()-14)/2),0)),"",OFFSET('9. METAS'!$W$20,INT((ROW()-14)/2),0)))</f>
        <v/>
      </c>
      <c r="M444" s="151" t="str">
        <f ca="1">IF(MOD(ROW()-13,2)=0,IF(ISBLANK(OFFSET(#REF!,INT((ROW()-13)/2),0)),"",OFFSET(#REF!,INT((ROW()-13)/2),0)),IF(ISBLANK(OFFSET('9. METAS'!$X$20,INT((ROW()-14)/2),0)),"",OFFSET('9. METAS'!$X$20,INT((ROW()-14)/2),0)))</f>
        <v/>
      </c>
      <c r="N444" s="825"/>
      <c r="O444" s="827"/>
      <c r="P444" s="914"/>
    </row>
    <row r="445" spans="3:16">
      <c r="C445" s="829" t="str">
        <f ca="1">IF(ISBLANK(OFFSET('5. Pp (3 años)'!$C$46,INT((ROW()-13)/2),0)),"",OFFSET('5. Pp (3 años)'!$C$46,INT((ROW()-13)/2),0))</f>
        <v/>
      </c>
      <c r="D445" s="926" t="str">
        <f ca="1">IF(ISBLANK(OFFSET('5. Pp (3 años)'!$D$46,INT((ROW()-13)/2),0)),"",OFFSET('5. Pp (3 años)'!$D$46,INT((ROW()-13)/2),0))</f>
        <v/>
      </c>
      <c r="E445" s="926" t="str">
        <f ca="1">IF(ISBLANK(OFFSET('5. Pp (3 años)'!$E$46,INT((ROW()-13)/2),0)),"",OFFSET('5. Pp (3 años)'!$E$46,INT((ROW()-13)/2),0))</f>
        <v/>
      </c>
      <c r="F445" s="928" t="str">
        <f ca="1">IF(ISBLANK(OFFSET('5. Pp (3 años)'!$K$46,INT((ROW()-13)/2),0)),"",OFFSET('5. Pp (3 años)'!$K$46,INT((ROW()-13)/2),0))</f>
        <v/>
      </c>
      <c r="G445" s="930" t="str">
        <f ca="1">IF(ISBLANK(OFFSET('5. Pp (3 años)'!$H$46,INT((ROW()-13)/2),0)),"",OFFSET('5. Pp (3 años)'!$H$46,INT((ROW()-13)/2),0))</f>
        <v/>
      </c>
      <c r="H445" s="949" t="str">
        <f ca="1">IF(ISBLANK(OFFSET('9. METAS'!$L$20,INT((ROW()-13)/2),0)),"",OFFSET('9. METAS'!$L$20,INT((ROW()-13)/2),0))</f>
        <v/>
      </c>
      <c r="I445" s="822"/>
      <c r="J445" s="149" t="e">
        <f ca="1">IF(MOD(ROW()-13,2)=0,IF(ISBLANK(OFFSET(#REF!,INT((ROW()-13)/2),0)),"",OFFSET(#REF!,INT((ROW()-13)/2),0)),IF(ISBLANK(OFFSET('9. METAS'!$U$20,INT((ROW()-14)/2),0)),"",OFFSET('9. METAS'!$U$20,INT((ROW()-14)/2),0)))</f>
        <v>#REF!</v>
      </c>
      <c r="K445" s="150" t="e">
        <f ca="1">IF(MOD(ROW()-13,2)=0,IF(ISBLANK(OFFSET(#REF!,INT((ROW()-13)/2),0)),"",OFFSET(#REF!,INT((ROW()-13)/2),0)),IF(ISBLANK(OFFSET('9. METAS'!$V$20,INT((ROW()-14)/2),0)),"",OFFSET('9. METAS'!$V$20,INT((ROW()-14)/2),0)))</f>
        <v>#REF!</v>
      </c>
      <c r="L445" s="150" t="e">
        <f ca="1">IF(MOD(ROW()-13,2)=0,IF(ISBLANK(OFFSET(#REF!,INT((ROW()-13)/2),0)),"",OFFSET(#REF!,INT((ROW()-13)/2),0)),IF(ISBLANK(OFFSET('9. METAS'!$W$20,INT((ROW()-14)/2),0)),"",OFFSET('9. METAS'!$W$20,INT((ROW()-14)/2),0)))</f>
        <v>#REF!</v>
      </c>
      <c r="M445" s="151" t="e">
        <f ca="1">IF(MOD(ROW()-13,2)=0,IF(ISBLANK(OFFSET(#REF!,INT((ROW()-13)/2),0)),"",OFFSET(#REF!,INT((ROW()-13)/2),0)),IF(ISBLANK(OFFSET('9. METAS'!$X$20,INT((ROW()-14)/2),0)),"",OFFSET('9. METAS'!$X$20,INT((ROW()-14)/2),0)))</f>
        <v>#REF!</v>
      </c>
      <c r="N445" s="824" t="str">
        <f t="shared" ref="N445" ca="1" si="428">IFERROR(J445/J446,"ND")</f>
        <v>ND</v>
      </c>
      <c r="O445" s="826" t="str">
        <f t="shared" ref="O445" ca="1" si="429">IFERROR(((J445+K445)/H445),"ND")</f>
        <v>ND</v>
      </c>
      <c r="P445" s="913"/>
    </row>
    <row r="446" spans="3:16">
      <c r="C446" s="843"/>
      <c r="D446" s="926"/>
      <c r="E446" s="926"/>
      <c r="F446" s="928"/>
      <c r="G446" s="930"/>
      <c r="H446" s="949"/>
      <c r="I446" s="823"/>
      <c r="J446" s="149" t="str">
        <f ca="1">IF(MOD(ROW()-13,2)=0,IF(ISBLANK(OFFSET(#REF!,INT((ROW()-13)/2),0)),"",OFFSET(#REF!,INT((ROW()-13)/2),0)),IF(ISBLANK(OFFSET('9. METAS'!$U$20,INT((ROW()-14)/2),0)),"",OFFSET('9. METAS'!$U$20,INT((ROW()-14)/2),0)))</f>
        <v/>
      </c>
      <c r="K446" s="150" t="str">
        <f ca="1">IF(MOD(ROW()-13,2)=0,IF(ISBLANK(OFFSET(#REF!,INT((ROW()-13)/2),0)),"",OFFSET(#REF!,INT((ROW()-13)/2),0)),IF(ISBLANK(OFFSET('9. METAS'!$V$20,INT((ROW()-14)/2),0)),"",OFFSET('9. METAS'!$V$20,INT((ROW()-14)/2),0)))</f>
        <v/>
      </c>
      <c r="L446" s="150" t="str">
        <f ca="1">IF(MOD(ROW()-13,2)=0,IF(ISBLANK(OFFSET(#REF!,INT((ROW()-13)/2),0)),"",OFFSET(#REF!,INT((ROW()-13)/2),0)),IF(ISBLANK(OFFSET('9. METAS'!$W$20,INT((ROW()-14)/2),0)),"",OFFSET('9. METAS'!$W$20,INT((ROW()-14)/2),0)))</f>
        <v/>
      </c>
      <c r="M446" s="151" t="str">
        <f ca="1">IF(MOD(ROW()-13,2)=0,IF(ISBLANK(OFFSET(#REF!,INT((ROW()-13)/2),0)),"",OFFSET(#REF!,INT((ROW()-13)/2),0)),IF(ISBLANK(OFFSET('9. METAS'!$X$20,INT((ROW()-14)/2),0)),"",OFFSET('9. METAS'!$X$20,INT((ROW()-14)/2),0)))</f>
        <v/>
      </c>
      <c r="N446" s="825"/>
      <c r="O446" s="827"/>
      <c r="P446" s="914"/>
    </row>
    <row r="447" spans="3:16">
      <c r="C447" s="829" t="str">
        <f ca="1">IF(ISBLANK(OFFSET('5. Pp (3 años)'!$C$46,INT((ROW()-13)/2),0)),"",OFFSET('5. Pp (3 años)'!$C$46,INT((ROW()-13)/2),0))</f>
        <v/>
      </c>
      <c r="D447" s="926" t="str">
        <f ca="1">IF(ISBLANK(OFFSET('5. Pp (3 años)'!$D$46,INT((ROW()-13)/2),0)),"",OFFSET('5. Pp (3 años)'!$D$46,INT((ROW()-13)/2),0))</f>
        <v/>
      </c>
      <c r="E447" s="926" t="str">
        <f ca="1">IF(ISBLANK(OFFSET('5. Pp (3 años)'!$E$46,INT((ROW()-13)/2),0)),"",OFFSET('5. Pp (3 años)'!$E$46,INT((ROW()-13)/2),0))</f>
        <v/>
      </c>
      <c r="F447" s="928" t="str">
        <f ca="1">IF(ISBLANK(OFFSET('5. Pp (3 años)'!$K$46,INT((ROW()-13)/2),0)),"",OFFSET('5. Pp (3 años)'!$K$46,INT((ROW()-13)/2),0))</f>
        <v/>
      </c>
      <c r="G447" s="930" t="str">
        <f ca="1">IF(ISBLANK(OFFSET('5. Pp (3 años)'!$H$46,INT((ROW()-13)/2),0)),"",OFFSET('5. Pp (3 años)'!$H$46,INT((ROW()-13)/2),0))</f>
        <v/>
      </c>
      <c r="H447" s="949" t="str">
        <f ca="1">IF(ISBLANK(OFFSET('9. METAS'!$L$20,INT((ROW()-13)/2),0)),"",OFFSET('9. METAS'!$L$20,INT((ROW()-13)/2),0))</f>
        <v/>
      </c>
      <c r="I447" s="822"/>
      <c r="J447" s="149" t="e">
        <f ca="1">IF(MOD(ROW()-13,2)=0,IF(ISBLANK(OFFSET(#REF!,INT((ROW()-13)/2),0)),"",OFFSET(#REF!,INT((ROW()-13)/2),0)),IF(ISBLANK(OFFSET('9. METAS'!$U$20,INT((ROW()-14)/2),0)),"",OFFSET('9. METAS'!$U$20,INT((ROW()-14)/2),0)))</f>
        <v>#REF!</v>
      </c>
      <c r="K447" s="150" t="e">
        <f ca="1">IF(MOD(ROW()-13,2)=0,IF(ISBLANK(OFFSET(#REF!,INT((ROW()-13)/2),0)),"",OFFSET(#REF!,INT((ROW()-13)/2),0)),IF(ISBLANK(OFFSET('9. METAS'!$V$20,INT((ROW()-14)/2),0)),"",OFFSET('9. METAS'!$V$20,INT((ROW()-14)/2),0)))</f>
        <v>#REF!</v>
      </c>
      <c r="L447" s="150" t="e">
        <f ca="1">IF(MOD(ROW()-13,2)=0,IF(ISBLANK(OFFSET(#REF!,INT((ROW()-13)/2),0)),"",OFFSET(#REF!,INT((ROW()-13)/2),0)),IF(ISBLANK(OFFSET('9. METAS'!$W$20,INT((ROW()-14)/2),0)),"",OFFSET('9. METAS'!$W$20,INT((ROW()-14)/2),0)))</f>
        <v>#REF!</v>
      </c>
      <c r="M447" s="151" t="e">
        <f ca="1">IF(MOD(ROW()-13,2)=0,IF(ISBLANK(OFFSET(#REF!,INT((ROW()-13)/2),0)),"",OFFSET(#REF!,INT((ROW()-13)/2),0)),IF(ISBLANK(OFFSET('9. METAS'!$X$20,INT((ROW()-14)/2),0)),"",OFFSET('9. METAS'!$X$20,INT((ROW()-14)/2),0)))</f>
        <v>#REF!</v>
      </c>
      <c r="N447" s="824" t="str">
        <f t="shared" ref="N447" ca="1" si="430">IFERROR(J447/J448,"ND")</f>
        <v>ND</v>
      </c>
      <c r="O447" s="826" t="str">
        <f t="shared" ref="O447" ca="1" si="431">IFERROR(((J447+K447)/H447),"ND")</f>
        <v>ND</v>
      </c>
      <c r="P447" s="913"/>
    </row>
    <row r="448" spans="3:16">
      <c r="C448" s="843"/>
      <c r="D448" s="926"/>
      <c r="E448" s="926"/>
      <c r="F448" s="928"/>
      <c r="G448" s="930"/>
      <c r="H448" s="949"/>
      <c r="I448" s="823"/>
      <c r="J448" s="149" t="str">
        <f ca="1">IF(MOD(ROW()-13,2)=0,IF(ISBLANK(OFFSET(#REF!,INT((ROW()-13)/2),0)),"",OFFSET(#REF!,INT((ROW()-13)/2),0)),IF(ISBLANK(OFFSET('9. METAS'!$U$20,INT((ROW()-14)/2),0)),"",OFFSET('9. METAS'!$U$20,INT((ROW()-14)/2),0)))</f>
        <v/>
      </c>
      <c r="K448" s="150" t="str">
        <f ca="1">IF(MOD(ROW()-13,2)=0,IF(ISBLANK(OFFSET(#REF!,INT((ROW()-13)/2),0)),"",OFFSET(#REF!,INT((ROW()-13)/2),0)),IF(ISBLANK(OFFSET('9. METAS'!$V$20,INT((ROW()-14)/2),0)),"",OFFSET('9. METAS'!$V$20,INT((ROW()-14)/2),0)))</f>
        <v/>
      </c>
      <c r="L448" s="150" t="str">
        <f ca="1">IF(MOD(ROW()-13,2)=0,IF(ISBLANK(OFFSET(#REF!,INT((ROW()-13)/2),0)),"",OFFSET(#REF!,INT((ROW()-13)/2),0)),IF(ISBLANK(OFFSET('9. METAS'!$W$20,INT((ROW()-14)/2),0)),"",OFFSET('9. METAS'!$W$20,INT((ROW()-14)/2),0)))</f>
        <v/>
      </c>
      <c r="M448" s="151" t="str">
        <f ca="1">IF(MOD(ROW()-13,2)=0,IF(ISBLANK(OFFSET(#REF!,INT((ROW()-13)/2),0)),"",OFFSET(#REF!,INT((ROW()-13)/2),0)),IF(ISBLANK(OFFSET('9. METAS'!$X$20,INT((ROW()-14)/2),0)),"",OFFSET('9. METAS'!$X$20,INT((ROW()-14)/2),0)))</f>
        <v/>
      </c>
      <c r="N448" s="825"/>
      <c r="O448" s="827"/>
      <c r="P448" s="914"/>
    </row>
    <row r="449" spans="3:16">
      <c r="C449" s="829" t="str">
        <f ca="1">IF(ISBLANK(OFFSET('5. Pp (3 años)'!$C$46,INT((ROW()-13)/2),0)),"",OFFSET('5. Pp (3 años)'!$C$46,INT((ROW()-13)/2),0))</f>
        <v/>
      </c>
      <c r="D449" s="926" t="str">
        <f ca="1">IF(ISBLANK(OFFSET('5. Pp (3 años)'!$D$46,INT((ROW()-13)/2),0)),"",OFFSET('5. Pp (3 años)'!$D$46,INT((ROW()-13)/2),0))</f>
        <v/>
      </c>
      <c r="E449" s="926" t="str">
        <f ca="1">IF(ISBLANK(OFFSET('5. Pp (3 años)'!$E$46,INT((ROW()-13)/2),0)),"",OFFSET('5. Pp (3 años)'!$E$46,INT((ROW()-13)/2),0))</f>
        <v/>
      </c>
      <c r="F449" s="928" t="str">
        <f ca="1">IF(ISBLANK(OFFSET('5. Pp (3 años)'!$K$46,INT((ROW()-13)/2),0)),"",OFFSET('5. Pp (3 años)'!$K$46,INT((ROW()-13)/2),0))</f>
        <v/>
      </c>
      <c r="G449" s="930" t="str">
        <f ca="1">IF(ISBLANK(OFFSET('5. Pp (3 años)'!$H$46,INT((ROW()-13)/2),0)),"",OFFSET('5. Pp (3 años)'!$H$46,INT((ROW()-13)/2),0))</f>
        <v/>
      </c>
      <c r="H449" s="949" t="str">
        <f ca="1">IF(ISBLANK(OFFSET('9. METAS'!$L$20,INT((ROW()-13)/2),0)),"",OFFSET('9. METAS'!$L$20,INT((ROW()-13)/2),0))</f>
        <v/>
      </c>
      <c r="I449" s="822"/>
      <c r="J449" s="149" t="e">
        <f ca="1">IF(MOD(ROW()-13,2)=0,IF(ISBLANK(OFFSET(#REF!,INT((ROW()-13)/2),0)),"",OFFSET(#REF!,INT((ROW()-13)/2),0)),IF(ISBLANK(OFFSET('9. METAS'!$U$20,INT((ROW()-14)/2),0)),"",OFFSET('9. METAS'!$U$20,INT((ROW()-14)/2),0)))</f>
        <v>#REF!</v>
      </c>
      <c r="K449" s="150" t="e">
        <f ca="1">IF(MOD(ROW()-13,2)=0,IF(ISBLANK(OFFSET(#REF!,INT((ROW()-13)/2),0)),"",OFFSET(#REF!,INT((ROW()-13)/2),0)),IF(ISBLANK(OFFSET('9. METAS'!$V$20,INT((ROW()-14)/2),0)),"",OFFSET('9. METAS'!$V$20,INT((ROW()-14)/2),0)))</f>
        <v>#REF!</v>
      </c>
      <c r="L449" s="150" t="e">
        <f ca="1">IF(MOD(ROW()-13,2)=0,IF(ISBLANK(OFFSET(#REF!,INT((ROW()-13)/2),0)),"",OFFSET(#REF!,INT((ROW()-13)/2),0)),IF(ISBLANK(OFFSET('9. METAS'!$W$20,INT((ROW()-14)/2),0)),"",OFFSET('9. METAS'!$W$20,INT((ROW()-14)/2),0)))</f>
        <v>#REF!</v>
      </c>
      <c r="M449" s="151" t="e">
        <f ca="1">IF(MOD(ROW()-13,2)=0,IF(ISBLANK(OFFSET(#REF!,INT((ROW()-13)/2),0)),"",OFFSET(#REF!,INT((ROW()-13)/2),0)),IF(ISBLANK(OFFSET('9. METAS'!$X$20,INT((ROW()-14)/2),0)),"",OFFSET('9. METAS'!$X$20,INT((ROW()-14)/2),0)))</f>
        <v>#REF!</v>
      </c>
      <c r="N449" s="824" t="str">
        <f t="shared" ref="N449" ca="1" si="432">IFERROR(J449/J450,"ND")</f>
        <v>ND</v>
      </c>
      <c r="O449" s="826" t="str">
        <f t="shared" ref="O449" ca="1" si="433">IFERROR(((J449+K449)/H449),"ND")</f>
        <v>ND</v>
      </c>
      <c r="P449" s="913"/>
    </row>
    <row r="450" spans="3:16">
      <c r="C450" s="843"/>
      <c r="D450" s="926"/>
      <c r="E450" s="926"/>
      <c r="F450" s="928"/>
      <c r="G450" s="930"/>
      <c r="H450" s="949"/>
      <c r="I450" s="823"/>
      <c r="J450" s="149" t="str">
        <f ca="1">IF(MOD(ROW()-13,2)=0,IF(ISBLANK(OFFSET(#REF!,INT((ROW()-13)/2),0)),"",OFFSET(#REF!,INT((ROW()-13)/2),0)),IF(ISBLANK(OFFSET('9. METAS'!$U$20,INT((ROW()-14)/2),0)),"",OFFSET('9. METAS'!$U$20,INT((ROW()-14)/2),0)))</f>
        <v/>
      </c>
      <c r="K450" s="150" t="str">
        <f ca="1">IF(MOD(ROW()-13,2)=0,IF(ISBLANK(OFFSET(#REF!,INT((ROW()-13)/2),0)),"",OFFSET(#REF!,INT((ROW()-13)/2),0)),IF(ISBLANK(OFFSET('9. METAS'!$V$20,INT((ROW()-14)/2),0)),"",OFFSET('9. METAS'!$V$20,INT((ROW()-14)/2),0)))</f>
        <v/>
      </c>
      <c r="L450" s="150" t="str">
        <f ca="1">IF(MOD(ROW()-13,2)=0,IF(ISBLANK(OFFSET(#REF!,INT((ROW()-13)/2),0)),"",OFFSET(#REF!,INT((ROW()-13)/2),0)),IF(ISBLANK(OFFSET('9. METAS'!$W$20,INT((ROW()-14)/2),0)),"",OFFSET('9. METAS'!$W$20,INT((ROW()-14)/2),0)))</f>
        <v/>
      </c>
      <c r="M450" s="151" t="str">
        <f ca="1">IF(MOD(ROW()-13,2)=0,IF(ISBLANK(OFFSET(#REF!,INT((ROW()-13)/2),0)),"",OFFSET(#REF!,INT((ROW()-13)/2),0)),IF(ISBLANK(OFFSET('9. METAS'!$X$20,INT((ROW()-14)/2),0)),"",OFFSET('9. METAS'!$X$20,INT((ROW()-14)/2),0)))</f>
        <v/>
      </c>
      <c r="N450" s="825"/>
      <c r="O450" s="827"/>
      <c r="P450" s="914"/>
    </row>
    <row r="451" spans="3:16">
      <c r="C451" s="829" t="str">
        <f ca="1">IF(ISBLANK(OFFSET('5. Pp (3 años)'!$C$46,INT((ROW()-13)/2),0)),"",OFFSET('5. Pp (3 años)'!$C$46,INT((ROW()-13)/2),0))</f>
        <v/>
      </c>
      <c r="D451" s="926" t="str">
        <f ca="1">IF(ISBLANK(OFFSET('5. Pp (3 años)'!$D$46,INT((ROW()-13)/2),0)),"",OFFSET('5. Pp (3 años)'!$D$46,INT((ROW()-13)/2),0))</f>
        <v/>
      </c>
      <c r="E451" s="926" t="str">
        <f ca="1">IF(ISBLANK(OFFSET('5. Pp (3 años)'!$E$46,INT((ROW()-13)/2),0)),"",OFFSET('5. Pp (3 años)'!$E$46,INT((ROW()-13)/2),0))</f>
        <v/>
      </c>
      <c r="F451" s="928" t="str">
        <f ca="1">IF(ISBLANK(OFFSET('5. Pp (3 años)'!$K$46,INT((ROW()-13)/2),0)),"",OFFSET('5. Pp (3 años)'!$K$46,INT((ROW()-13)/2),0))</f>
        <v/>
      </c>
      <c r="G451" s="930" t="str">
        <f ca="1">IF(ISBLANK(OFFSET('5. Pp (3 años)'!$H$46,INT((ROW()-13)/2),0)),"",OFFSET('5. Pp (3 años)'!$H$46,INT((ROW()-13)/2),0))</f>
        <v/>
      </c>
      <c r="H451" s="949" t="str">
        <f ca="1">IF(ISBLANK(OFFSET('9. METAS'!$L$20,INT((ROW()-13)/2),0)),"",OFFSET('9. METAS'!$L$20,INT((ROW()-13)/2),0))</f>
        <v/>
      </c>
      <c r="I451" s="822"/>
      <c r="J451" s="149" t="e">
        <f ca="1">IF(MOD(ROW()-13,2)=0,IF(ISBLANK(OFFSET(#REF!,INT((ROW()-13)/2),0)),"",OFFSET(#REF!,INT((ROW()-13)/2),0)),IF(ISBLANK(OFFSET('9. METAS'!$U$20,INT((ROW()-14)/2),0)),"",OFFSET('9. METAS'!$U$20,INT((ROW()-14)/2),0)))</f>
        <v>#REF!</v>
      </c>
      <c r="K451" s="150" t="e">
        <f ca="1">IF(MOD(ROW()-13,2)=0,IF(ISBLANK(OFFSET(#REF!,INT((ROW()-13)/2),0)),"",OFFSET(#REF!,INT((ROW()-13)/2),0)),IF(ISBLANK(OFFSET('9. METAS'!$V$20,INT((ROW()-14)/2),0)),"",OFFSET('9. METAS'!$V$20,INT((ROW()-14)/2),0)))</f>
        <v>#REF!</v>
      </c>
      <c r="L451" s="150" t="e">
        <f ca="1">IF(MOD(ROW()-13,2)=0,IF(ISBLANK(OFFSET(#REF!,INT((ROW()-13)/2),0)),"",OFFSET(#REF!,INT((ROW()-13)/2),0)),IF(ISBLANK(OFFSET('9. METAS'!$W$20,INT((ROW()-14)/2),0)),"",OFFSET('9. METAS'!$W$20,INT((ROW()-14)/2),0)))</f>
        <v>#REF!</v>
      </c>
      <c r="M451" s="151" t="e">
        <f ca="1">IF(MOD(ROW()-13,2)=0,IF(ISBLANK(OFFSET(#REF!,INT((ROW()-13)/2),0)),"",OFFSET(#REF!,INT((ROW()-13)/2),0)),IF(ISBLANK(OFFSET('9. METAS'!$X$20,INT((ROW()-14)/2),0)),"",OFFSET('9. METAS'!$X$20,INT((ROW()-14)/2),0)))</f>
        <v>#REF!</v>
      </c>
      <c r="N451" s="824" t="str">
        <f t="shared" ref="N451" ca="1" si="434">IFERROR(J451/J452,"ND")</f>
        <v>ND</v>
      </c>
      <c r="O451" s="826" t="str">
        <f t="shared" ref="O451" ca="1" si="435">IFERROR(((J451+K451)/H451),"ND")</f>
        <v>ND</v>
      </c>
      <c r="P451" s="913"/>
    </row>
    <row r="452" spans="3:16">
      <c r="C452" s="843"/>
      <c r="D452" s="926"/>
      <c r="E452" s="926"/>
      <c r="F452" s="928"/>
      <c r="G452" s="930"/>
      <c r="H452" s="949"/>
      <c r="I452" s="823"/>
      <c r="J452" s="149" t="str">
        <f ca="1">IF(MOD(ROW()-13,2)=0,IF(ISBLANK(OFFSET(#REF!,INT((ROW()-13)/2),0)),"",OFFSET(#REF!,INT((ROW()-13)/2),0)),IF(ISBLANK(OFFSET('9. METAS'!$U$20,INT((ROW()-14)/2),0)),"",OFFSET('9. METAS'!$U$20,INT((ROW()-14)/2),0)))</f>
        <v/>
      </c>
      <c r="K452" s="150" t="str">
        <f ca="1">IF(MOD(ROW()-13,2)=0,IF(ISBLANK(OFFSET(#REF!,INT((ROW()-13)/2),0)),"",OFFSET(#REF!,INT((ROW()-13)/2),0)),IF(ISBLANK(OFFSET('9. METAS'!$V$20,INT((ROW()-14)/2),0)),"",OFFSET('9. METAS'!$V$20,INT((ROW()-14)/2),0)))</f>
        <v/>
      </c>
      <c r="L452" s="150" t="str">
        <f ca="1">IF(MOD(ROW()-13,2)=0,IF(ISBLANK(OFFSET(#REF!,INT((ROW()-13)/2),0)),"",OFFSET(#REF!,INT((ROW()-13)/2),0)),IF(ISBLANK(OFFSET('9. METAS'!$W$20,INT((ROW()-14)/2),0)),"",OFFSET('9. METAS'!$W$20,INT((ROW()-14)/2),0)))</f>
        <v/>
      </c>
      <c r="M452" s="151" t="str">
        <f ca="1">IF(MOD(ROW()-13,2)=0,IF(ISBLANK(OFFSET(#REF!,INT((ROW()-13)/2),0)),"",OFFSET(#REF!,INT((ROW()-13)/2),0)),IF(ISBLANK(OFFSET('9. METAS'!$X$20,INT((ROW()-14)/2),0)),"",OFFSET('9. METAS'!$X$20,INT((ROW()-14)/2),0)))</f>
        <v/>
      </c>
      <c r="N452" s="825"/>
      <c r="O452" s="827"/>
      <c r="P452" s="914"/>
    </row>
    <row r="453" spans="3:16">
      <c r="C453" s="829" t="str">
        <f ca="1">IF(ISBLANK(OFFSET('5. Pp (3 años)'!$C$46,INT((ROW()-13)/2),0)),"",OFFSET('5. Pp (3 años)'!$C$46,INT((ROW()-13)/2),0))</f>
        <v/>
      </c>
      <c r="D453" s="926" t="str">
        <f ca="1">IF(ISBLANK(OFFSET('5. Pp (3 años)'!$D$46,INT((ROW()-13)/2),0)),"",OFFSET('5. Pp (3 años)'!$D$46,INT((ROW()-13)/2),0))</f>
        <v/>
      </c>
      <c r="E453" s="926" t="str">
        <f ca="1">IF(ISBLANK(OFFSET('5. Pp (3 años)'!$E$46,INT((ROW()-13)/2),0)),"",OFFSET('5. Pp (3 años)'!$E$46,INT((ROW()-13)/2),0))</f>
        <v/>
      </c>
      <c r="F453" s="928" t="str">
        <f ca="1">IF(ISBLANK(OFFSET('5. Pp (3 años)'!$K$46,INT((ROW()-13)/2),0)),"",OFFSET('5. Pp (3 años)'!$K$46,INT((ROW()-13)/2),0))</f>
        <v/>
      </c>
      <c r="G453" s="930" t="str">
        <f ca="1">IF(ISBLANK(OFFSET('5. Pp (3 años)'!$H$46,INT((ROW()-13)/2),0)),"",OFFSET('5. Pp (3 años)'!$H$46,INT((ROW()-13)/2),0))</f>
        <v/>
      </c>
      <c r="H453" s="949" t="str">
        <f ca="1">IF(ISBLANK(OFFSET('9. METAS'!$L$20,INT((ROW()-13)/2),0)),"",OFFSET('9. METAS'!$L$20,INT((ROW()-13)/2),0))</f>
        <v/>
      </c>
      <c r="I453" s="822"/>
      <c r="J453" s="149" t="e">
        <f ca="1">IF(MOD(ROW()-13,2)=0,IF(ISBLANK(OFFSET(#REF!,INT((ROW()-13)/2),0)),"",OFFSET(#REF!,INT((ROW()-13)/2),0)),IF(ISBLANK(OFFSET('9. METAS'!$U$20,INT((ROW()-14)/2),0)),"",OFFSET('9. METAS'!$U$20,INT((ROW()-14)/2),0)))</f>
        <v>#REF!</v>
      </c>
      <c r="K453" s="150" t="e">
        <f ca="1">IF(MOD(ROW()-13,2)=0,IF(ISBLANK(OFFSET(#REF!,INT((ROW()-13)/2),0)),"",OFFSET(#REF!,INT((ROW()-13)/2),0)),IF(ISBLANK(OFFSET('9. METAS'!$V$20,INT((ROW()-14)/2),0)),"",OFFSET('9. METAS'!$V$20,INT((ROW()-14)/2),0)))</f>
        <v>#REF!</v>
      </c>
      <c r="L453" s="150" t="e">
        <f ca="1">IF(MOD(ROW()-13,2)=0,IF(ISBLANK(OFFSET(#REF!,INT((ROW()-13)/2),0)),"",OFFSET(#REF!,INT((ROW()-13)/2),0)),IF(ISBLANK(OFFSET('9. METAS'!$W$20,INT((ROW()-14)/2),0)),"",OFFSET('9. METAS'!$W$20,INT((ROW()-14)/2),0)))</f>
        <v>#REF!</v>
      </c>
      <c r="M453" s="151" t="e">
        <f ca="1">IF(MOD(ROW()-13,2)=0,IF(ISBLANK(OFFSET(#REF!,INT((ROW()-13)/2),0)),"",OFFSET(#REF!,INT((ROW()-13)/2),0)),IF(ISBLANK(OFFSET('9. METAS'!$X$20,INT((ROW()-14)/2),0)),"",OFFSET('9. METAS'!$X$20,INT((ROW()-14)/2),0)))</f>
        <v>#REF!</v>
      </c>
      <c r="N453" s="824" t="str">
        <f t="shared" ref="N453" ca="1" si="436">IFERROR(J453/J454,"ND")</f>
        <v>ND</v>
      </c>
      <c r="O453" s="826" t="str">
        <f t="shared" ref="O453" ca="1" si="437">IFERROR(((J453+K453)/H453),"ND")</f>
        <v>ND</v>
      </c>
      <c r="P453" s="913"/>
    </row>
    <row r="454" spans="3:16">
      <c r="C454" s="843"/>
      <c r="D454" s="926"/>
      <c r="E454" s="926"/>
      <c r="F454" s="928"/>
      <c r="G454" s="930"/>
      <c r="H454" s="949"/>
      <c r="I454" s="823"/>
      <c r="J454" s="149" t="str">
        <f ca="1">IF(MOD(ROW()-13,2)=0,IF(ISBLANK(OFFSET(#REF!,INT((ROW()-13)/2),0)),"",OFFSET(#REF!,INT((ROW()-13)/2),0)),IF(ISBLANK(OFFSET('9. METAS'!$U$20,INT((ROW()-14)/2),0)),"",OFFSET('9. METAS'!$U$20,INT((ROW()-14)/2),0)))</f>
        <v/>
      </c>
      <c r="K454" s="150" t="str">
        <f ca="1">IF(MOD(ROW()-13,2)=0,IF(ISBLANK(OFFSET(#REF!,INT((ROW()-13)/2),0)),"",OFFSET(#REF!,INT((ROW()-13)/2),0)),IF(ISBLANK(OFFSET('9. METAS'!$V$20,INT((ROW()-14)/2),0)),"",OFFSET('9. METAS'!$V$20,INT((ROW()-14)/2),0)))</f>
        <v/>
      </c>
      <c r="L454" s="150" t="str">
        <f ca="1">IF(MOD(ROW()-13,2)=0,IF(ISBLANK(OFFSET(#REF!,INT((ROW()-13)/2),0)),"",OFFSET(#REF!,INT((ROW()-13)/2),0)),IF(ISBLANK(OFFSET('9. METAS'!$W$20,INT((ROW()-14)/2),0)),"",OFFSET('9. METAS'!$W$20,INT((ROW()-14)/2),0)))</f>
        <v/>
      </c>
      <c r="M454" s="151" t="str">
        <f ca="1">IF(MOD(ROW()-13,2)=0,IF(ISBLANK(OFFSET(#REF!,INT((ROW()-13)/2),0)),"",OFFSET(#REF!,INT((ROW()-13)/2),0)),IF(ISBLANK(OFFSET('9. METAS'!$X$20,INT((ROW()-14)/2),0)),"",OFFSET('9. METAS'!$X$20,INT((ROW()-14)/2),0)))</f>
        <v/>
      </c>
      <c r="N454" s="825"/>
      <c r="O454" s="827"/>
      <c r="P454" s="914"/>
    </row>
    <row r="455" spans="3:16">
      <c r="C455" s="829" t="str">
        <f ca="1">IF(ISBLANK(OFFSET('5. Pp (3 años)'!$C$46,INT((ROW()-13)/2),0)),"",OFFSET('5. Pp (3 años)'!$C$46,INT((ROW()-13)/2),0))</f>
        <v/>
      </c>
      <c r="D455" s="926" t="str">
        <f ca="1">IF(ISBLANK(OFFSET('5. Pp (3 años)'!$D$46,INT((ROW()-13)/2),0)),"",OFFSET('5. Pp (3 años)'!$D$46,INT((ROW()-13)/2),0))</f>
        <v/>
      </c>
      <c r="E455" s="926" t="str">
        <f ca="1">IF(ISBLANK(OFFSET('5. Pp (3 años)'!$E$46,INT((ROW()-13)/2),0)),"",OFFSET('5. Pp (3 años)'!$E$46,INT((ROW()-13)/2),0))</f>
        <v/>
      </c>
      <c r="F455" s="928" t="str">
        <f ca="1">IF(ISBLANK(OFFSET('5. Pp (3 años)'!$K$46,INT((ROW()-13)/2),0)),"",OFFSET('5. Pp (3 años)'!$K$46,INT((ROW()-13)/2),0))</f>
        <v/>
      </c>
      <c r="G455" s="930" t="str">
        <f ca="1">IF(ISBLANK(OFFSET('5. Pp (3 años)'!$H$46,INT((ROW()-13)/2),0)),"",OFFSET('5. Pp (3 años)'!$H$46,INT((ROW()-13)/2),0))</f>
        <v/>
      </c>
      <c r="H455" s="949" t="str">
        <f ca="1">IF(ISBLANK(OFFSET('9. METAS'!$L$20,INT((ROW()-13)/2),0)),"",OFFSET('9. METAS'!$L$20,INT((ROW()-13)/2),0))</f>
        <v/>
      </c>
      <c r="I455" s="822"/>
      <c r="J455" s="149" t="e">
        <f ca="1">IF(MOD(ROW()-13,2)=0,IF(ISBLANK(OFFSET(#REF!,INT((ROW()-13)/2),0)),"",OFFSET(#REF!,INT((ROW()-13)/2),0)),IF(ISBLANK(OFFSET('9. METAS'!$U$20,INT((ROW()-14)/2),0)),"",OFFSET('9. METAS'!$U$20,INT((ROW()-14)/2),0)))</f>
        <v>#REF!</v>
      </c>
      <c r="K455" s="150" t="e">
        <f ca="1">IF(MOD(ROW()-13,2)=0,IF(ISBLANK(OFFSET(#REF!,INT((ROW()-13)/2),0)),"",OFFSET(#REF!,INT((ROW()-13)/2),0)),IF(ISBLANK(OFFSET('9. METAS'!$V$20,INT((ROW()-14)/2),0)),"",OFFSET('9. METAS'!$V$20,INT((ROW()-14)/2),0)))</f>
        <v>#REF!</v>
      </c>
      <c r="L455" s="150" t="e">
        <f ca="1">IF(MOD(ROW()-13,2)=0,IF(ISBLANK(OFFSET(#REF!,INT((ROW()-13)/2),0)),"",OFFSET(#REF!,INT((ROW()-13)/2),0)),IF(ISBLANK(OFFSET('9. METAS'!$W$20,INT((ROW()-14)/2),0)),"",OFFSET('9. METAS'!$W$20,INT((ROW()-14)/2),0)))</f>
        <v>#REF!</v>
      </c>
      <c r="M455" s="151" t="e">
        <f ca="1">IF(MOD(ROW()-13,2)=0,IF(ISBLANK(OFFSET(#REF!,INT((ROW()-13)/2),0)),"",OFFSET(#REF!,INT((ROW()-13)/2),0)),IF(ISBLANK(OFFSET('9. METAS'!$X$20,INT((ROW()-14)/2),0)),"",OFFSET('9. METAS'!$X$20,INT((ROW()-14)/2),0)))</f>
        <v>#REF!</v>
      </c>
      <c r="N455" s="824" t="str">
        <f t="shared" ref="N455" ca="1" si="438">IFERROR(J455/J456,"ND")</f>
        <v>ND</v>
      </c>
      <c r="O455" s="826" t="str">
        <f t="shared" ref="O455" ca="1" si="439">IFERROR(((J455+K455)/H455),"ND")</f>
        <v>ND</v>
      </c>
      <c r="P455" s="913"/>
    </row>
    <row r="456" spans="3:16">
      <c r="C456" s="843"/>
      <c r="D456" s="926"/>
      <c r="E456" s="926"/>
      <c r="F456" s="928"/>
      <c r="G456" s="930"/>
      <c r="H456" s="949"/>
      <c r="I456" s="823"/>
      <c r="J456" s="149" t="str">
        <f ca="1">IF(MOD(ROW()-13,2)=0,IF(ISBLANK(OFFSET(#REF!,INT((ROW()-13)/2),0)),"",OFFSET(#REF!,INT((ROW()-13)/2),0)),IF(ISBLANK(OFFSET('9. METAS'!$U$20,INT((ROW()-14)/2),0)),"",OFFSET('9. METAS'!$U$20,INT((ROW()-14)/2),0)))</f>
        <v/>
      </c>
      <c r="K456" s="150" t="str">
        <f ca="1">IF(MOD(ROW()-13,2)=0,IF(ISBLANK(OFFSET(#REF!,INT((ROW()-13)/2),0)),"",OFFSET(#REF!,INT((ROW()-13)/2),0)),IF(ISBLANK(OFFSET('9. METAS'!$V$20,INT((ROW()-14)/2),0)),"",OFFSET('9. METAS'!$V$20,INT((ROW()-14)/2),0)))</f>
        <v/>
      </c>
      <c r="L456" s="150" t="str">
        <f ca="1">IF(MOD(ROW()-13,2)=0,IF(ISBLANK(OFFSET(#REF!,INT((ROW()-13)/2),0)),"",OFFSET(#REF!,INT((ROW()-13)/2),0)),IF(ISBLANK(OFFSET('9. METAS'!$W$20,INT((ROW()-14)/2),0)),"",OFFSET('9. METAS'!$W$20,INT((ROW()-14)/2),0)))</f>
        <v/>
      </c>
      <c r="M456" s="151" t="str">
        <f ca="1">IF(MOD(ROW()-13,2)=0,IF(ISBLANK(OFFSET(#REF!,INT((ROW()-13)/2),0)),"",OFFSET(#REF!,INT((ROW()-13)/2),0)),IF(ISBLANK(OFFSET('9. METAS'!$X$20,INT((ROW()-14)/2),0)),"",OFFSET('9. METAS'!$X$20,INT((ROW()-14)/2),0)))</f>
        <v/>
      </c>
      <c r="N456" s="825"/>
      <c r="O456" s="827"/>
      <c r="P456" s="914"/>
    </row>
    <row r="457" spans="3:16">
      <c r="C457" s="829" t="str">
        <f ca="1">IF(ISBLANK(OFFSET('5. Pp (3 años)'!$C$46,INT((ROW()-13)/2),0)),"",OFFSET('5. Pp (3 años)'!$C$46,INT((ROW()-13)/2),0))</f>
        <v/>
      </c>
      <c r="D457" s="926" t="str">
        <f ca="1">IF(ISBLANK(OFFSET('5. Pp (3 años)'!$D$46,INT((ROW()-13)/2),0)),"",OFFSET('5. Pp (3 años)'!$D$46,INT((ROW()-13)/2),0))</f>
        <v/>
      </c>
      <c r="E457" s="926" t="str">
        <f ca="1">IF(ISBLANK(OFFSET('5. Pp (3 años)'!$E$46,INT((ROW()-13)/2),0)),"",OFFSET('5. Pp (3 años)'!$E$46,INT((ROW()-13)/2),0))</f>
        <v/>
      </c>
      <c r="F457" s="928" t="str">
        <f ca="1">IF(ISBLANK(OFFSET('5. Pp (3 años)'!$K$46,INT((ROW()-13)/2),0)),"",OFFSET('5. Pp (3 años)'!$K$46,INT((ROW()-13)/2),0))</f>
        <v/>
      </c>
      <c r="G457" s="930" t="str">
        <f ca="1">IF(ISBLANK(OFFSET('5. Pp (3 años)'!$H$46,INT((ROW()-13)/2),0)),"",OFFSET('5. Pp (3 años)'!$H$46,INT((ROW()-13)/2),0))</f>
        <v/>
      </c>
      <c r="H457" s="949" t="str">
        <f ca="1">IF(ISBLANK(OFFSET('9. METAS'!$L$20,INT((ROW()-13)/2),0)),"",OFFSET('9. METAS'!$L$20,INT((ROW()-13)/2),0))</f>
        <v/>
      </c>
      <c r="I457" s="822"/>
      <c r="J457" s="149" t="e">
        <f ca="1">IF(MOD(ROW()-13,2)=0,IF(ISBLANK(OFFSET(#REF!,INT((ROW()-13)/2),0)),"",OFFSET(#REF!,INT((ROW()-13)/2),0)),IF(ISBLANK(OFFSET('9. METAS'!$U$20,INT((ROW()-14)/2),0)),"",OFFSET('9. METAS'!$U$20,INT((ROW()-14)/2),0)))</f>
        <v>#REF!</v>
      </c>
      <c r="K457" s="150" t="e">
        <f ca="1">IF(MOD(ROW()-13,2)=0,IF(ISBLANK(OFFSET(#REF!,INT((ROW()-13)/2),0)),"",OFFSET(#REF!,INT((ROW()-13)/2),0)),IF(ISBLANK(OFFSET('9. METAS'!$V$20,INT((ROW()-14)/2),0)),"",OFFSET('9. METAS'!$V$20,INT((ROW()-14)/2),0)))</f>
        <v>#REF!</v>
      </c>
      <c r="L457" s="150" t="e">
        <f ca="1">IF(MOD(ROW()-13,2)=0,IF(ISBLANK(OFFSET(#REF!,INT((ROW()-13)/2),0)),"",OFFSET(#REF!,INT((ROW()-13)/2),0)),IF(ISBLANK(OFFSET('9. METAS'!$W$20,INT((ROW()-14)/2),0)),"",OFFSET('9. METAS'!$W$20,INT((ROW()-14)/2),0)))</f>
        <v>#REF!</v>
      </c>
      <c r="M457" s="151" t="e">
        <f ca="1">IF(MOD(ROW()-13,2)=0,IF(ISBLANK(OFFSET(#REF!,INT((ROW()-13)/2),0)),"",OFFSET(#REF!,INT((ROW()-13)/2),0)),IF(ISBLANK(OFFSET('9. METAS'!$X$20,INT((ROW()-14)/2),0)),"",OFFSET('9. METAS'!$X$20,INT((ROW()-14)/2),0)))</f>
        <v>#REF!</v>
      </c>
      <c r="N457" s="824" t="str">
        <f t="shared" ref="N457" ca="1" si="440">IFERROR(J457/J458,"ND")</f>
        <v>ND</v>
      </c>
      <c r="O457" s="826" t="str">
        <f t="shared" ref="O457" ca="1" si="441">IFERROR(((J457+K457)/H457),"ND")</f>
        <v>ND</v>
      </c>
      <c r="P457" s="913"/>
    </row>
    <row r="458" spans="3:16">
      <c r="C458" s="843"/>
      <c r="D458" s="926"/>
      <c r="E458" s="926"/>
      <c r="F458" s="928"/>
      <c r="G458" s="930"/>
      <c r="H458" s="949"/>
      <c r="I458" s="823"/>
      <c r="J458" s="149" t="str">
        <f ca="1">IF(MOD(ROW()-13,2)=0,IF(ISBLANK(OFFSET(#REF!,INT((ROW()-13)/2),0)),"",OFFSET(#REF!,INT((ROW()-13)/2),0)),IF(ISBLANK(OFFSET('9. METAS'!$U$20,INT((ROW()-14)/2),0)),"",OFFSET('9. METAS'!$U$20,INT((ROW()-14)/2),0)))</f>
        <v/>
      </c>
      <c r="K458" s="150" t="str">
        <f ca="1">IF(MOD(ROW()-13,2)=0,IF(ISBLANK(OFFSET(#REF!,INT((ROW()-13)/2),0)),"",OFFSET(#REF!,INT((ROW()-13)/2),0)),IF(ISBLANK(OFFSET('9. METAS'!$V$20,INT((ROW()-14)/2),0)),"",OFFSET('9. METAS'!$V$20,INT((ROW()-14)/2),0)))</f>
        <v/>
      </c>
      <c r="L458" s="150" t="str">
        <f ca="1">IF(MOD(ROW()-13,2)=0,IF(ISBLANK(OFFSET(#REF!,INT((ROW()-13)/2),0)),"",OFFSET(#REF!,INT((ROW()-13)/2),0)),IF(ISBLANK(OFFSET('9. METAS'!$W$20,INT((ROW()-14)/2),0)),"",OFFSET('9. METAS'!$W$20,INT((ROW()-14)/2),0)))</f>
        <v/>
      </c>
      <c r="M458" s="151" t="str">
        <f ca="1">IF(MOD(ROW()-13,2)=0,IF(ISBLANK(OFFSET(#REF!,INT((ROW()-13)/2),0)),"",OFFSET(#REF!,INT((ROW()-13)/2),0)),IF(ISBLANK(OFFSET('9. METAS'!$X$20,INT((ROW()-14)/2),0)),"",OFFSET('9. METAS'!$X$20,INT((ROW()-14)/2),0)))</f>
        <v/>
      </c>
      <c r="N458" s="825"/>
      <c r="O458" s="827"/>
      <c r="P458" s="914"/>
    </row>
    <row r="459" spans="3:16">
      <c r="C459" s="829" t="str">
        <f ca="1">IF(ISBLANK(OFFSET('5. Pp (3 años)'!$C$46,INT((ROW()-13)/2),0)),"",OFFSET('5. Pp (3 años)'!$C$46,INT((ROW()-13)/2),0))</f>
        <v/>
      </c>
      <c r="D459" s="926" t="str">
        <f ca="1">IF(ISBLANK(OFFSET('5. Pp (3 años)'!$D$46,INT((ROW()-13)/2),0)),"",OFFSET('5. Pp (3 años)'!$D$46,INT((ROW()-13)/2),0))</f>
        <v/>
      </c>
      <c r="E459" s="926" t="str">
        <f ca="1">IF(ISBLANK(OFFSET('5. Pp (3 años)'!$E$46,INT((ROW()-13)/2),0)),"",OFFSET('5. Pp (3 años)'!$E$46,INT((ROW()-13)/2),0))</f>
        <v/>
      </c>
      <c r="F459" s="928" t="str">
        <f ca="1">IF(ISBLANK(OFFSET('5. Pp (3 años)'!$K$46,INT((ROW()-13)/2),0)),"",OFFSET('5. Pp (3 años)'!$K$46,INT((ROW()-13)/2),0))</f>
        <v/>
      </c>
      <c r="G459" s="930" t="str">
        <f ca="1">IF(ISBLANK(OFFSET('5. Pp (3 años)'!$H$46,INT((ROW()-13)/2),0)),"",OFFSET('5. Pp (3 años)'!$H$46,INT((ROW()-13)/2),0))</f>
        <v/>
      </c>
      <c r="H459" s="949" t="str">
        <f ca="1">IF(ISBLANK(OFFSET('9. METAS'!$L$20,INT((ROW()-13)/2),0)),"",OFFSET('9. METAS'!$L$20,INT((ROW()-13)/2),0))</f>
        <v/>
      </c>
      <c r="I459" s="822"/>
      <c r="J459" s="149" t="e">
        <f ca="1">IF(MOD(ROW()-13,2)=0,IF(ISBLANK(OFFSET(#REF!,INT((ROW()-13)/2),0)),"",OFFSET(#REF!,INT((ROW()-13)/2),0)),IF(ISBLANK(OFFSET('9. METAS'!$U$20,INT((ROW()-14)/2),0)),"",OFFSET('9. METAS'!$U$20,INT((ROW()-14)/2),0)))</f>
        <v>#REF!</v>
      </c>
      <c r="K459" s="150" t="e">
        <f ca="1">IF(MOD(ROW()-13,2)=0,IF(ISBLANK(OFFSET(#REF!,INT((ROW()-13)/2),0)),"",OFFSET(#REF!,INT((ROW()-13)/2),0)),IF(ISBLANK(OFFSET('9. METAS'!$V$20,INT((ROW()-14)/2),0)),"",OFFSET('9. METAS'!$V$20,INT((ROW()-14)/2),0)))</f>
        <v>#REF!</v>
      </c>
      <c r="L459" s="150" t="e">
        <f ca="1">IF(MOD(ROW()-13,2)=0,IF(ISBLANK(OFFSET(#REF!,INT((ROW()-13)/2),0)),"",OFFSET(#REF!,INT((ROW()-13)/2),0)),IF(ISBLANK(OFFSET('9. METAS'!$W$20,INT((ROW()-14)/2),0)),"",OFFSET('9. METAS'!$W$20,INT((ROW()-14)/2),0)))</f>
        <v>#REF!</v>
      </c>
      <c r="M459" s="151" t="e">
        <f ca="1">IF(MOD(ROW()-13,2)=0,IF(ISBLANK(OFFSET(#REF!,INT((ROW()-13)/2),0)),"",OFFSET(#REF!,INT((ROW()-13)/2),0)),IF(ISBLANK(OFFSET('9. METAS'!$X$20,INT((ROW()-14)/2),0)),"",OFFSET('9. METAS'!$X$20,INT((ROW()-14)/2),0)))</f>
        <v>#REF!</v>
      </c>
      <c r="N459" s="824" t="str">
        <f t="shared" ref="N459" ca="1" si="442">IFERROR(J459/J460,"ND")</f>
        <v>ND</v>
      </c>
      <c r="O459" s="826" t="str">
        <f t="shared" ref="O459" ca="1" si="443">IFERROR(((J459+K459)/H459),"ND")</f>
        <v>ND</v>
      </c>
      <c r="P459" s="913"/>
    </row>
    <row r="460" spans="3:16">
      <c r="C460" s="843"/>
      <c r="D460" s="926"/>
      <c r="E460" s="926"/>
      <c r="F460" s="928"/>
      <c r="G460" s="930"/>
      <c r="H460" s="949"/>
      <c r="I460" s="823"/>
      <c r="J460" s="149" t="str">
        <f ca="1">IF(MOD(ROW()-13,2)=0,IF(ISBLANK(OFFSET(#REF!,INT((ROW()-13)/2),0)),"",OFFSET(#REF!,INT((ROW()-13)/2),0)),IF(ISBLANK(OFFSET('9. METAS'!$U$20,INT((ROW()-14)/2),0)),"",OFFSET('9. METAS'!$U$20,INT((ROW()-14)/2),0)))</f>
        <v/>
      </c>
      <c r="K460" s="150" t="str">
        <f ca="1">IF(MOD(ROW()-13,2)=0,IF(ISBLANK(OFFSET(#REF!,INT((ROW()-13)/2),0)),"",OFFSET(#REF!,INT((ROW()-13)/2),0)),IF(ISBLANK(OFFSET('9. METAS'!$V$20,INT((ROW()-14)/2),0)),"",OFFSET('9. METAS'!$V$20,INT((ROW()-14)/2),0)))</f>
        <v/>
      </c>
      <c r="L460" s="150" t="str">
        <f ca="1">IF(MOD(ROW()-13,2)=0,IF(ISBLANK(OFFSET(#REF!,INT((ROW()-13)/2),0)),"",OFFSET(#REF!,INT((ROW()-13)/2),0)),IF(ISBLANK(OFFSET('9. METAS'!$W$20,INT((ROW()-14)/2),0)),"",OFFSET('9. METAS'!$W$20,INT((ROW()-14)/2),0)))</f>
        <v/>
      </c>
      <c r="M460" s="151" t="str">
        <f ca="1">IF(MOD(ROW()-13,2)=0,IF(ISBLANK(OFFSET(#REF!,INT((ROW()-13)/2),0)),"",OFFSET(#REF!,INT((ROW()-13)/2),0)),IF(ISBLANK(OFFSET('9. METAS'!$X$20,INT((ROW()-14)/2),0)),"",OFFSET('9. METAS'!$X$20,INT((ROW()-14)/2),0)))</f>
        <v/>
      </c>
      <c r="N460" s="825"/>
      <c r="O460" s="827"/>
      <c r="P460" s="914"/>
    </row>
    <row r="461" spans="3:16">
      <c r="C461" s="829" t="str">
        <f ca="1">IF(ISBLANK(OFFSET('5. Pp (3 años)'!$C$46,INT((ROW()-13)/2),0)),"",OFFSET('5. Pp (3 años)'!$C$46,INT((ROW()-13)/2),0))</f>
        <v/>
      </c>
      <c r="D461" s="926" t="str">
        <f ca="1">IF(ISBLANK(OFFSET('5. Pp (3 años)'!$D$46,INT((ROW()-13)/2),0)),"",OFFSET('5. Pp (3 años)'!$D$46,INT((ROW()-13)/2),0))</f>
        <v/>
      </c>
      <c r="E461" s="926" t="str">
        <f ca="1">IF(ISBLANK(OFFSET('5. Pp (3 años)'!$E$46,INT((ROW()-13)/2),0)),"",OFFSET('5. Pp (3 años)'!$E$46,INT((ROW()-13)/2),0))</f>
        <v/>
      </c>
      <c r="F461" s="928" t="str">
        <f ca="1">IF(ISBLANK(OFFSET('5. Pp (3 años)'!$K$46,INT((ROW()-13)/2),0)),"",OFFSET('5. Pp (3 años)'!$K$46,INT((ROW()-13)/2),0))</f>
        <v/>
      </c>
      <c r="G461" s="930" t="str">
        <f ca="1">IF(ISBLANK(OFFSET('5. Pp (3 años)'!$H$46,INT((ROW()-13)/2),0)),"",OFFSET('5. Pp (3 años)'!$H$46,INT((ROW()-13)/2),0))</f>
        <v/>
      </c>
      <c r="H461" s="949" t="str">
        <f ca="1">IF(ISBLANK(OFFSET('9. METAS'!$L$20,INT((ROW()-13)/2),0)),"",OFFSET('9. METAS'!$L$20,INT((ROW()-13)/2),0))</f>
        <v/>
      </c>
      <c r="I461" s="822"/>
      <c r="J461" s="149" t="e">
        <f ca="1">IF(MOD(ROW()-13,2)=0,IF(ISBLANK(OFFSET(#REF!,INT((ROW()-13)/2),0)),"",OFFSET(#REF!,INT((ROW()-13)/2),0)),IF(ISBLANK(OFFSET('9. METAS'!$U$20,INT((ROW()-14)/2),0)),"",OFFSET('9. METAS'!$U$20,INT((ROW()-14)/2),0)))</f>
        <v>#REF!</v>
      </c>
      <c r="K461" s="150" t="e">
        <f ca="1">IF(MOD(ROW()-13,2)=0,IF(ISBLANK(OFFSET(#REF!,INT((ROW()-13)/2),0)),"",OFFSET(#REF!,INT((ROW()-13)/2),0)),IF(ISBLANK(OFFSET('9. METAS'!$V$20,INT((ROW()-14)/2),0)),"",OFFSET('9. METAS'!$V$20,INT((ROW()-14)/2),0)))</f>
        <v>#REF!</v>
      </c>
      <c r="L461" s="150" t="e">
        <f ca="1">IF(MOD(ROW()-13,2)=0,IF(ISBLANK(OFFSET(#REF!,INT((ROW()-13)/2),0)),"",OFFSET(#REF!,INT((ROW()-13)/2),0)),IF(ISBLANK(OFFSET('9. METAS'!$W$20,INT((ROW()-14)/2),0)),"",OFFSET('9. METAS'!$W$20,INT((ROW()-14)/2),0)))</f>
        <v>#REF!</v>
      </c>
      <c r="M461" s="151" t="e">
        <f ca="1">IF(MOD(ROW()-13,2)=0,IF(ISBLANK(OFFSET(#REF!,INT((ROW()-13)/2),0)),"",OFFSET(#REF!,INT((ROW()-13)/2),0)),IF(ISBLANK(OFFSET('9. METAS'!$X$20,INT((ROW()-14)/2),0)),"",OFFSET('9. METAS'!$X$20,INT((ROW()-14)/2),0)))</f>
        <v>#REF!</v>
      </c>
      <c r="N461" s="824" t="str">
        <f t="shared" ref="N461" ca="1" si="444">IFERROR(J461/J462,"ND")</f>
        <v>ND</v>
      </c>
      <c r="O461" s="826" t="str">
        <f t="shared" ref="O461" ca="1" si="445">IFERROR(((J461+K461)/H461),"ND")</f>
        <v>ND</v>
      </c>
      <c r="P461" s="913"/>
    </row>
    <row r="462" spans="3:16">
      <c r="C462" s="843"/>
      <c r="D462" s="926"/>
      <c r="E462" s="926"/>
      <c r="F462" s="928"/>
      <c r="G462" s="930"/>
      <c r="H462" s="949"/>
      <c r="I462" s="823"/>
      <c r="J462" s="149" t="str">
        <f ca="1">IF(MOD(ROW()-13,2)=0,IF(ISBLANK(OFFSET(#REF!,INT((ROW()-13)/2),0)),"",OFFSET(#REF!,INT((ROW()-13)/2),0)),IF(ISBLANK(OFFSET('9. METAS'!$U$20,INT((ROW()-14)/2),0)),"",OFFSET('9. METAS'!$U$20,INT((ROW()-14)/2),0)))</f>
        <v/>
      </c>
      <c r="K462" s="150" t="str">
        <f ca="1">IF(MOD(ROW()-13,2)=0,IF(ISBLANK(OFFSET(#REF!,INT((ROW()-13)/2),0)),"",OFFSET(#REF!,INT((ROW()-13)/2),0)),IF(ISBLANK(OFFSET('9. METAS'!$V$20,INT((ROW()-14)/2),0)),"",OFFSET('9. METAS'!$V$20,INT((ROW()-14)/2),0)))</f>
        <v/>
      </c>
      <c r="L462" s="150" t="str">
        <f ca="1">IF(MOD(ROW()-13,2)=0,IF(ISBLANK(OFFSET(#REF!,INT((ROW()-13)/2),0)),"",OFFSET(#REF!,INT((ROW()-13)/2),0)),IF(ISBLANK(OFFSET('9. METAS'!$W$20,INT((ROW()-14)/2),0)),"",OFFSET('9. METAS'!$W$20,INT((ROW()-14)/2),0)))</f>
        <v/>
      </c>
      <c r="M462" s="151" t="str">
        <f ca="1">IF(MOD(ROW()-13,2)=0,IF(ISBLANK(OFFSET(#REF!,INT((ROW()-13)/2),0)),"",OFFSET(#REF!,INT((ROW()-13)/2),0)),IF(ISBLANK(OFFSET('9. METAS'!$X$20,INT((ROW()-14)/2),0)),"",OFFSET('9. METAS'!$X$20,INT((ROW()-14)/2),0)))</f>
        <v/>
      </c>
      <c r="N462" s="825"/>
      <c r="O462" s="827"/>
      <c r="P462" s="914"/>
    </row>
    <row r="463" spans="3:16">
      <c r="C463" s="829" t="str">
        <f ca="1">IF(ISBLANK(OFFSET('5. Pp (3 años)'!$C$46,INT((ROW()-13)/2),0)),"",OFFSET('5. Pp (3 años)'!$C$46,INT((ROW()-13)/2),0))</f>
        <v/>
      </c>
      <c r="D463" s="926" t="str">
        <f ca="1">IF(ISBLANK(OFFSET('5. Pp (3 años)'!$D$46,INT((ROW()-13)/2),0)),"",OFFSET('5. Pp (3 años)'!$D$46,INT((ROW()-13)/2),0))</f>
        <v/>
      </c>
      <c r="E463" s="926" t="str">
        <f ca="1">IF(ISBLANK(OFFSET('5. Pp (3 años)'!$E$46,INT((ROW()-13)/2),0)),"",OFFSET('5. Pp (3 años)'!$E$46,INT((ROW()-13)/2),0))</f>
        <v/>
      </c>
      <c r="F463" s="928" t="str">
        <f ca="1">IF(ISBLANK(OFFSET('5. Pp (3 años)'!$K$46,INT((ROW()-13)/2),0)),"",OFFSET('5. Pp (3 años)'!$K$46,INT((ROW()-13)/2),0))</f>
        <v/>
      </c>
      <c r="G463" s="930" t="str">
        <f ca="1">IF(ISBLANK(OFFSET('5. Pp (3 años)'!$H$46,INT((ROW()-13)/2),0)),"",OFFSET('5. Pp (3 años)'!$H$46,INT((ROW()-13)/2),0))</f>
        <v/>
      </c>
      <c r="H463" s="949" t="str">
        <f ca="1">IF(ISBLANK(OFFSET('9. METAS'!$L$20,INT((ROW()-13)/2),0)),"",OFFSET('9. METAS'!$L$20,INT((ROW()-13)/2),0))</f>
        <v/>
      </c>
      <c r="I463" s="822"/>
      <c r="J463" s="149" t="e">
        <f ca="1">IF(MOD(ROW()-13,2)=0,IF(ISBLANK(OFFSET(#REF!,INT((ROW()-13)/2),0)),"",OFFSET(#REF!,INT((ROW()-13)/2),0)),IF(ISBLANK(OFFSET('9. METAS'!$U$20,INT((ROW()-14)/2),0)),"",OFFSET('9. METAS'!$U$20,INT((ROW()-14)/2),0)))</f>
        <v>#REF!</v>
      </c>
      <c r="K463" s="150" t="e">
        <f ca="1">IF(MOD(ROW()-13,2)=0,IF(ISBLANK(OFFSET(#REF!,INT((ROW()-13)/2),0)),"",OFFSET(#REF!,INT((ROW()-13)/2),0)),IF(ISBLANK(OFFSET('9. METAS'!$V$20,INT((ROW()-14)/2),0)),"",OFFSET('9. METAS'!$V$20,INT((ROW()-14)/2),0)))</f>
        <v>#REF!</v>
      </c>
      <c r="L463" s="150" t="e">
        <f ca="1">IF(MOD(ROW()-13,2)=0,IF(ISBLANK(OFFSET(#REF!,INT((ROW()-13)/2),0)),"",OFFSET(#REF!,INT((ROW()-13)/2),0)),IF(ISBLANK(OFFSET('9. METAS'!$W$20,INT((ROW()-14)/2),0)),"",OFFSET('9. METAS'!$W$20,INT((ROW()-14)/2),0)))</f>
        <v>#REF!</v>
      </c>
      <c r="M463" s="151" t="e">
        <f ca="1">IF(MOD(ROW()-13,2)=0,IF(ISBLANK(OFFSET(#REF!,INT((ROW()-13)/2),0)),"",OFFSET(#REF!,INT((ROW()-13)/2),0)),IF(ISBLANK(OFFSET('9. METAS'!$X$20,INT((ROW()-14)/2),0)),"",OFFSET('9. METAS'!$X$20,INT((ROW()-14)/2),0)))</f>
        <v>#REF!</v>
      </c>
      <c r="N463" s="824" t="str">
        <f t="shared" ref="N463" ca="1" si="446">IFERROR(J463/J464,"ND")</f>
        <v>ND</v>
      </c>
      <c r="O463" s="826" t="str">
        <f t="shared" ref="O463" ca="1" si="447">IFERROR(((J463+K463)/H463),"ND")</f>
        <v>ND</v>
      </c>
      <c r="P463" s="913"/>
    </row>
    <row r="464" spans="3:16">
      <c r="C464" s="843"/>
      <c r="D464" s="926"/>
      <c r="E464" s="926"/>
      <c r="F464" s="928"/>
      <c r="G464" s="930"/>
      <c r="H464" s="949"/>
      <c r="I464" s="823"/>
      <c r="J464" s="149" t="str">
        <f ca="1">IF(MOD(ROW()-13,2)=0,IF(ISBLANK(OFFSET(#REF!,INT((ROW()-13)/2),0)),"",OFFSET(#REF!,INT((ROW()-13)/2),0)),IF(ISBLANK(OFFSET('9. METAS'!$U$20,INT((ROW()-14)/2),0)),"",OFFSET('9. METAS'!$U$20,INT((ROW()-14)/2),0)))</f>
        <v/>
      </c>
      <c r="K464" s="150" t="str">
        <f ca="1">IF(MOD(ROW()-13,2)=0,IF(ISBLANK(OFFSET(#REF!,INT((ROW()-13)/2),0)),"",OFFSET(#REF!,INT((ROW()-13)/2),0)),IF(ISBLANK(OFFSET('9. METAS'!$V$20,INT((ROW()-14)/2),0)),"",OFFSET('9. METAS'!$V$20,INT((ROW()-14)/2),0)))</f>
        <v/>
      </c>
      <c r="L464" s="150" t="str">
        <f ca="1">IF(MOD(ROW()-13,2)=0,IF(ISBLANK(OFFSET(#REF!,INT((ROW()-13)/2),0)),"",OFFSET(#REF!,INT((ROW()-13)/2),0)),IF(ISBLANK(OFFSET('9. METAS'!$W$20,INT((ROW()-14)/2),0)),"",OFFSET('9. METAS'!$W$20,INT((ROW()-14)/2),0)))</f>
        <v/>
      </c>
      <c r="M464" s="151" t="str">
        <f ca="1">IF(MOD(ROW()-13,2)=0,IF(ISBLANK(OFFSET(#REF!,INT((ROW()-13)/2),0)),"",OFFSET(#REF!,INT((ROW()-13)/2),0)),IF(ISBLANK(OFFSET('9. METAS'!$X$20,INT((ROW()-14)/2),0)),"",OFFSET('9. METAS'!$X$20,INT((ROW()-14)/2),0)))</f>
        <v/>
      </c>
      <c r="N464" s="825"/>
      <c r="O464" s="827"/>
      <c r="P464" s="914"/>
    </row>
    <row r="465" spans="3:16">
      <c r="C465" s="829" t="str">
        <f ca="1">IF(ISBLANK(OFFSET('5. Pp (3 años)'!$C$46,INT((ROW()-13)/2),0)),"",OFFSET('5. Pp (3 años)'!$C$46,INT((ROW()-13)/2),0))</f>
        <v/>
      </c>
      <c r="D465" s="926" t="str">
        <f ca="1">IF(ISBLANK(OFFSET('5. Pp (3 años)'!$D$46,INT((ROW()-13)/2),0)),"",OFFSET('5. Pp (3 años)'!$D$46,INT((ROW()-13)/2),0))</f>
        <v/>
      </c>
      <c r="E465" s="926" t="str">
        <f ca="1">IF(ISBLANK(OFFSET('5. Pp (3 años)'!$E$46,INT((ROW()-13)/2),0)),"",OFFSET('5. Pp (3 años)'!$E$46,INT((ROW()-13)/2),0))</f>
        <v/>
      </c>
      <c r="F465" s="928" t="str">
        <f ca="1">IF(ISBLANK(OFFSET('5. Pp (3 años)'!$K$46,INT((ROW()-13)/2),0)),"",OFFSET('5. Pp (3 años)'!$K$46,INT((ROW()-13)/2),0))</f>
        <v/>
      </c>
      <c r="G465" s="930" t="str">
        <f ca="1">IF(ISBLANK(OFFSET('5. Pp (3 años)'!$H$46,INT((ROW()-13)/2),0)),"",OFFSET('5. Pp (3 años)'!$H$46,INT((ROW()-13)/2),0))</f>
        <v/>
      </c>
      <c r="H465" s="949" t="str">
        <f ca="1">IF(ISBLANK(OFFSET('9. METAS'!$L$20,INT((ROW()-13)/2),0)),"",OFFSET('9. METAS'!$L$20,INT((ROW()-13)/2),0))</f>
        <v/>
      </c>
      <c r="I465" s="822"/>
      <c r="J465" s="149" t="e">
        <f ca="1">IF(MOD(ROW()-13,2)=0,IF(ISBLANK(OFFSET(#REF!,INT((ROW()-13)/2),0)),"",OFFSET(#REF!,INT((ROW()-13)/2),0)),IF(ISBLANK(OFFSET('9. METAS'!$U$20,INT((ROW()-14)/2),0)),"",OFFSET('9. METAS'!$U$20,INT((ROW()-14)/2),0)))</f>
        <v>#REF!</v>
      </c>
      <c r="K465" s="150" t="e">
        <f ca="1">IF(MOD(ROW()-13,2)=0,IF(ISBLANK(OFFSET(#REF!,INT((ROW()-13)/2),0)),"",OFFSET(#REF!,INT((ROW()-13)/2),0)),IF(ISBLANK(OFFSET('9. METAS'!$V$20,INT((ROW()-14)/2),0)),"",OFFSET('9. METAS'!$V$20,INT((ROW()-14)/2),0)))</f>
        <v>#REF!</v>
      </c>
      <c r="L465" s="150" t="e">
        <f ca="1">IF(MOD(ROW()-13,2)=0,IF(ISBLANK(OFFSET(#REF!,INT((ROW()-13)/2),0)),"",OFFSET(#REF!,INT((ROW()-13)/2),0)),IF(ISBLANK(OFFSET('9. METAS'!$W$20,INT((ROW()-14)/2),0)),"",OFFSET('9. METAS'!$W$20,INT((ROW()-14)/2),0)))</f>
        <v>#REF!</v>
      </c>
      <c r="M465" s="151" t="e">
        <f ca="1">IF(MOD(ROW()-13,2)=0,IF(ISBLANK(OFFSET(#REF!,INT((ROW()-13)/2),0)),"",OFFSET(#REF!,INT((ROW()-13)/2),0)),IF(ISBLANK(OFFSET('9. METAS'!$X$20,INT((ROW()-14)/2),0)),"",OFFSET('9. METAS'!$X$20,INT((ROW()-14)/2),0)))</f>
        <v>#REF!</v>
      </c>
      <c r="N465" s="824" t="str">
        <f t="shared" ref="N465" ca="1" si="448">IFERROR(J465/J466,"ND")</f>
        <v>ND</v>
      </c>
      <c r="O465" s="826" t="str">
        <f t="shared" ref="O465" ca="1" si="449">IFERROR(((J465+K465)/H465),"ND")</f>
        <v>ND</v>
      </c>
      <c r="P465" s="913"/>
    </row>
    <row r="466" spans="3:16">
      <c r="C466" s="843"/>
      <c r="D466" s="926"/>
      <c r="E466" s="926"/>
      <c r="F466" s="928"/>
      <c r="G466" s="930"/>
      <c r="H466" s="949"/>
      <c r="I466" s="823"/>
      <c r="J466" s="149" t="str">
        <f ca="1">IF(MOD(ROW()-13,2)=0,IF(ISBLANK(OFFSET(#REF!,INT((ROW()-13)/2),0)),"",OFFSET(#REF!,INT((ROW()-13)/2),0)),IF(ISBLANK(OFFSET('9. METAS'!$U$20,INT((ROW()-14)/2),0)),"",OFFSET('9. METAS'!$U$20,INT((ROW()-14)/2),0)))</f>
        <v/>
      </c>
      <c r="K466" s="150" t="str">
        <f ca="1">IF(MOD(ROW()-13,2)=0,IF(ISBLANK(OFFSET(#REF!,INT((ROW()-13)/2),0)),"",OFFSET(#REF!,INT((ROW()-13)/2),0)),IF(ISBLANK(OFFSET('9. METAS'!$V$20,INT((ROW()-14)/2),0)),"",OFFSET('9. METAS'!$V$20,INT((ROW()-14)/2),0)))</f>
        <v/>
      </c>
      <c r="L466" s="150" t="str">
        <f ca="1">IF(MOD(ROW()-13,2)=0,IF(ISBLANK(OFFSET(#REF!,INT((ROW()-13)/2),0)),"",OFFSET(#REF!,INT((ROW()-13)/2),0)),IF(ISBLANK(OFFSET('9. METAS'!$W$20,INT((ROW()-14)/2),0)),"",OFFSET('9. METAS'!$W$20,INT((ROW()-14)/2),0)))</f>
        <v/>
      </c>
      <c r="M466" s="151" t="str">
        <f ca="1">IF(MOD(ROW()-13,2)=0,IF(ISBLANK(OFFSET(#REF!,INT((ROW()-13)/2),0)),"",OFFSET(#REF!,INT((ROW()-13)/2),0)),IF(ISBLANK(OFFSET('9. METAS'!$X$20,INT((ROW()-14)/2),0)),"",OFFSET('9. METAS'!$X$20,INT((ROW()-14)/2),0)))</f>
        <v/>
      </c>
      <c r="N466" s="825"/>
      <c r="O466" s="827"/>
      <c r="P466" s="914"/>
    </row>
    <row r="467" spans="3:16">
      <c r="C467" s="829" t="str">
        <f ca="1">IF(ISBLANK(OFFSET('5. Pp (3 años)'!$C$46,INT((ROW()-13)/2),0)),"",OFFSET('5. Pp (3 años)'!$C$46,INT((ROW()-13)/2),0))</f>
        <v/>
      </c>
      <c r="D467" s="926" t="str">
        <f ca="1">IF(ISBLANK(OFFSET('5. Pp (3 años)'!$D$46,INT((ROW()-13)/2),0)),"",OFFSET('5. Pp (3 años)'!$D$46,INT((ROW()-13)/2),0))</f>
        <v/>
      </c>
      <c r="E467" s="926" t="str">
        <f ca="1">IF(ISBLANK(OFFSET('5. Pp (3 años)'!$E$46,INT((ROW()-13)/2),0)),"",OFFSET('5. Pp (3 años)'!$E$46,INT((ROW()-13)/2),0))</f>
        <v/>
      </c>
      <c r="F467" s="928" t="str">
        <f ca="1">IF(ISBLANK(OFFSET('5. Pp (3 años)'!$K$46,INT((ROW()-13)/2),0)),"",OFFSET('5. Pp (3 años)'!$K$46,INT((ROW()-13)/2),0))</f>
        <v/>
      </c>
      <c r="G467" s="930" t="str">
        <f ca="1">IF(ISBLANK(OFFSET('5. Pp (3 años)'!$H$46,INT((ROW()-13)/2),0)),"",OFFSET('5. Pp (3 años)'!$H$46,INT((ROW()-13)/2),0))</f>
        <v/>
      </c>
      <c r="H467" s="949" t="str">
        <f ca="1">IF(ISBLANK(OFFSET('9. METAS'!$L$20,INT((ROW()-13)/2),0)),"",OFFSET('9. METAS'!$L$20,INT((ROW()-13)/2),0))</f>
        <v/>
      </c>
      <c r="I467" s="822"/>
      <c r="J467" s="149" t="e">
        <f ca="1">IF(MOD(ROW()-13,2)=0,IF(ISBLANK(OFFSET(#REF!,INT((ROW()-13)/2),0)),"",OFFSET(#REF!,INT((ROW()-13)/2),0)),IF(ISBLANK(OFFSET('9. METAS'!$U$20,INT((ROW()-14)/2),0)),"",OFFSET('9. METAS'!$U$20,INT((ROW()-14)/2),0)))</f>
        <v>#REF!</v>
      </c>
      <c r="K467" s="150" t="e">
        <f ca="1">IF(MOD(ROW()-13,2)=0,IF(ISBLANK(OFFSET(#REF!,INT((ROW()-13)/2),0)),"",OFFSET(#REF!,INT((ROW()-13)/2),0)),IF(ISBLANK(OFFSET('9. METAS'!$V$20,INT((ROW()-14)/2),0)),"",OFFSET('9. METAS'!$V$20,INT((ROW()-14)/2),0)))</f>
        <v>#REF!</v>
      </c>
      <c r="L467" s="150" t="e">
        <f ca="1">IF(MOD(ROW()-13,2)=0,IF(ISBLANK(OFFSET(#REF!,INT((ROW()-13)/2),0)),"",OFFSET(#REF!,INT((ROW()-13)/2),0)),IF(ISBLANK(OFFSET('9. METAS'!$W$20,INT((ROW()-14)/2),0)),"",OFFSET('9. METAS'!$W$20,INT((ROW()-14)/2),0)))</f>
        <v>#REF!</v>
      </c>
      <c r="M467" s="151" t="e">
        <f ca="1">IF(MOD(ROW()-13,2)=0,IF(ISBLANK(OFFSET(#REF!,INT((ROW()-13)/2),0)),"",OFFSET(#REF!,INT((ROW()-13)/2),0)),IF(ISBLANK(OFFSET('9. METAS'!$X$20,INT((ROW()-14)/2),0)),"",OFFSET('9. METAS'!$X$20,INT((ROW()-14)/2),0)))</f>
        <v>#REF!</v>
      </c>
      <c r="N467" s="824" t="str">
        <f t="shared" ref="N467" ca="1" si="450">IFERROR(J467/J468,"ND")</f>
        <v>ND</v>
      </c>
      <c r="O467" s="826" t="str">
        <f t="shared" ref="O467" ca="1" si="451">IFERROR(((J467+K467)/H467),"ND")</f>
        <v>ND</v>
      </c>
      <c r="P467" s="913"/>
    </row>
    <row r="468" spans="3:16">
      <c r="C468" s="843"/>
      <c r="D468" s="926"/>
      <c r="E468" s="926"/>
      <c r="F468" s="928"/>
      <c r="G468" s="930"/>
      <c r="H468" s="949"/>
      <c r="I468" s="823"/>
      <c r="J468" s="149" t="str">
        <f ca="1">IF(MOD(ROW()-13,2)=0,IF(ISBLANK(OFFSET(#REF!,INT((ROW()-13)/2),0)),"",OFFSET(#REF!,INT((ROW()-13)/2),0)),IF(ISBLANK(OFFSET('9. METAS'!$U$20,INT((ROW()-14)/2),0)),"",OFFSET('9. METAS'!$U$20,INT((ROW()-14)/2),0)))</f>
        <v/>
      </c>
      <c r="K468" s="150" t="str">
        <f ca="1">IF(MOD(ROW()-13,2)=0,IF(ISBLANK(OFFSET(#REF!,INT((ROW()-13)/2),0)),"",OFFSET(#REF!,INT((ROW()-13)/2),0)),IF(ISBLANK(OFFSET('9. METAS'!$V$20,INT((ROW()-14)/2),0)),"",OFFSET('9. METAS'!$V$20,INT((ROW()-14)/2),0)))</f>
        <v/>
      </c>
      <c r="L468" s="150" t="str">
        <f ca="1">IF(MOD(ROW()-13,2)=0,IF(ISBLANK(OFFSET(#REF!,INT((ROW()-13)/2),0)),"",OFFSET(#REF!,INT((ROW()-13)/2),0)),IF(ISBLANK(OFFSET('9. METAS'!$W$20,INT((ROW()-14)/2),0)),"",OFFSET('9. METAS'!$W$20,INT((ROW()-14)/2),0)))</f>
        <v/>
      </c>
      <c r="M468" s="151" t="str">
        <f ca="1">IF(MOD(ROW()-13,2)=0,IF(ISBLANK(OFFSET(#REF!,INT((ROW()-13)/2),0)),"",OFFSET(#REF!,INT((ROW()-13)/2),0)),IF(ISBLANK(OFFSET('9. METAS'!$X$20,INT((ROW()-14)/2),0)),"",OFFSET('9. METAS'!$X$20,INT((ROW()-14)/2),0)))</f>
        <v/>
      </c>
      <c r="N468" s="825"/>
      <c r="O468" s="827"/>
      <c r="P468" s="914"/>
    </row>
    <row r="469" spans="3:16">
      <c r="C469" s="829" t="str">
        <f ca="1">IF(ISBLANK(OFFSET('5. Pp (3 años)'!$C$46,INT((ROW()-13)/2),0)),"",OFFSET('5. Pp (3 años)'!$C$46,INT((ROW()-13)/2),0))</f>
        <v/>
      </c>
      <c r="D469" s="926" t="str">
        <f ca="1">IF(ISBLANK(OFFSET('5. Pp (3 años)'!$D$46,INT((ROW()-13)/2),0)),"",OFFSET('5. Pp (3 años)'!$D$46,INT((ROW()-13)/2),0))</f>
        <v/>
      </c>
      <c r="E469" s="926" t="str">
        <f ca="1">IF(ISBLANK(OFFSET('5. Pp (3 años)'!$E$46,INT((ROW()-13)/2),0)),"",OFFSET('5. Pp (3 años)'!$E$46,INT((ROW()-13)/2),0))</f>
        <v/>
      </c>
      <c r="F469" s="928" t="str">
        <f ca="1">IF(ISBLANK(OFFSET('5. Pp (3 años)'!$K$46,INT((ROW()-13)/2),0)),"",OFFSET('5. Pp (3 años)'!$K$46,INT((ROW()-13)/2),0))</f>
        <v/>
      </c>
      <c r="G469" s="930" t="str">
        <f ca="1">IF(ISBLANK(OFFSET('5. Pp (3 años)'!$H$46,INT((ROW()-13)/2),0)),"",OFFSET('5. Pp (3 años)'!$H$46,INT((ROW()-13)/2),0))</f>
        <v/>
      </c>
      <c r="H469" s="949" t="str">
        <f ca="1">IF(ISBLANK(OFFSET('9. METAS'!$L$20,INT((ROW()-13)/2),0)),"",OFFSET('9. METAS'!$L$20,INT((ROW()-13)/2),0))</f>
        <v/>
      </c>
      <c r="I469" s="822"/>
      <c r="J469" s="149" t="e">
        <f ca="1">IF(MOD(ROW()-13,2)=0,IF(ISBLANK(OFFSET(#REF!,INT((ROW()-13)/2),0)),"",OFFSET(#REF!,INT((ROW()-13)/2),0)),IF(ISBLANK(OFFSET('9. METAS'!$U$20,INT((ROW()-14)/2),0)),"",OFFSET('9. METAS'!$U$20,INT((ROW()-14)/2),0)))</f>
        <v>#REF!</v>
      </c>
      <c r="K469" s="150" t="e">
        <f ca="1">IF(MOD(ROW()-13,2)=0,IF(ISBLANK(OFFSET(#REF!,INT((ROW()-13)/2),0)),"",OFFSET(#REF!,INT((ROW()-13)/2),0)),IF(ISBLANK(OFFSET('9. METAS'!$V$20,INT((ROW()-14)/2),0)),"",OFFSET('9. METAS'!$V$20,INT((ROW()-14)/2),0)))</f>
        <v>#REF!</v>
      </c>
      <c r="L469" s="150" t="e">
        <f ca="1">IF(MOD(ROW()-13,2)=0,IF(ISBLANK(OFFSET(#REF!,INT((ROW()-13)/2),0)),"",OFFSET(#REF!,INT((ROW()-13)/2),0)),IF(ISBLANK(OFFSET('9. METAS'!$W$20,INT((ROW()-14)/2),0)),"",OFFSET('9. METAS'!$W$20,INT((ROW()-14)/2),0)))</f>
        <v>#REF!</v>
      </c>
      <c r="M469" s="151" t="e">
        <f ca="1">IF(MOD(ROW()-13,2)=0,IF(ISBLANK(OFFSET(#REF!,INT((ROW()-13)/2),0)),"",OFFSET(#REF!,INT((ROW()-13)/2),0)),IF(ISBLANK(OFFSET('9. METAS'!$X$20,INT((ROW()-14)/2),0)),"",OFFSET('9. METAS'!$X$20,INT((ROW()-14)/2),0)))</f>
        <v>#REF!</v>
      </c>
      <c r="N469" s="824" t="str">
        <f t="shared" ref="N469" ca="1" si="452">IFERROR(J469/J470,"ND")</f>
        <v>ND</v>
      </c>
      <c r="O469" s="826" t="str">
        <f t="shared" ref="O469" ca="1" si="453">IFERROR(((J469+K469)/H469),"ND")</f>
        <v>ND</v>
      </c>
      <c r="P469" s="913"/>
    </row>
    <row r="470" spans="3:16">
      <c r="C470" s="843"/>
      <c r="D470" s="926"/>
      <c r="E470" s="926"/>
      <c r="F470" s="928"/>
      <c r="G470" s="930"/>
      <c r="H470" s="949"/>
      <c r="I470" s="823"/>
      <c r="J470" s="149" t="str">
        <f ca="1">IF(MOD(ROW()-13,2)=0,IF(ISBLANK(OFFSET(#REF!,INT((ROW()-13)/2),0)),"",OFFSET(#REF!,INT((ROW()-13)/2),0)),IF(ISBLANK(OFFSET('9. METAS'!$U$20,INT((ROW()-14)/2),0)),"",OFFSET('9. METAS'!$U$20,INT((ROW()-14)/2),0)))</f>
        <v/>
      </c>
      <c r="K470" s="150" t="str">
        <f ca="1">IF(MOD(ROW()-13,2)=0,IF(ISBLANK(OFFSET(#REF!,INT((ROW()-13)/2),0)),"",OFFSET(#REF!,INT((ROW()-13)/2),0)),IF(ISBLANK(OFFSET('9. METAS'!$V$20,INT((ROW()-14)/2),0)),"",OFFSET('9. METAS'!$V$20,INT((ROW()-14)/2),0)))</f>
        <v/>
      </c>
      <c r="L470" s="150" t="str">
        <f ca="1">IF(MOD(ROW()-13,2)=0,IF(ISBLANK(OFFSET(#REF!,INT((ROW()-13)/2),0)),"",OFFSET(#REF!,INT((ROW()-13)/2),0)),IF(ISBLANK(OFFSET('9. METAS'!$W$20,INT((ROW()-14)/2),0)),"",OFFSET('9. METAS'!$W$20,INT((ROW()-14)/2),0)))</f>
        <v/>
      </c>
      <c r="M470" s="151" t="str">
        <f ca="1">IF(MOD(ROW()-13,2)=0,IF(ISBLANK(OFFSET(#REF!,INT((ROW()-13)/2),0)),"",OFFSET(#REF!,INT((ROW()-13)/2),0)),IF(ISBLANK(OFFSET('9. METAS'!$X$20,INT((ROW()-14)/2),0)),"",OFFSET('9. METAS'!$X$20,INT((ROW()-14)/2),0)))</f>
        <v/>
      </c>
      <c r="N470" s="825"/>
      <c r="O470" s="827"/>
      <c r="P470" s="914"/>
    </row>
    <row r="471" spans="3:16">
      <c r="C471" s="829" t="str">
        <f ca="1">IF(ISBLANK(OFFSET('5. Pp (3 años)'!$C$46,INT((ROW()-13)/2),0)),"",OFFSET('5. Pp (3 años)'!$C$46,INT((ROW()-13)/2),0))</f>
        <v/>
      </c>
      <c r="D471" s="926" t="str">
        <f ca="1">IF(ISBLANK(OFFSET('5. Pp (3 años)'!$D$46,INT((ROW()-13)/2),0)),"",OFFSET('5. Pp (3 años)'!$D$46,INT((ROW()-13)/2),0))</f>
        <v/>
      </c>
      <c r="E471" s="926" t="str">
        <f ca="1">IF(ISBLANK(OFFSET('5. Pp (3 años)'!$E$46,INT((ROW()-13)/2),0)),"",OFFSET('5. Pp (3 años)'!$E$46,INT((ROW()-13)/2),0))</f>
        <v/>
      </c>
      <c r="F471" s="928" t="str">
        <f ca="1">IF(ISBLANK(OFFSET('5. Pp (3 años)'!$K$46,INT((ROW()-13)/2),0)),"",OFFSET('5. Pp (3 años)'!$K$46,INT((ROW()-13)/2),0))</f>
        <v/>
      </c>
      <c r="G471" s="930" t="str">
        <f ca="1">IF(ISBLANK(OFFSET('5. Pp (3 años)'!$H$46,INT((ROW()-13)/2),0)),"",OFFSET('5. Pp (3 años)'!$H$46,INT((ROW()-13)/2),0))</f>
        <v/>
      </c>
      <c r="H471" s="949" t="str">
        <f ca="1">IF(ISBLANK(OFFSET('9. METAS'!$L$20,INT((ROW()-13)/2),0)),"",OFFSET('9. METAS'!$L$20,INT((ROW()-13)/2),0))</f>
        <v/>
      </c>
      <c r="I471" s="822"/>
      <c r="J471" s="149" t="e">
        <f ca="1">IF(MOD(ROW()-13,2)=0,IF(ISBLANK(OFFSET(#REF!,INT((ROW()-13)/2),0)),"",OFFSET(#REF!,INT((ROW()-13)/2),0)),IF(ISBLANK(OFFSET('9. METAS'!$U$20,INT((ROW()-14)/2),0)),"",OFFSET('9. METAS'!$U$20,INT((ROW()-14)/2),0)))</f>
        <v>#REF!</v>
      </c>
      <c r="K471" s="150" t="e">
        <f ca="1">IF(MOD(ROW()-13,2)=0,IF(ISBLANK(OFFSET(#REF!,INT((ROW()-13)/2),0)),"",OFFSET(#REF!,INT((ROW()-13)/2),0)),IF(ISBLANK(OFFSET('9. METAS'!$V$20,INT((ROW()-14)/2),0)),"",OFFSET('9. METAS'!$V$20,INT((ROW()-14)/2),0)))</f>
        <v>#REF!</v>
      </c>
      <c r="L471" s="150" t="e">
        <f ca="1">IF(MOD(ROW()-13,2)=0,IF(ISBLANK(OFFSET(#REF!,INT((ROW()-13)/2),0)),"",OFFSET(#REF!,INT((ROW()-13)/2),0)),IF(ISBLANK(OFFSET('9. METAS'!$W$20,INT((ROW()-14)/2),0)),"",OFFSET('9. METAS'!$W$20,INT((ROW()-14)/2),0)))</f>
        <v>#REF!</v>
      </c>
      <c r="M471" s="151" t="e">
        <f ca="1">IF(MOD(ROW()-13,2)=0,IF(ISBLANK(OFFSET(#REF!,INT((ROW()-13)/2),0)),"",OFFSET(#REF!,INT((ROW()-13)/2),0)),IF(ISBLANK(OFFSET('9. METAS'!$X$20,INT((ROW()-14)/2),0)),"",OFFSET('9. METAS'!$X$20,INT((ROW()-14)/2),0)))</f>
        <v>#REF!</v>
      </c>
      <c r="N471" s="824" t="str">
        <f t="shared" ref="N471" ca="1" si="454">IFERROR(J471/J472,"ND")</f>
        <v>ND</v>
      </c>
      <c r="O471" s="826" t="str">
        <f ca="1">IFERROR(((J471+K471)/H471),"ND")</f>
        <v>ND</v>
      </c>
      <c r="P471" s="913"/>
    </row>
    <row r="472" spans="3:16">
      <c r="C472" s="843"/>
      <c r="D472" s="926"/>
      <c r="E472" s="926"/>
      <c r="F472" s="928"/>
      <c r="G472" s="930"/>
      <c r="H472" s="949"/>
      <c r="I472" s="823"/>
      <c r="J472" s="149" t="str">
        <f ca="1">IF(MOD(ROW()-13,2)=0,IF(ISBLANK(OFFSET(#REF!,INT((ROW()-13)/2),0)),"",OFFSET(#REF!,INT((ROW()-13)/2),0)),IF(ISBLANK(OFFSET('9. METAS'!$U$20,INT((ROW()-14)/2),0)),"",OFFSET('9. METAS'!$U$20,INT((ROW()-14)/2),0)))</f>
        <v/>
      </c>
      <c r="K472" s="150" t="str">
        <f ca="1">IF(MOD(ROW()-13,2)=0,IF(ISBLANK(OFFSET(#REF!,INT((ROW()-13)/2),0)),"",OFFSET(#REF!,INT((ROW()-13)/2),0)),IF(ISBLANK(OFFSET('9. METAS'!$V$20,INT((ROW()-14)/2),0)),"",OFFSET('9. METAS'!$V$20,INT((ROW()-14)/2),0)))</f>
        <v/>
      </c>
      <c r="L472" s="150" t="str">
        <f ca="1">IF(MOD(ROW()-13,2)=0,IF(ISBLANK(OFFSET(#REF!,INT((ROW()-13)/2),0)),"",OFFSET(#REF!,INT((ROW()-13)/2),0)),IF(ISBLANK(OFFSET('9. METAS'!$W$20,INT((ROW()-14)/2),0)),"",OFFSET('9. METAS'!$W$20,INT((ROW()-14)/2),0)))</f>
        <v/>
      </c>
      <c r="M472" s="151" t="str">
        <f ca="1">IF(MOD(ROW()-13,2)=0,IF(ISBLANK(OFFSET(#REF!,INT((ROW()-13)/2),0)),"",OFFSET(#REF!,INT((ROW()-13)/2),0)),IF(ISBLANK(OFFSET('9. METAS'!$X$20,INT((ROW()-14)/2),0)),"",OFFSET('9. METAS'!$X$20,INT((ROW()-14)/2),0)))</f>
        <v/>
      </c>
      <c r="N472" s="825"/>
      <c r="O472" s="827"/>
      <c r="P472" s="914"/>
    </row>
    <row r="473" spans="3:16">
      <c r="C473" s="829" t="str">
        <f ca="1">IF(ISBLANK(OFFSET('5. Pp (3 años)'!$C$46,INT((ROW()-13)/2),0)),"",OFFSET('5. Pp (3 años)'!$C$46,INT((ROW()-13)/2),0))</f>
        <v/>
      </c>
      <c r="D473" s="926" t="str">
        <f ca="1">IF(ISBLANK(OFFSET('5. Pp (3 años)'!$D$46,INT((ROW()-13)/2),0)),"",OFFSET('5. Pp (3 años)'!$D$46,INT((ROW()-13)/2),0))</f>
        <v/>
      </c>
      <c r="E473" s="926" t="str">
        <f ca="1">IF(ISBLANK(OFFSET('5. Pp (3 años)'!$E$46,INT((ROW()-13)/2),0)),"",OFFSET('5. Pp (3 años)'!$E$46,INT((ROW()-13)/2),0))</f>
        <v/>
      </c>
      <c r="F473" s="928" t="str">
        <f ca="1">IF(ISBLANK(OFFSET('5. Pp (3 años)'!$K$46,INT((ROW()-13)/2),0)),"",OFFSET('5. Pp (3 años)'!$K$46,INT((ROW()-13)/2),0))</f>
        <v/>
      </c>
      <c r="G473" s="930" t="str">
        <f ca="1">IF(ISBLANK(OFFSET('5. Pp (3 años)'!$H$46,INT((ROW()-13)/2),0)),"",OFFSET('5. Pp (3 años)'!$H$46,INT((ROW()-13)/2),0))</f>
        <v/>
      </c>
      <c r="H473" s="949" t="str">
        <f ca="1">IF(ISBLANK(OFFSET('9. METAS'!$L$20,INT((ROW()-13)/2),0)),"",OFFSET('9. METAS'!$L$20,INT((ROW()-13)/2),0))</f>
        <v/>
      </c>
      <c r="I473" s="822"/>
      <c r="J473" s="149" t="e">
        <f ca="1">IF(MOD(ROW()-13,2)=0,IF(ISBLANK(OFFSET(#REF!,INT((ROW()-13)/2),0)),"",OFFSET(#REF!,INT((ROW()-13)/2),0)),IF(ISBLANK(OFFSET('9. METAS'!$U$20,INT((ROW()-14)/2),0)),"",OFFSET('9. METAS'!$U$20,INT((ROW()-14)/2),0)))</f>
        <v>#REF!</v>
      </c>
      <c r="K473" s="150" t="e">
        <f ca="1">IF(MOD(ROW()-13,2)=0,IF(ISBLANK(OFFSET(#REF!,INT((ROW()-13)/2),0)),"",OFFSET(#REF!,INT((ROW()-13)/2),0)),IF(ISBLANK(OFFSET('9. METAS'!$V$20,INT((ROW()-14)/2),0)),"",OFFSET('9. METAS'!$V$20,INT((ROW()-14)/2),0)))</f>
        <v>#REF!</v>
      </c>
      <c r="L473" s="150" t="e">
        <f ca="1">IF(MOD(ROW()-13,2)=0,IF(ISBLANK(OFFSET(#REF!,INT((ROW()-13)/2),0)),"",OFFSET(#REF!,INT((ROW()-13)/2),0)),IF(ISBLANK(OFFSET('9. METAS'!$W$20,INT((ROW()-14)/2),0)),"",OFFSET('9. METAS'!$W$20,INT((ROW()-14)/2),0)))</f>
        <v>#REF!</v>
      </c>
      <c r="M473" s="151" t="e">
        <f ca="1">IF(MOD(ROW()-13,2)=0,IF(ISBLANK(OFFSET(#REF!,INT((ROW()-13)/2),0)),"",OFFSET(#REF!,INT((ROW()-13)/2),0)),IF(ISBLANK(OFFSET('9. METAS'!$X$20,INT((ROW()-14)/2),0)),"",OFFSET('9. METAS'!$X$20,INT((ROW()-14)/2),0)))</f>
        <v>#REF!</v>
      </c>
      <c r="N473" s="824" t="str">
        <f ca="1">IFERROR(J473/J474,"ND")</f>
        <v>ND</v>
      </c>
      <c r="O473" s="826" t="str">
        <f t="shared" ref="O473" ca="1" si="455">IFERROR(((J473+K473)/H473),"ND")</f>
        <v>ND</v>
      </c>
      <c r="P473" s="913"/>
    </row>
    <row r="474" spans="3:16" ht="15.75" thickBot="1">
      <c r="C474" s="830"/>
      <c r="D474" s="938"/>
      <c r="E474" s="938"/>
      <c r="F474" s="939"/>
      <c r="G474" s="940"/>
      <c r="H474" s="951"/>
      <c r="I474" s="838"/>
      <c r="J474" s="152" t="str">
        <f ca="1">IF(MOD(ROW()-13,2)=0,IF(ISBLANK(OFFSET(#REF!,INT((ROW()-13)/2),0)),"",OFFSET(#REF!,INT((ROW()-13)/2),0)),IF(ISBLANK(OFFSET('9. METAS'!$U$20,INT((ROW()-14)/2),0)),"",OFFSET('9. METAS'!$U$20,INT((ROW()-14)/2),0)))</f>
        <v/>
      </c>
      <c r="K474" s="153" t="str">
        <f ca="1">IF(MOD(ROW()-13,2)=0,IF(ISBLANK(OFFSET(#REF!,INT((ROW()-13)/2),0)),"",OFFSET(#REF!,INT((ROW()-13)/2),0)),IF(ISBLANK(OFFSET('9. METAS'!$V$20,INT((ROW()-14)/2),0)),"",OFFSET('9. METAS'!$V$20,INT((ROW()-14)/2),0)))</f>
        <v/>
      </c>
      <c r="L474" s="153" t="str">
        <f ca="1">IF(MOD(ROW()-13,2)=0,IF(ISBLANK(OFFSET(#REF!,INT((ROW()-13)/2),0)),"",OFFSET(#REF!,INT((ROW()-13)/2),0)),IF(ISBLANK(OFFSET('9. METAS'!$W$20,INT((ROW()-14)/2),0)),"",OFFSET('9. METAS'!$W$20,INT((ROW()-14)/2),0)))</f>
        <v/>
      </c>
      <c r="M474" s="154" t="str">
        <f ca="1">IF(MOD(ROW()-13,2)=0,IF(ISBLANK(OFFSET(#REF!,INT((ROW()-13)/2),0)),"",OFFSET(#REF!,INT((ROW()-13)/2),0)),IF(ISBLANK(OFFSET('9. METAS'!$X$20,INT((ROW()-14)/2),0)),"",OFFSET('9. METAS'!$X$20,INT((ROW()-14)/2),0)))</f>
        <v/>
      </c>
      <c r="N474" s="839"/>
      <c r="O474" s="827"/>
      <c r="P474" s="937"/>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12B19-3E1D-4D3A-8149-C0EAC14CC9EE}">
  <sheetPr codeName="Hoja24"/>
  <dimension ref="C4:P475"/>
  <sheetViews>
    <sheetView topLeftCell="D1" zoomScale="91" zoomScaleNormal="91" workbookViewId="0">
      <selection activeCell="Q16" sqref="Q16"/>
    </sheetView>
  </sheetViews>
  <sheetFormatPr baseColWidth="10" defaultColWidth="11.375" defaultRowHeight="15"/>
  <cols>
    <col min="1" max="2" width="11.375" style="34"/>
    <col min="3" max="3" width="18.375" style="1" customWidth="1"/>
    <col min="4" max="4" width="53.75" style="34" customWidth="1"/>
    <col min="5" max="6" width="33.75" style="34" customWidth="1"/>
    <col min="7" max="7" width="32.75" style="1" customWidth="1"/>
    <col min="8" max="9" width="18.625" style="1" customWidth="1"/>
    <col min="10" max="11" width="12.75" style="1" customWidth="1"/>
    <col min="12" max="12" width="12.75" style="34" customWidth="1"/>
    <col min="13" max="13" width="12.75" style="34" hidden="1" customWidth="1"/>
    <col min="14" max="15" width="12.375" style="34" customWidth="1"/>
    <col min="16" max="16" width="36.75" style="34" customWidth="1"/>
    <col min="17" max="16384" width="11.375" style="34"/>
  </cols>
  <sheetData>
    <row r="4" spans="3:16" ht="15.75" thickBot="1"/>
    <row r="5" spans="3:16" ht="30.75" customHeight="1" thickTop="1">
      <c r="C5" s="142"/>
      <c r="D5" s="877" t="s">
        <v>110</v>
      </c>
      <c r="E5" s="877"/>
      <c r="F5" s="877"/>
      <c r="G5" s="877"/>
      <c r="H5" s="877"/>
      <c r="I5" s="877"/>
      <c r="J5" s="877"/>
      <c r="K5" s="877"/>
      <c r="L5" s="877"/>
      <c r="M5" s="877"/>
      <c r="N5" s="143"/>
      <c r="O5" s="143"/>
      <c r="P5" s="144"/>
    </row>
    <row r="6" spans="3:16" ht="26.25" customHeight="1">
      <c r="C6" s="145"/>
      <c r="D6" s="705" t="s">
        <v>111</v>
      </c>
      <c r="E6" s="705"/>
      <c r="F6" s="705"/>
      <c r="G6" s="705"/>
      <c r="H6" s="705"/>
      <c r="I6" s="705"/>
      <c r="J6" s="705"/>
      <c r="K6" s="705"/>
      <c r="L6" s="705"/>
      <c r="M6" s="705"/>
      <c r="N6" s="15"/>
      <c r="O6" s="15"/>
      <c r="P6" s="141"/>
    </row>
    <row r="7" spans="3:16" ht="26.25">
      <c r="C7" s="145"/>
      <c r="D7" s="705" t="s">
        <v>134</v>
      </c>
      <c r="E7" s="705"/>
      <c r="F7" s="705"/>
      <c r="G7" s="705"/>
      <c r="H7" s="705"/>
      <c r="I7" s="705"/>
      <c r="J7" s="705"/>
      <c r="K7" s="705"/>
      <c r="L7" s="705"/>
      <c r="M7" s="705"/>
      <c r="P7" s="141"/>
    </row>
    <row r="8" spans="3:16" ht="27" thickBot="1">
      <c r="C8" s="145"/>
      <c r="D8" s="705"/>
      <c r="E8" s="705"/>
      <c r="F8" s="705"/>
      <c r="G8" s="705"/>
      <c r="H8" s="705"/>
      <c r="I8" s="705"/>
      <c r="J8" s="705"/>
      <c r="K8" s="705"/>
      <c r="L8" s="705"/>
      <c r="M8" s="705"/>
      <c r="P8" s="141"/>
    </row>
    <row r="9" spans="3:16" ht="22.5" customHeight="1" thickBot="1">
      <c r="C9" s="906" t="s">
        <v>126</v>
      </c>
      <c r="D9" s="907"/>
      <c r="E9" s="908"/>
      <c r="F9" s="946" t="s">
        <v>88</v>
      </c>
      <c r="G9" s="947"/>
      <c r="H9" s="947"/>
      <c r="I9" s="947"/>
      <c r="J9" s="947"/>
      <c r="K9" s="947"/>
      <c r="L9" s="947"/>
      <c r="M9" s="947"/>
      <c r="N9" s="947"/>
      <c r="O9" s="947"/>
      <c r="P9" s="948"/>
    </row>
    <row r="10" spans="3:16" ht="27" customHeight="1" thickTop="1" thickBot="1">
      <c r="C10" s="931" t="s">
        <v>75</v>
      </c>
      <c r="D10" s="933" t="s">
        <v>112</v>
      </c>
      <c r="E10" s="933" t="s">
        <v>113</v>
      </c>
      <c r="F10" s="933" t="s">
        <v>114</v>
      </c>
      <c r="G10" s="933" t="s">
        <v>115</v>
      </c>
      <c r="H10" s="924" t="s">
        <v>123</v>
      </c>
      <c r="I10" s="924"/>
      <c r="J10" s="924"/>
      <c r="K10" s="924"/>
      <c r="L10" s="924"/>
      <c r="M10" s="924"/>
      <c r="N10" s="924"/>
      <c r="O10" s="924"/>
      <c r="P10" s="943" t="s">
        <v>297</v>
      </c>
    </row>
    <row r="11" spans="3:16" ht="42" customHeight="1" thickBot="1">
      <c r="C11" s="932"/>
      <c r="D11" s="920"/>
      <c r="E11" s="920"/>
      <c r="F11" s="920"/>
      <c r="G11" s="920"/>
      <c r="H11" s="920" t="s">
        <v>116</v>
      </c>
      <c r="I11" s="920" t="s">
        <v>117</v>
      </c>
      <c r="J11" s="920" t="s">
        <v>125</v>
      </c>
      <c r="K11" s="920"/>
      <c r="L11" s="920"/>
      <c r="M11" s="920"/>
      <c r="N11" s="920" t="s">
        <v>122</v>
      </c>
      <c r="O11" s="920"/>
      <c r="P11" s="944"/>
    </row>
    <row r="12" spans="3:16" ht="42" customHeight="1" thickBot="1">
      <c r="C12" s="932"/>
      <c r="D12" s="920"/>
      <c r="E12" s="920"/>
      <c r="F12" s="920"/>
      <c r="G12" s="920"/>
      <c r="H12" s="920"/>
      <c r="I12" s="920"/>
      <c r="J12" s="140" t="s">
        <v>121</v>
      </c>
      <c r="K12" s="140" t="s">
        <v>118</v>
      </c>
      <c r="L12" s="140" t="s">
        <v>119</v>
      </c>
      <c r="M12" s="140" t="s">
        <v>120</v>
      </c>
      <c r="N12" s="140" t="s">
        <v>124</v>
      </c>
      <c r="O12" s="140" t="s">
        <v>95</v>
      </c>
      <c r="P12" s="945"/>
    </row>
    <row r="13" spans="3:16">
      <c r="C13" s="870" t="str">
        <f ca="1">IF(ISBLANK(OFFSET('5. Pp (3 años)'!$C$46,INT((ROW()-13)/2),0)),"",OFFSET('5. Pp (3 años)'!$C$46,INT((ROW()-13)/2),0))</f>
        <v>Fin</v>
      </c>
      <c r="D13" s="925" t="str">
        <f ca="1">IF(ISBLANK(OFFSET('5. Pp (3 años)'!$D$46,INT((ROW()-13)/2),0)),"",OFFSET('5. Pp (3 años)'!$D$46,INT((ROW()-13)/2),0))</f>
        <v>1.4.1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925" t="str">
        <f ca="1">IF(ISBLANK(OFFSET('5. Pp (3 años)'!$E$46,INT((ROW()-13)/2),0)),"",OFFSET('5. Pp (3 años)'!$E$46,INT((ROW()-13)/2),0))</f>
        <v>IGOB_HUM_R: Índice de Gobierno Humanista y de Resultados</v>
      </c>
      <c r="F13" s="927" t="str">
        <f ca="1">IF(ISBLANK(OFFSET('5. Pp (3 años)'!$K$46,INT((ROW()-13)/2),0)),"",OFFSET('5. Pp (3 años)'!$K$46,INT((ROW()-13)/2),0))</f>
        <v>Ascendente</v>
      </c>
      <c r="G13" s="929" t="str">
        <f ca="1">IF(ISBLANK(OFFSET('5. Pp (3 años)'!$H$46,INT((ROW()-13)/2),0)),"",OFFSET('5. Pp (3 años)'!$H$46,INT((ROW()-13)/2),0))</f>
        <v>Trianual</v>
      </c>
      <c r="H13" s="950">
        <f ca="1">IF(ISBLANK(OFFSET('9. METAS'!$L$20,INT((ROW()-13)/2),0)),"",OFFSET('9. METAS'!$L$20,INT((ROW()-13)/2),0))</f>
        <v>0.26679999999999998</v>
      </c>
      <c r="I13" s="897" t="s">
        <v>128</v>
      </c>
      <c r="J13" s="146" t="e">
        <f ca="1">IF(MOD(ROW()-13,2)=0,IF(ISBLANK(OFFSET(#REF!,INT((ROW()-13)/2),0)),"",OFFSET(#REF!,INT((ROW()-13)/2),0)),IF(ISBLANK(OFFSET('9. METAS'!$U$20,INT((ROW()-14)/2),0)),"",OFFSET('9. METAS'!$U$20,INT((ROW()-14)/2),0)))</f>
        <v>#REF!</v>
      </c>
      <c r="K13" s="147" t="e">
        <f ca="1">IF(MOD(ROW()-13,2)=0,IF(ISBLANK(OFFSET(#REF!,INT((ROW()-13)/2),0)),"",OFFSET(#REF!,INT((ROW()-13)/2),0)),IF(ISBLANK(OFFSET('9. METAS'!$V$20,INT((ROW()-14)/2),0)),"",OFFSET('9. METAS'!$V$20,INT((ROW()-14)/2),0)))</f>
        <v>#REF!</v>
      </c>
      <c r="L13" s="147" t="e">
        <f ca="1">IF(MOD(ROW()-13,2)=0,IF(ISBLANK(OFFSET(#REF!,INT((ROW()-13)/2),0)),"",OFFSET(#REF!,INT((ROW()-13)/2),0)),IF(ISBLANK(OFFSET('9. METAS'!$W$20,INT((ROW()-14)/2),0)),"",OFFSET('9. METAS'!$W$20,INT((ROW()-14)/2),0)))</f>
        <v>#REF!</v>
      </c>
      <c r="M13" s="148" t="e">
        <f ca="1">IF(MOD(ROW()-13,2)=0,IF(ISBLANK(OFFSET(#REF!,INT((ROW()-13)/2),0)),"",OFFSET(#REF!,INT((ROW()-13)/2),0)),IF(ISBLANK(OFFSET('9. METAS'!$X$20,INT((ROW()-14)/2),0)),"",OFFSET('9. METAS'!$X$20,INT((ROW()-14)/2),0)))</f>
        <v>#REF!</v>
      </c>
      <c r="N13" s="824" t="str">
        <f ca="1">IFERROR(J13/J14,"ND")</f>
        <v>ND</v>
      </c>
      <c r="O13" s="826" t="str">
        <f ca="1">IFERROR(((J13+K13+L13)/H13),"ND")</f>
        <v>ND</v>
      </c>
      <c r="P13" s="915"/>
    </row>
    <row r="14" spans="3:16">
      <c r="C14" s="843"/>
      <c r="D14" s="926"/>
      <c r="E14" s="926"/>
      <c r="F14" s="928"/>
      <c r="G14" s="930"/>
      <c r="H14" s="949"/>
      <c r="I14" s="923"/>
      <c r="J14" s="149">
        <f ca="1">IF(MOD(ROW()-13,2)=0,IF(ISBLANK(OFFSET(#REF!,INT((ROW()-13)/2),0)),"",OFFSET(#REF!,INT((ROW()-13)/2),0)),IF(ISBLANK(OFFSET('9. METAS'!$U$20,INT((ROW()-14)/2),0)),"",OFFSET('9. METAS'!$U$20,INT((ROW()-14)/2),0)))</f>
        <v>6.6699999999999995E-2</v>
      </c>
      <c r="K14" s="150">
        <f ca="1">IF(MOD(ROW()-13,2)=0,IF(ISBLANK(OFFSET(#REF!,INT((ROW()-13)/2),0)),"",OFFSET(#REF!,INT((ROW()-13)/2),0)),IF(ISBLANK(OFFSET('9. METAS'!$V$20,INT((ROW()-14)/2),0)),"",OFFSET('9. METAS'!$V$20,INT((ROW()-14)/2),0)))</f>
        <v>6.6699999999999995E-2</v>
      </c>
      <c r="L14" s="150">
        <f ca="1">IF(MOD(ROW()-13,2)=0,IF(ISBLANK(OFFSET(#REF!,INT((ROW()-13)/2),0)),"",OFFSET(#REF!,INT((ROW()-13)/2),0)),IF(ISBLANK(OFFSET('9. METAS'!$W$20,INT((ROW()-14)/2),0)),"",OFFSET('9. METAS'!$W$20,INT((ROW()-14)/2),0)))</f>
        <v>6.6699999999999995E-2</v>
      </c>
      <c r="M14" s="151">
        <f ca="1">IF(MOD(ROW()-13,2)=0,IF(ISBLANK(OFFSET(#REF!,INT((ROW()-13)/2),0)),"",OFFSET(#REF!,INT((ROW()-13)/2),0)),IF(ISBLANK(OFFSET('9. METAS'!$X$20,INT((ROW()-14)/2),0)),"",OFFSET('9. METAS'!$X$20,INT((ROW()-14)/2),0)))</f>
        <v>6.6699999999999995E-2</v>
      </c>
      <c r="N14" s="825"/>
      <c r="O14" s="827"/>
      <c r="P14" s="916"/>
    </row>
    <row r="15" spans="3:16">
      <c r="C15" s="829" t="str">
        <f ca="1">IF(ISBLANK(OFFSET('5. Pp (3 años)'!$C$46,INT((ROW()-13)/2),0)),"",OFFSET('5. Pp (3 años)'!$C$46,INT((ROW()-13)/2),0))</f>
        <v>Propósito</v>
      </c>
      <c r="D15" s="926" t="str">
        <f ca="1">IF(ISBLANK(OFFSET('5. Pp (3 años)'!$D$46,INT((ROW()-13)/2),0)),"",OFFSET('5. Pp (3 años)'!$D$46,INT((ROW()-13)/2),0))</f>
        <v>1.4.1.1  Las dependencias e instituciones de la Administración Pública Municipal reciben atención a sus solicitudes administrativas de bienes, servicios y apoyo institucional por parte de la Oficialía Mayor, contribuyendo al fortalecimiento de su operación y al cumplimiento de sus funciones.</v>
      </c>
      <c r="E15" s="926" t="str">
        <f ca="1">IF(ISBLANK(OFFSET('5. Pp (3 años)'!$E$46,INT((ROW()-13)/2),0)),"",OFFSET('5. Pp (3 años)'!$E$46,INT((ROW()-13)/2),0))</f>
        <v>PSIP= Porcentaje de servicios institucionales proporcionados.</v>
      </c>
      <c r="F15" s="928" t="str">
        <f ca="1">IF(ISBLANK(OFFSET('5. Pp (3 años)'!$K$46,INT((ROW()-13)/2),0)),"",OFFSET('5. Pp (3 años)'!$K$46,INT((ROW()-13)/2),0))</f>
        <v>Ascendente</v>
      </c>
      <c r="G15" s="930" t="str">
        <f ca="1">IF(ISBLANK(OFFSET('5. Pp (3 años)'!$H$46,INT((ROW()-13)/2),0)),"",OFFSET('5. Pp (3 años)'!$H$46,INT((ROW()-13)/2),0))</f>
        <v>Trimestral</v>
      </c>
      <c r="H15" s="949">
        <f ca="1">IF(ISBLANK(OFFSET('9. METAS'!$L$20,INT((ROW()-13)/2),0)),"",OFFSET('9. METAS'!$L$20,INT((ROW()-13)/2),0))</f>
        <v>0.95</v>
      </c>
      <c r="I15" s="822"/>
      <c r="J15" s="149" t="e">
        <f ca="1">IF(MOD(ROW()-13,2)=0,IF(ISBLANK(OFFSET(#REF!,INT((ROW()-13)/2),0)),"",OFFSET(#REF!,INT((ROW()-13)/2),0)),IF(ISBLANK(OFFSET('9. METAS'!$U$20,INT((ROW()-14)/2),0)),"",OFFSET('9. METAS'!$U$20,INT((ROW()-14)/2),0)))</f>
        <v>#REF!</v>
      </c>
      <c r="K15" s="150" t="e">
        <f ca="1">IF(MOD(ROW()-13,2)=0,IF(ISBLANK(OFFSET(#REF!,INT((ROW()-13)/2),0)),"",OFFSET(#REF!,INT((ROW()-13)/2),0)),IF(ISBLANK(OFFSET('9. METAS'!$V$20,INT((ROW()-14)/2),0)),"",OFFSET('9. METAS'!$V$20,INT((ROW()-14)/2),0)))</f>
        <v>#REF!</v>
      </c>
      <c r="L15" s="150" t="e">
        <f ca="1">IF(MOD(ROW()-13,2)=0,IF(ISBLANK(OFFSET(#REF!,INT((ROW()-13)/2),0)),"",OFFSET(#REF!,INT((ROW()-13)/2),0)),IF(ISBLANK(OFFSET('9. METAS'!$W$20,INT((ROW()-14)/2),0)),"",OFFSET('9. METAS'!$W$20,INT((ROW()-14)/2),0)))</f>
        <v>#REF!</v>
      </c>
      <c r="M15" s="151" t="e">
        <f ca="1">IF(MOD(ROW()-13,2)=0,IF(ISBLANK(OFFSET(#REF!,INT((ROW()-13)/2),0)),"",OFFSET(#REF!,INT((ROW()-13)/2),0)),IF(ISBLANK(OFFSET('9. METAS'!$X$20,INT((ROW()-14)/2),0)),"",OFFSET('9. METAS'!$X$20,INT((ROW()-14)/2),0)))</f>
        <v>#REF!</v>
      </c>
      <c r="N15" s="824" t="str">
        <f ca="1">IFERROR(J15/J16,"ND")</f>
        <v>ND</v>
      </c>
      <c r="O15" s="826" t="str">
        <f ca="1">IFERROR(((J15+K15+L15)/H15),"ND")</f>
        <v>ND</v>
      </c>
      <c r="P15" s="913"/>
    </row>
    <row r="16" spans="3:16">
      <c r="C16" s="843"/>
      <c r="D16" s="926"/>
      <c r="E16" s="926"/>
      <c r="F16" s="928"/>
      <c r="G16" s="930"/>
      <c r="H16" s="949"/>
      <c r="I16" s="823"/>
      <c r="J16" s="149">
        <f ca="1">IF(MOD(ROW()-13,2)=0,IF(ISBLANK(OFFSET(#REF!,INT((ROW()-13)/2),0)),"",OFFSET(#REF!,INT((ROW()-13)/2),0)),IF(ISBLANK(OFFSET('9. METAS'!$U$20,INT((ROW()-14)/2),0)),"",OFFSET('9. METAS'!$U$20,INT((ROW()-14)/2),0)))</f>
        <v>0.95</v>
      </c>
      <c r="K16" s="150">
        <f ca="1">IF(MOD(ROW()-13,2)=0,IF(ISBLANK(OFFSET(#REF!,INT((ROW()-13)/2),0)),"",OFFSET(#REF!,INT((ROW()-13)/2),0)),IF(ISBLANK(OFFSET('9. METAS'!$V$20,INT((ROW()-14)/2),0)),"",OFFSET('9. METAS'!$V$20,INT((ROW()-14)/2),0)))</f>
        <v>0.95</v>
      </c>
      <c r="L16" s="150">
        <f ca="1">IF(MOD(ROW()-13,2)=0,IF(ISBLANK(OFFSET(#REF!,INT((ROW()-13)/2),0)),"",OFFSET(#REF!,INT((ROW()-13)/2),0)),IF(ISBLANK(OFFSET('9. METAS'!$W$20,INT((ROW()-14)/2),0)),"",OFFSET('9. METAS'!$W$20,INT((ROW()-14)/2),0)))</f>
        <v>0.95</v>
      </c>
      <c r="M16" s="151">
        <f ca="1">IF(MOD(ROW()-13,2)=0,IF(ISBLANK(OFFSET(#REF!,INT((ROW()-13)/2),0)),"",OFFSET(#REF!,INT((ROW()-13)/2),0)),IF(ISBLANK(OFFSET('9. METAS'!$X$20,INT((ROW()-14)/2),0)),"",OFFSET('9. METAS'!$X$20,INT((ROW()-14)/2),0)))</f>
        <v>0.95</v>
      </c>
      <c r="N16" s="825"/>
      <c r="O16" s="827"/>
      <c r="P16" s="914"/>
    </row>
    <row r="17" spans="3:16">
      <c r="C17" s="829" t="str">
        <f ca="1">IF(ISBLANK(OFFSET('5. Pp (3 años)'!$C$46,INT((ROW()-13)/2),0)),"",OFFSET('5. Pp (3 años)'!$C$46,INT((ROW()-13)/2),0))</f>
        <v>Componente</v>
      </c>
      <c r="D17" s="926" t="str">
        <f ca="1">IF(ISBLANK(OFFSET('5. Pp (3 años)'!$D$46,INT((ROW()-13)/2),0)),"",OFFSET('5. Pp (3 años)'!$D$46,INT((ROW()-13)/2),0))</f>
        <v>1.4.1.1.1  Gestiones de apoyo institucional a dependencias municipales realizadas para contribuir al cumplimiento de sus funciones.</v>
      </c>
      <c r="E17" s="926" t="str">
        <f ca="1">IF(ISBLANK(OFFSET('5. Pp (3 años)'!$E$46,INT((ROW()-13)/2),0)),"",OFFSET('5. Pp (3 años)'!$E$46,INT((ROW()-13)/2),0))</f>
        <v>PGER= Porcentaje de gestiones realizadas.</v>
      </c>
      <c r="F17" s="928" t="str">
        <f ca="1">IF(ISBLANK(OFFSET('5. Pp (3 años)'!$K$46,INT((ROW()-13)/2),0)),"",OFFSET('5. Pp (3 años)'!$K$46,INT((ROW()-13)/2),0))</f>
        <v>Ascendente</v>
      </c>
      <c r="G17" s="930" t="str">
        <f ca="1">IF(ISBLANK(OFFSET('5. Pp (3 años)'!$H$46,INT((ROW()-13)/2),0)),"",OFFSET('5. Pp (3 años)'!$H$46,INT((ROW()-13)/2),0))</f>
        <v>Trimestral</v>
      </c>
      <c r="H17" s="949">
        <f ca="1">IF(ISBLANK(OFFSET('9. METAS'!$L$20,INT((ROW()-13)/2),0)),"",OFFSET('9. METAS'!$L$20,INT((ROW()-13)/2),0))</f>
        <v>4978</v>
      </c>
      <c r="I17" s="822"/>
      <c r="J17" s="149" t="e">
        <f ca="1">IF(MOD(ROW()-13,2)=0,IF(ISBLANK(OFFSET(#REF!,INT((ROW()-13)/2),0)),"",OFFSET(#REF!,INT((ROW()-13)/2),0)),IF(ISBLANK(OFFSET('9. METAS'!$U$20,INT((ROW()-14)/2),0)),"",OFFSET('9. METAS'!$U$20,INT((ROW()-14)/2),0)))</f>
        <v>#REF!</v>
      </c>
      <c r="K17" s="150" t="e">
        <f ca="1">IF(MOD(ROW()-13,2)=0,IF(ISBLANK(OFFSET(#REF!,INT((ROW()-13)/2),0)),"",OFFSET(#REF!,INT((ROW()-13)/2),0)),IF(ISBLANK(OFFSET('9. METAS'!$V$20,INT((ROW()-14)/2),0)),"",OFFSET('9. METAS'!$V$20,INT((ROW()-14)/2),0)))</f>
        <v>#REF!</v>
      </c>
      <c r="L17" s="150" t="e">
        <f ca="1">IF(MOD(ROW()-13,2)=0,IF(ISBLANK(OFFSET(#REF!,INT((ROW()-13)/2),0)),"",OFFSET(#REF!,INT((ROW()-13)/2),0)),IF(ISBLANK(OFFSET('9. METAS'!$W$20,INT((ROW()-14)/2),0)),"",OFFSET('9. METAS'!$W$20,INT((ROW()-14)/2),0)))</f>
        <v>#REF!</v>
      </c>
      <c r="M17" s="151" t="e">
        <f ca="1">IF(MOD(ROW()-13,2)=0,IF(ISBLANK(OFFSET(#REF!,INT((ROW()-13)/2),0)),"",OFFSET(#REF!,INT((ROW()-13)/2),0)),IF(ISBLANK(OFFSET('9. METAS'!$X$20,INT((ROW()-14)/2),0)),"",OFFSET('9. METAS'!$X$20,INT((ROW()-14)/2),0)))</f>
        <v>#REF!</v>
      </c>
      <c r="N17" s="824" t="str">
        <f t="shared" ref="N17" ca="1" si="0">IFERROR(J17/J18,"ND")</f>
        <v>ND</v>
      </c>
      <c r="O17" s="826" t="str">
        <f t="shared" ref="O17" ca="1" si="1">IFERROR(((J17+K17+L17)/H17),"ND")</f>
        <v>ND</v>
      </c>
      <c r="P17" s="913"/>
    </row>
    <row r="18" spans="3:16">
      <c r="C18" s="843"/>
      <c r="D18" s="926"/>
      <c r="E18" s="926"/>
      <c r="F18" s="928"/>
      <c r="G18" s="930"/>
      <c r="H18" s="949"/>
      <c r="I18" s="823"/>
      <c r="J18" s="149">
        <f ca="1">IF(MOD(ROW()-13,2)=0,IF(ISBLANK(OFFSET(#REF!,INT((ROW()-13)/2),0)),"",OFFSET(#REF!,INT((ROW()-13)/2),0)),IF(ISBLANK(OFFSET('9. METAS'!$U$20,INT((ROW()-14)/2),0)),"",OFFSET('9. METAS'!$U$20,INT((ROW()-14)/2),0)))</f>
        <v>1160</v>
      </c>
      <c r="K18" s="150">
        <f ca="1">IF(MOD(ROW()-13,2)=0,IF(ISBLANK(OFFSET(#REF!,INT((ROW()-13)/2),0)),"",OFFSET(#REF!,INT((ROW()-13)/2),0)),IF(ISBLANK(OFFSET('9. METAS'!$V$20,INT((ROW()-14)/2),0)),"",OFFSET('9. METAS'!$V$20,INT((ROW()-14)/2),0)))</f>
        <v>1270</v>
      </c>
      <c r="L18" s="150">
        <f ca="1">IF(MOD(ROW()-13,2)=0,IF(ISBLANK(OFFSET(#REF!,INT((ROW()-13)/2),0)),"",OFFSET(#REF!,INT((ROW()-13)/2),0)),IF(ISBLANK(OFFSET('9. METAS'!$W$20,INT((ROW()-14)/2),0)),"",OFFSET('9. METAS'!$W$20,INT((ROW()-14)/2),0)))</f>
        <v>1300</v>
      </c>
      <c r="M18" s="151">
        <f ca="1">IF(MOD(ROW()-13,2)=0,IF(ISBLANK(OFFSET(#REF!,INT((ROW()-13)/2),0)),"",OFFSET(#REF!,INT((ROW()-13)/2),0)),IF(ISBLANK(OFFSET('9. METAS'!$X$20,INT((ROW()-14)/2),0)),"",OFFSET('9. METAS'!$X$20,INT((ROW()-14)/2),0)))</f>
        <v>1248</v>
      </c>
      <c r="N18" s="825"/>
      <c r="O18" s="827"/>
      <c r="P18" s="914"/>
    </row>
    <row r="19" spans="3:16">
      <c r="C19" s="829" t="str">
        <f ca="1">IF(ISBLANK(OFFSET('5. Pp (3 años)'!$C$46,INT((ROW()-13)/2),0)),"",OFFSET('5. Pp (3 años)'!$C$46,INT((ROW()-13)/2),0))</f>
        <v>Actividad</v>
      </c>
      <c r="D19" s="926" t="str">
        <f ca="1">IF(ISBLANK(OFFSET('5. Pp (3 años)'!$D$46,INT((ROW()-13)/2),0)),"",OFFSET('5. Pp (3 años)'!$D$46,INT((ROW()-13)/2),0))</f>
        <v>1.4.1.1.1.1  Realización de eventos especiales oficiales municipales mediante la provisión y aplicación de insumos para su operatividad, a fin de garantizar su adecuada organización y desarrollo.</v>
      </c>
      <c r="E19" s="926" t="str">
        <f ca="1">IF(ISBLANK(OFFSET('5. Pp (3 años)'!$E$46,INT((ROW()-13)/2),0)),"",OFFSET('5. Pp (3 años)'!$E$46,INT((ROW()-13)/2),0))</f>
        <v>PEEOMA= Porcentaje de eventos especiales oficiales municipales atendidos</v>
      </c>
      <c r="F19" s="928" t="str">
        <f ca="1">IF(ISBLANK(OFFSET('5. Pp (3 años)'!$K$46,INT((ROW()-13)/2),0)),"",OFFSET('5. Pp (3 años)'!$K$46,INT((ROW()-13)/2),0))</f>
        <v>Ascendente</v>
      </c>
      <c r="G19" s="930" t="str">
        <f ca="1">IF(ISBLANK(OFFSET('5. Pp (3 años)'!$H$46,INT((ROW()-13)/2),0)),"",OFFSET('5. Pp (3 años)'!$H$46,INT((ROW()-13)/2),0))</f>
        <v>Trimestral</v>
      </c>
      <c r="H19" s="949">
        <f ca="1">IF(ISBLANK(OFFSET('9. METAS'!$L$20,INT((ROW()-13)/2),0)),"",OFFSET('9. METAS'!$L$20,INT((ROW()-13)/2),0))</f>
        <v>3</v>
      </c>
      <c r="I19" s="822"/>
      <c r="J19" s="149" t="e">
        <f ca="1">IF(MOD(ROW()-13,2)=0,IF(ISBLANK(OFFSET(#REF!,INT((ROW()-13)/2),0)),"",OFFSET(#REF!,INT((ROW()-13)/2),0)),IF(ISBLANK(OFFSET('9. METAS'!$U$20,INT((ROW()-14)/2),0)),"",OFFSET('9. METAS'!$U$20,INT((ROW()-14)/2),0)))</f>
        <v>#REF!</v>
      </c>
      <c r="K19" s="150" t="e">
        <f ca="1">IF(MOD(ROW()-13,2)=0,IF(ISBLANK(OFFSET(#REF!,INT((ROW()-13)/2),0)),"",OFFSET(#REF!,INT((ROW()-13)/2),0)),IF(ISBLANK(OFFSET('9. METAS'!$V$20,INT((ROW()-14)/2),0)),"",OFFSET('9. METAS'!$V$20,INT((ROW()-14)/2),0)))</f>
        <v>#REF!</v>
      </c>
      <c r="L19" s="150" t="e">
        <f ca="1">IF(MOD(ROW()-13,2)=0,IF(ISBLANK(OFFSET(#REF!,INT((ROW()-13)/2),0)),"",OFFSET(#REF!,INT((ROW()-13)/2),0)),IF(ISBLANK(OFFSET('9. METAS'!$W$20,INT((ROW()-14)/2),0)),"",OFFSET('9. METAS'!$W$20,INT((ROW()-14)/2),0)))</f>
        <v>#REF!</v>
      </c>
      <c r="M19" s="151" t="e">
        <f ca="1">IF(MOD(ROW()-13,2)=0,IF(ISBLANK(OFFSET(#REF!,INT((ROW()-13)/2),0)),"",OFFSET(#REF!,INT((ROW()-13)/2),0)),IF(ISBLANK(OFFSET('9. METAS'!$X$20,INT((ROW()-14)/2),0)),"",OFFSET('9. METAS'!$X$20,INT((ROW()-14)/2),0)))</f>
        <v>#REF!</v>
      </c>
      <c r="N19" s="824" t="str">
        <f t="shared" ref="N19" ca="1" si="2">IFERROR(J19/J20,"ND")</f>
        <v>ND</v>
      </c>
      <c r="O19" s="826" t="str">
        <f t="shared" ref="O19" ca="1" si="3">IFERROR(((J19+K19+L19)/H19),"ND")</f>
        <v>ND</v>
      </c>
      <c r="P19" s="913"/>
    </row>
    <row r="20" spans="3:16">
      <c r="C20" s="843"/>
      <c r="D20" s="926"/>
      <c r="E20" s="926"/>
      <c r="F20" s="928"/>
      <c r="G20" s="930"/>
      <c r="H20" s="949"/>
      <c r="I20" s="823"/>
      <c r="J20" s="149">
        <f ca="1">IF(MOD(ROW()-13,2)=0,IF(ISBLANK(OFFSET(#REF!,INT((ROW()-13)/2),0)),"",OFFSET(#REF!,INT((ROW()-13)/2),0)),IF(ISBLANK(OFFSET('9. METAS'!$U$20,INT((ROW()-14)/2),0)),"",OFFSET('9. METAS'!$U$20,INT((ROW()-14)/2),0)))</f>
        <v>0</v>
      </c>
      <c r="K20" s="150">
        <f ca="1">IF(MOD(ROW()-13,2)=0,IF(ISBLANK(OFFSET(#REF!,INT((ROW()-13)/2),0)),"",OFFSET(#REF!,INT((ROW()-13)/2),0)),IF(ISBLANK(OFFSET('9. METAS'!$V$20,INT((ROW()-14)/2),0)),"",OFFSET('9. METAS'!$V$20,INT((ROW()-14)/2),0)))</f>
        <v>1</v>
      </c>
      <c r="L20" s="150">
        <f ca="1">IF(MOD(ROW()-13,2)=0,IF(ISBLANK(OFFSET(#REF!,INT((ROW()-13)/2),0)),"",OFFSET(#REF!,INT((ROW()-13)/2),0)),IF(ISBLANK(OFFSET('9. METAS'!$W$20,INT((ROW()-14)/2),0)),"",OFFSET('9. METAS'!$W$20,INT((ROW()-14)/2),0)))</f>
        <v>2</v>
      </c>
      <c r="M20" s="151">
        <f ca="1">IF(MOD(ROW()-13,2)=0,IF(ISBLANK(OFFSET(#REF!,INT((ROW()-13)/2),0)),"",OFFSET(#REF!,INT((ROW()-13)/2),0)),IF(ISBLANK(OFFSET('9. METAS'!$X$20,INT((ROW()-14)/2),0)),"",OFFSET('9. METAS'!$X$20,INT((ROW()-14)/2),0)))</f>
        <v>0</v>
      </c>
      <c r="N20" s="825"/>
      <c r="O20" s="827"/>
      <c r="P20" s="914"/>
    </row>
    <row r="21" spans="3:16">
      <c r="C21" s="829" t="str">
        <f ca="1">IF(ISBLANK(OFFSET('5. Pp (3 años)'!$C$46,INT((ROW()-13)/2),0)),"",OFFSET('5. Pp (3 años)'!$C$46,INT((ROW()-13)/2),0))</f>
        <v>Actividad</v>
      </c>
      <c r="D21" s="926" t="str">
        <f ca="1">IF(ISBLANK(OFFSET('5. Pp (3 años)'!$D$46,INT((ROW()-13)/2),0)),"",OFFSET('5. Pp (3 años)'!$D$46,INT((ROW()-13)/2),0))</f>
        <v>1.4.1.1.1.2 Cumplimiento de los acuerdos establecidos entre la Administración Pública Municipal e instituciones externas, mediante la atención y seguimiento de los compromisos.</v>
      </c>
      <c r="E21" s="926" t="str">
        <f ca="1">IF(ISBLANK(OFFSET('5. Pp (3 años)'!$E$46,INT((ROW()-13)/2),0)),"",OFFSET('5. Pp (3 años)'!$E$46,INT((ROW()-13)/2),0))</f>
        <v xml:space="preserve">PCAE= Porcentaje de cumplimiento de los acuerdos establecidos. </v>
      </c>
      <c r="F21" s="928" t="str">
        <f ca="1">IF(ISBLANK(OFFSET('5. Pp (3 años)'!$K$46,INT((ROW()-13)/2),0)),"",OFFSET('5. Pp (3 años)'!$K$46,INT((ROW()-13)/2),0))</f>
        <v>Ascendente</v>
      </c>
      <c r="G21" s="930" t="str">
        <f ca="1">IF(ISBLANK(OFFSET('5. Pp (3 años)'!$H$46,INT((ROW()-13)/2),0)),"",OFFSET('5. Pp (3 años)'!$H$46,INT((ROW()-13)/2),0))</f>
        <v>Trimestral</v>
      </c>
      <c r="H21" s="949">
        <f ca="1">IF(ISBLANK(OFFSET('9. METAS'!$L$20,INT((ROW()-13)/2),0)),"",OFFSET('9. METAS'!$L$20,INT((ROW()-13)/2),0))</f>
        <v>45</v>
      </c>
      <c r="I21" s="822"/>
      <c r="J21" s="149" t="e">
        <f ca="1">IF(MOD(ROW()-13,2)=0,IF(ISBLANK(OFFSET(#REF!,INT((ROW()-13)/2),0)),"",OFFSET(#REF!,INT((ROW()-13)/2),0)),IF(ISBLANK(OFFSET('9. METAS'!$U$20,INT((ROW()-14)/2),0)),"",OFFSET('9. METAS'!$U$20,INT((ROW()-14)/2),0)))</f>
        <v>#REF!</v>
      </c>
      <c r="K21" s="150" t="e">
        <f ca="1">IF(MOD(ROW()-13,2)=0,IF(ISBLANK(OFFSET(#REF!,INT((ROW()-13)/2),0)),"",OFFSET(#REF!,INT((ROW()-13)/2),0)),IF(ISBLANK(OFFSET('9. METAS'!$V$20,INT((ROW()-14)/2),0)),"",OFFSET('9. METAS'!$V$20,INT((ROW()-14)/2),0)))</f>
        <v>#REF!</v>
      </c>
      <c r="L21" s="150" t="e">
        <f ca="1">IF(MOD(ROW()-13,2)=0,IF(ISBLANK(OFFSET(#REF!,INT((ROW()-13)/2),0)),"",OFFSET(#REF!,INT((ROW()-13)/2),0)),IF(ISBLANK(OFFSET('9. METAS'!$W$20,INT((ROW()-14)/2),0)),"",OFFSET('9. METAS'!$W$20,INT((ROW()-14)/2),0)))</f>
        <v>#REF!</v>
      </c>
      <c r="M21" s="151" t="e">
        <f ca="1">IF(MOD(ROW()-13,2)=0,IF(ISBLANK(OFFSET(#REF!,INT((ROW()-13)/2),0)),"",OFFSET(#REF!,INT((ROW()-13)/2),0)),IF(ISBLANK(OFFSET('9. METAS'!$X$20,INT((ROW()-14)/2),0)),"",OFFSET('9. METAS'!$X$20,INT((ROW()-14)/2),0)))</f>
        <v>#REF!</v>
      </c>
      <c r="N21" s="824" t="str">
        <f t="shared" ref="N21" ca="1" si="4">IFERROR(J21/J22,"ND")</f>
        <v>ND</v>
      </c>
      <c r="O21" s="826" t="str">
        <f t="shared" ref="O21" ca="1" si="5">IFERROR(((J21+K21+L21)/H21),"ND")</f>
        <v>ND</v>
      </c>
      <c r="P21" s="913"/>
    </row>
    <row r="22" spans="3:16">
      <c r="C22" s="843"/>
      <c r="D22" s="926"/>
      <c r="E22" s="926"/>
      <c r="F22" s="928"/>
      <c r="G22" s="930"/>
      <c r="H22" s="949"/>
      <c r="I22" s="823"/>
      <c r="J22" s="149">
        <f ca="1">IF(MOD(ROW()-13,2)=0,IF(ISBLANK(OFFSET(#REF!,INT((ROW()-13)/2),0)),"",OFFSET(#REF!,INT((ROW()-13)/2),0)),IF(ISBLANK(OFFSET('9. METAS'!$U$20,INT((ROW()-14)/2),0)),"",OFFSET('9. METAS'!$U$20,INT((ROW()-14)/2),0)))</f>
        <v>12</v>
      </c>
      <c r="K22" s="150">
        <f ca="1">IF(MOD(ROW()-13,2)=0,IF(ISBLANK(OFFSET(#REF!,INT((ROW()-13)/2),0)),"",OFFSET(#REF!,INT((ROW()-13)/2),0)),IF(ISBLANK(OFFSET('9. METAS'!$V$20,INT((ROW()-14)/2),0)),"",OFFSET('9. METAS'!$V$20,INT((ROW()-14)/2),0)))</f>
        <v>11</v>
      </c>
      <c r="L22" s="150">
        <f ca="1">IF(MOD(ROW()-13,2)=0,IF(ISBLANK(OFFSET(#REF!,INT((ROW()-13)/2),0)),"",OFFSET(#REF!,INT((ROW()-13)/2),0)),IF(ISBLANK(OFFSET('9. METAS'!$W$20,INT((ROW()-14)/2),0)),"",OFFSET('9. METAS'!$W$20,INT((ROW()-14)/2),0)))</f>
        <v>12</v>
      </c>
      <c r="M22" s="151">
        <f ca="1">IF(MOD(ROW()-13,2)=0,IF(ISBLANK(OFFSET(#REF!,INT((ROW()-13)/2),0)),"",OFFSET(#REF!,INT((ROW()-13)/2),0)),IF(ISBLANK(OFFSET('9. METAS'!$X$20,INT((ROW()-14)/2),0)),"",OFFSET('9. METAS'!$X$20,INT((ROW()-14)/2),0)))</f>
        <v>10</v>
      </c>
      <c r="N22" s="825"/>
      <c r="O22" s="827"/>
      <c r="P22" s="914"/>
    </row>
    <row r="23" spans="3:16">
      <c r="C23" s="829" t="str">
        <f ca="1">IF(ISBLANK(OFFSET('5. Pp (3 años)'!$C$46,INT((ROW()-13)/2),0)),"",OFFSET('5. Pp (3 años)'!$C$46,INT((ROW()-13)/2),0))</f>
        <v>Componente</v>
      </c>
      <c r="D23" s="926" t="str">
        <f ca="1">IF(ISBLANK(OFFSET('5. Pp (3 años)'!$D$46,INT((ROW()-13)/2),0)),"",OFFSET('5. Pp (3 años)'!$D$46,INT((ROW()-13)/2),0))</f>
        <v>1.4.1.1.2 Servicios de suministro de recursos materiales y atención de requisiciones gestionados oportunamente a las dependencias municipales conforme a la normatividad aplicable.</v>
      </c>
      <c r="E23" s="926" t="str">
        <f ca="1">IF(ISBLANK(OFFSET('5. Pp (3 años)'!$E$46,INT((ROW()-13)/2),0)),"",OFFSET('5. Pp (3 años)'!$E$46,INT((ROW()-13)/2),0))</f>
        <v>PSGRM: Porcentaje de servicios de recursos materiales gestionados oportunamente</v>
      </c>
      <c r="F23" s="928" t="str">
        <f ca="1">IF(ISBLANK(OFFSET('5. Pp (3 años)'!$K$46,INT((ROW()-13)/2),0)),"",OFFSET('5. Pp (3 años)'!$K$46,INT((ROW()-13)/2),0))</f>
        <v>Ascendente</v>
      </c>
      <c r="G23" s="930" t="str">
        <f ca="1">IF(ISBLANK(OFFSET('5. Pp (3 años)'!$H$46,INT((ROW()-13)/2),0)),"",OFFSET('5. Pp (3 años)'!$H$46,INT((ROW()-13)/2),0))</f>
        <v>Trimestral</v>
      </c>
      <c r="H23" s="949">
        <f ca="1">IF(ISBLANK(OFFSET('9. METAS'!$L$20,INT((ROW()-13)/2),0)),"",OFFSET('9. METAS'!$L$20,INT((ROW()-13)/2),0))</f>
        <v>0.95</v>
      </c>
      <c r="I23" s="822"/>
      <c r="J23" s="149" t="e">
        <f ca="1">IF(MOD(ROW()-13,2)=0,IF(ISBLANK(OFFSET(#REF!,INT((ROW()-13)/2),0)),"",OFFSET(#REF!,INT((ROW()-13)/2),0)),IF(ISBLANK(OFFSET('9. METAS'!$U$20,INT((ROW()-14)/2),0)),"",OFFSET('9. METAS'!$U$20,INT((ROW()-14)/2),0)))</f>
        <v>#REF!</v>
      </c>
      <c r="K23" s="150" t="e">
        <f ca="1">IF(MOD(ROW()-13,2)=0,IF(ISBLANK(OFFSET(#REF!,INT((ROW()-13)/2),0)),"",OFFSET(#REF!,INT((ROW()-13)/2),0)),IF(ISBLANK(OFFSET('9. METAS'!$V$20,INT((ROW()-14)/2),0)),"",OFFSET('9. METAS'!$V$20,INT((ROW()-14)/2),0)))</f>
        <v>#REF!</v>
      </c>
      <c r="L23" s="150" t="e">
        <f ca="1">IF(MOD(ROW()-13,2)=0,IF(ISBLANK(OFFSET(#REF!,INT((ROW()-13)/2),0)),"",OFFSET(#REF!,INT((ROW()-13)/2),0)),IF(ISBLANK(OFFSET('9. METAS'!$W$20,INT((ROW()-14)/2),0)),"",OFFSET('9. METAS'!$W$20,INT((ROW()-14)/2),0)))</f>
        <v>#REF!</v>
      </c>
      <c r="M23" s="151" t="e">
        <f ca="1">IF(MOD(ROW()-13,2)=0,IF(ISBLANK(OFFSET(#REF!,INT((ROW()-13)/2),0)),"",OFFSET(#REF!,INT((ROW()-13)/2),0)),IF(ISBLANK(OFFSET('9. METAS'!$X$20,INT((ROW()-14)/2),0)),"",OFFSET('9. METAS'!$X$20,INT((ROW()-14)/2),0)))</f>
        <v>#REF!</v>
      </c>
      <c r="N23" s="824" t="str">
        <f t="shared" ref="N23" ca="1" si="6">IFERROR(J23/J24,"ND")</f>
        <v>ND</v>
      </c>
      <c r="O23" s="826" t="str">
        <f t="shared" ref="O23" ca="1" si="7">IFERROR(((J23+K23+L23)/H23),"ND")</f>
        <v>ND</v>
      </c>
      <c r="P23" s="913"/>
    </row>
    <row r="24" spans="3:16">
      <c r="C24" s="843"/>
      <c r="D24" s="926"/>
      <c r="E24" s="926"/>
      <c r="F24" s="928"/>
      <c r="G24" s="930"/>
      <c r="H24" s="949"/>
      <c r="I24" s="823"/>
      <c r="J24" s="149">
        <f ca="1">IF(MOD(ROW()-13,2)=0,IF(ISBLANK(OFFSET(#REF!,INT((ROW()-13)/2),0)),"",OFFSET(#REF!,INT((ROW()-13)/2),0)),IF(ISBLANK(OFFSET('9. METAS'!$U$20,INT((ROW()-14)/2),0)),"",OFFSET('9. METAS'!$U$20,INT((ROW()-14)/2),0)))</f>
        <v>0.95</v>
      </c>
      <c r="K24" s="150">
        <f ca="1">IF(MOD(ROW()-13,2)=0,IF(ISBLANK(OFFSET(#REF!,INT((ROW()-13)/2),0)),"",OFFSET(#REF!,INT((ROW()-13)/2),0)),IF(ISBLANK(OFFSET('9. METAS'!$V$20,INT((ROW()-14)/2),0)),"",OFFSET('9. METAS'!$V$20,INT((ROW()-14)/2),0)))</f>
        <v>0.95</v>
      </c>
      <c r="L24" s="150">
        <f ca="1">IF(MOD(ROW()-13,2)=0,IF(ISBLANK(OFFSET(#REF!,INT((ROW()-13)/2),0)),"",OFFSET(#REF!,INT((ROW()-13)/2),0)),IF(ISBLANK(OFFSET('9. METAS'!$W$20,INT((ROW()-14)/2),0)),"",OFFSET('9. METAS'!$W$20,INT((ROW()-14)/2),0)))</f>
        <v>0.95</v>
      </c>
      <c r="M24" s="151">
        <f ca="1">IF(MOD(ROW()-13,2)=0,IF(ISBLANK(OFFSET(#REF!,INT((ROW()-13)/2),0)),"",OFFSET(#REF!,INT((ROW()-13)/2),0)),IF(ISBLANK(OFFSET('9. METAS'!$X$20,INT((ROW()-14)/2),0)),"",OFFSET('9. METAS'!$X$20,INT((ROW()-14)/2),0)))</f>
        <v>0.95</v>
      </c>
      <c r="N24" s="825"/>
      <c r="O24" s="827"/>
      <c r="P24" s="914"/>
    </row>
    <row r="25" spans="3:16">
      <c r="C25" s="829" t="str">
        <f ca="1">IF(ISBLANK(OFFSET('5. Pp (3 años)'!$C$46,INT((ROW()-13)/2),0)),"",OFFSET('5. Pp (3 años)'!$C$46,INT((ROW()-13)/2),0))</f>
        <v>Actividad</v>
      </c>
      <c r="D25" s="926" t="str">
        <f ca="1">IF(ISBLANK(OFFSET('5. Pp (3 años)'!$D$46,INT((ROW()-13)/2),0)),"",OFFSET('5. Pp (3 años)'!$D$46,INT((ROW()-13)/2),0))</f>
        <v>1.4.1.1.2.1  Tramitación de licitaciones para el suministro de recursos materiales conforme a la normatividad aplicable.</v>
      </c>
      <c r="E25" s="926" t="str">
        <f ca="1">IF(ISBLANK(OFFSET('5. Pp (3 años)'!$E$46,INT((ROW()-13)/2),0)),"",OFFSET('5. Pp (3 años)'!$E$46,INT((ROW()-13)/2),0))</f>
        <v>PLTRM: Porcentaje de licitaciones tramitadas para el suministro de recursos materiales.</v>
      </c>
      <c r="F25" s="928" t="str">
        <f ca="1">IF(ISBLANK(OFFSET('5. Pp (3 años)'!$K$46,INT((ROW()-13)/2),0)),"",OFFSET('5. Pp (3 años)'!$K$46,INT((ROW()-13)/2),0))</f>
        <v>Ascendente</v>
      </c>
      <c r="G25" s="930" t="str">
        <f ca="1">IF(ISBLANK(OFFSET('5. Pp (3 años)'!$H$46,INT((ROW()-13)/2),0)),"",OFFSET('5. Pp (3 años)'!$H$46,INT((ROW()-13)/2),0))</f>
        <v>Trimestral</v>
      </c>
      <c r="H25" s="949">
        <f ca="1">IF(ISBLANK(OFFSET('9. METAS'!$L$20,INT((ROW()-13)/2),0)),"",OFFSET('9. METAS'!$L$20,INT((ROW()-13)/2),0))</f>
        <v>0.95</v>
      </c>
      <c r="I25" s="822"/>
      <c r="J25" s="149" t="e">
        <f ca="1">IF(MOD(ROW()-13,2)=0,IF(ISBLANK(OFFSET(#REF!,INT((ROW()-13)/2),0)),"",OFFSET(#REF!,INT((ROW()-13)/2),0)),IF(ISBLANK(OFFSET('9. METAS'!$U$20,INT((ROW()-14)/2),0)),"",OFFSET('9. METAS'!$U$20,INT((ROW()-14)/2),0)))</f>
        <v>#REF!</v>
      </c>
      <c r="K25" s="150" t="e">
        <f ca="1">IF(MOD(ROW()-13,2)=0,IF(ISBLANK(OFFSET(#REF!,INT((ROW()-13)/2),0)),"",OFFSET(#REF!,INT((ROW()-13)/2),0)),IF(ISBLANK(OFFSET('9. METAS'!$V$20,INT((ROW()-14)/2),0)),"",OFFSET('9. METAS'!$V$20,INT((ROW()-14)/2),0)))</f>
        <v>#REF!</v>
      </c>
      <c r="L25" s="150" t="e">
        <f ca="1">IF(MOD(ROW()-13,2)=0,IF(ISBLANK(OFFSET(#REF!,INT((ROW()-13)/2),0)),"",OFFSET(#REF!,INT((ROW()-13)/2),0)),IF(ISBLANK(OFFSET('9. METAS'!$W$20,INT((ROW()-14)/2),0)),"",OFFSET('9. METAS'!$W$20,INT((ROW()-14)/2),0)))</f>
        <v>#REF!</v>
      </c>
      <c r="M25" s="151" t="e">
        <f ca="1">IF(MOD(ROW()-13,2)=0,IF(ISBLANK(OFFSET(#REF!,INT((ROW()-13)/2),0)),"",OFFSET(#REF!,INT((ROW()-13)/2),0)),IF(ISBLANK(OFFSET('9. METAS'!$X$20,INT((ROW()-14)/2),0)),"",OFFSET('9. METAS'!$X$20,INT((ROW()-14)/2),0)))</f>
        <v>#REF!</v>
      </c>
      <c r="N25" s="824" t="str">
        <f t="shared" ref="N25" ca="1" si="8">IFERROR(J25/J26,"ND")</f>
        <v>ND</v>
      </c>
      <c r="O25" s="826" t="str">
        <f t="shared" ref="O25" ca="1" si="9">IFERROR(((J25+K25+L25)/H25),"ND")</f>
        <v>ND</v>
      </c>
      <c r="P25" s="913"/>
    </row>
    <row r="26" spans="3:16">
      <c r="C26" s="843"/>
      <c r="D26" s="926"/>
      <c r="E26" s="926"/>
      <c r="F26" s="928"/>
      <c r="G26" s="930"/>
      <c r="H26" s="949"/>
      <c r="I26" s="823"/>
      <c r="J26" s="149">
        <f ca="1">IF(MOD(ROW()-13,2)=0,IF(ISBLANK(OFFSET(#REF!,INT((ROW()-13)/2),0)),"",OFFSET(#REF!,INT((ROW()-13)/2),0)),IF(ISBLANK(OFFSET('9. METAS'!$U$20,INT((ROW()-14)/2),0)),"",OFFSET('9. METAS'!$U$20,INT((ROW()-14)/2),0)))</f>
        <v>0.95</v>
      </c>
      <c r="K26" s="150">
        <f ca="1">IF(MOD(ROW()-13,2)=0,IF(ISBLANK(OFFSET(#REF!,INT((ROW()-13)/2),0)),"",OFFSET(#REF!,INT((ROW()-13)/2),0)),IF(ISBLANK(OFFSET('9. METAS'!$V$20,INT((ROW()-14)/2),0)),"",OFFSET('9. METAS'!$V$20,INT((ROW()-14)/2),0)))</f>
        <v>0.95</v>
      </c>
      <c r="L26" s="150">
        <f ca="1">IF(MOD(ROW()-13,2)=0,IF(ISBLANK(OFFSET(#REF!,INT((ROW()-13)/2),0)),"",OFFSET(#REF!,INT((ROW()-13)/2),0)),IF(ISBLANK(OFFSET('9. METAS'!$W$20,INT((ROW()-14)/2),0)),"",OFFSET('9. METAS'!$W$20,INT((ROW()-14)/2),0)))</f>
        <v>0.95</v>
      </c>
      <c r="M26" s="151">
        <f ca="1">IF(MOD(ROW()-13,2)=0,IF(ISBLANK(OFFSET(#REF!,INT((ROW()-13)/2),0)),"",OFFSET(#REF!,INT((ROW()-13)/2),0)),IF(ISBLANK(OFFSET('9. METAS'!$X$20,INT((ROW()-14)/2),0)),"",OFFSET('9. METAS'!$X$20,INT((ROW()-14)/2),0)))</f>
        <v>0.95</v>
      </c>
      <c r="N26" s="825"/>
      <c r="O26" s="827"/>
      <c r="P26" s="914"/>
    </row>
    <row r="27" spans="3:16">
      <c r="C27" s="829" t="str">
        <f ca="1">IF(ISBLANK(OFFSET('5. Pp (3 años)'!$C$46,INT((ROW()-13)/2),0)),"",OFFSET('5. Pp (3 años)'!$C$46,INT((ROW()-13)/2),0))</f>
        <v>Actividad</v>
      </c>
      <c r="D27" s="926" t="str">
        <f ca="1">IF(ISBLANK(OFFSET('5. Pp (3 años)'!$D$46,INT((ROW()-13)/2),0)),"",OFFSET('5. Pp (3 años)'!$D$46,INT((ROW()-13)/2),0))</f>
        <v>1.4.1.1.2.2 Atención a las requisiciones de los diferentes eventos públicos y privados celebrados por el Municipio de Benito Juárez.</v>
      </c>
      <c r="E27" s="926" t="str">
        <f ca="1">IF(ISBLANK(OFFSET('5. Pp (3 años)'!$E$46,INT((ROW()-13)/2),0)),"",OFFSET('5. Pp (3 años)'!$E$46,INT((ROW()-13)/2),0))</f>
        <v>PREA: Porcentaje de  Requisiciones para Eventos Atendidos.</v>
      </c>
      <c r="F27" s="928" t="str">
        <f ca="1">IF(ISBLANK(OFFSET('5. Pp (3 años)'!$K$46,INT((ROW()-13)/2),0)),"",OFFSET('5. Pp (3 años)'!$K$46,INT((ROW()-13)/2),0))</f>
        <v>Ascendente</v>
      </c>
      <c r="G27" s="930" t="str">
        <f ca="1">IF(ISBLANK(OFFSET('5. Pp (3 años)'!$H$46,INT((ROW()-13)/2),0)),"",OFFSET('5. Pp (3 años)'!$H$46,INT((ROW()-13)/2),0))</f>
        <v>Trimestral</v>
      </c>
      <c r="H27" s="949">
        <f ca="1">IF(ISBLANK(OFFSET('9. METAS'!$L$20,INT((ROW()-13)/2),0)),"",OFFSET('9. METAS'!$L$20,INT((ROW()-13)/2),0))</f>
        <v>193</v>
      </c>
      <c r="I27" s="822"/>
      <c r="J27" s="149" t="e">
        <f ca="1">IF(MOD(ROW()-13,2)=0,IF(ISBLANK(OFFSET(#REF!,INT((ROW()-13)/2),0)),"",OFFSET(#REF!,INT((ROW()-13)/2),0)),IF(ISBLANK(OFFSET('9. METAS'!$U$20,INT((ROW()-14)/2),0)),"",OFFSET('9. METAS'!$U$20,INT((ROW()-14)/2),0)))</f>
        <v>#REF!</v>
      </c>
      <c r="K27" s="150" t="e">
        <f ca="1">IF(MOD(ROW()-13,2)=0,IF(ISBLANK(OFFSET(#REF!,INT((ROW()-13)/2),0)),"",OFFSET(#REF!,INT((ROW()-13)/2),0)),IF(ISBLANK(OFFSET('9. METAS'!$V$20,INT((ROW()-14)/2),0)),"",OFFSET('9. METAS'!$V$20,INT((ROW()-14)/2),0)))</f>
        <v>#REF!</v>
      </c>
      <c r="L27" s="150" t="e">
        <f ca="1">IF(MOD(ROW()-13,2)=0,IF(ISBLANK(OFFSET(#REF!,INT((ROW()-13)/2),0)),"",OFFSET(#REF!,INT((ROW()-13)/2),0)),IF(ISBLANK(OFFSET('9. METAS'!$W$20,INT((ROW()-14)/2),0)),"",OFFSET('9. METAS'!$W$20,INT((ROW()-14)/2),0)))</f>
        <v>#REF!</v>
      </c>
      <c r="M27" s="151" t="e">
        <f ca="1">IF(MOD(ROW()-13,2)=0,IF(ISBLANK(OFFSET(#REF!,INT((ROW()-13)/2),0)),"",OFFSET(#REF!,INT((ROW()-13)/2),0)),IF(ISBLANK(OFFSET('9. METAS'!$X$20,INT((ROW()-14)/2),0)),"",OFFSET('9. METAS'!$X$20,INT((ROW()-14)/2),0)))</f>
        <v>#REF!</v>
      </c>
      <c r="N27" s="824" t="str">
        <f t="shared" ref="N27" ca="1" si="10">IFERROR(J27/J28,"ND")</f>
        <v>ND</v>
      </c>
      <c r="O27" s="826" t="str">
        <f t="shared" ref="O27" ca="1" si="11">IFERROR(((J27+K27+L27)/H27),"ND")</f>
        <v>ND</v>
      </c>
      <c r="P27" s="913"/>
    </row>
    <row r="28" spans="3:16">
      <c r="C28" s="843"/>
      <c r="D28" s="926"/>
      <c r="E28" s="926"/>
      <c r="F28" s="928"/>
      <c r="G28" s="930"/>
      <c r="H28" s="949"/>
      <c r="I28" s="823"/>
      <c r="J28" s="149">
        <f ca="1">IF(MOD(ROW()-13,2)=0,IF(ISBLANK(OFFSET(#REF!,INT((ROW()-13)/2),0)),"",OFFSET(#REF!,INT((ROW()-13)/2),0)),IF(ISBLANK(OFFSET('9. METAS'!$U$20,INT((ROW()-14)/2),0)),"",OFFSET('9. METAS'!$U$20,INT((ROW()-14)/2),0)))</f>
        <v>40</v>
      </c>
      <c r="K28" s="150">
        <f ca="1">IF(MOD(ROW()-13,2)=0,IF(ISBLANK(OFFSET(#REF!,INT((ROW()-13)/2),0)),"",OFFSET(#REF!,INT((ROW()-13)/2),0)),IF(ISBLANK(OFFSET('9. METAS'!$V$20,INT((ROW()-14)/2),0)),"",OFFSET('9. METAS'!$V$20,INT((ROW()-14)/2),0)))</f>
        <v>48</v>
      </c>
      <c r="L28" s="150">
        <f ca="1">IF(MOD(ROW()-13,2)=0,IF(ISBLANK(OFFSET(#REF!,INT((ROW()-13)/2),0)),"",OFFSET(#REF!,INT((ROW()-13)/2),0)),IF(ISBLANK(OFFSET('9. METAS'!$W$20,INT((ROW()-14)/2),0)),"",OFFSET('9. METAS'!$W$20,INT((ROW()-14)/2),0)))</f>
        <v>55</v>
      </c>
      <c r="M28" s="151">
        <f ca="1">IF(MOD(ROW()-13,2)=0,IF(ISBLANK(OFFSET(#REF!,INT((ROW()-13)/2),0)),"",OFFSET(#REF!,INT((ROW()-13)/2),0)),IF(ISBLANK(OFFSET('9. METAS'!$X$20,INT((ROW()-14)/2),0)),"",OFFSET('9. METAS'!$X$20,INT((ROW()-14)/2),0)))</f>
        <v>50</v>
      </c>
      <c r="N28" s="825"/>
      <c r="O28" s="827"/>
      <c r="P28" s="914"/>
    </row>
    <row r="29" spans="3:16">
      <c r="C29" s="829" t="str">
        <f ca="1">IF(ISBLANK(OFFSET('5. Pp (3 años)'!$C$46,INT((ROW()-13)/2),0)),"",OFFSET('5. Pp (3 años)'!$C$46,INT((ROW()-13)/2),0))</f>
        <v>Actividad</v>
      </c>
      <c r="D29" s="926" t="str">
        <f ca="1">IF(ISBLANK(OFFSET('5. Pp (3 años)'!$D$46,INT((ROW()-13)/2),0)),"",OFFSET('5. Pp (3 años)'!$D$46,INT((ROW()-13)/2),0))</f>
        <v>1.4.1.1.2.3 Elaboración de Solicitudes de Pago de los materiales por el área de compras.</v>
      </c>
      <c r="E29" s="926" t="str">
        <f ca="1">IF(ISBLANK(OFFSET('5. Pp (3 años)'!$E$46,INT((ROW()-13)/2),0)),"",OFFSET('5. Pp (3 años)'!$E$46,INT((ROW()-13)/2),0))</f>
        <v xml:space="preserve">PSP: Porcentaje de las Solicitudes de Pago elaboradas. </v>
      </c>
      <c r="F29" s="928" t="str">
        <f ca="1">IF(ISBLANK(OFFSET('5. Pp (3 años)'!$K$46,INT((ROW()-13)/2),0)),"",OFFSET('5. Pp (3 años)'!$K$46,INT((ROW()-13)/2),0))</f>
        <v>Ascendente</v>
      </c>
      <c r="G29" s="930" t="str">
        <f ca="1">IF(ISBLANK(OFFSET('5. Pp (3 años)'!$H$46,INT((ROW()-13)/2),0)),"",OFFSET('5. Pp (3 años)'!$H$46,INT((ROW()-13)/2),0))</f>
        <v>Trimestral</v>
      </c>
      <c r="H29" s="949">
        <f ca="1">IF(ISBLANK(OFFSET('9. METAS'!$L$20,INT((ROW()-13)/2),0)),"",OFFSET('9. METAS'!$L$20,INT((ROW()-13)/2),0))</f>
        <v>352</v>
      </c>
      <c r="I29" s="822"/>
      <c r="J29" s="149" t="e">
        <f ca="1">IF(MOD(ROW()-13,2)=0,IF(ISBLANK(OFFSET(#REF!,INT((ROW()-13)/2),0)),"",OFFSET(#REF!,INT((ROW()-13)/2),0)),IF(ISBLANK(OFFSET('9. METAS'!$U$20,INT((ROW()-14)/2),0)),"",OFFSET('9. METAS'!$U$20,INT((ROW()-14)/2),0)))</f>
        <v>#REF!</v>
      </c>
      <c r="K29" s="150" t="e">
        <f ca="1">IF(MOD(ROW()-13,2)=0,IF(ISBLANK(OFFSET(#REF!,INT((ROW()-13)/2),0)),"",OFFSET(#REF!,INT((ROW()-13)/2),0)),IF(ISBLANK(OFFSET('9. METAS'!$V$20,INT((ROW()-14)/2),0)),"",OFFSET('9. METAS'!$V$20,INT((ROW()-14)/2),0)))</f>
        <v>#REF!</v>
      </c>
      <c r="L29" s="150" t="e">
        <f ca="1">IF(MOD(ROW()-13,2)=0,IF(ISBLANK(OFFSET(#REF!,INT((ROW()-13)/2),0)),"",OFFSET(#REF!,INT((ROW()-13)/2),0)),IF(ISBLANK(OFFSET('9. METAS'!$W$20,INT((ROW()-14)/2),0)),"",OFFSET('9. METAS'!$W$20,INT((ROW()-14)/2),0)))</f>
        <v>#REF!</v>
      </c>
      <c r="M29" s="151" t="e">
        <f ca="1">IF(MOD(ROW()-13,2)=0,IF(ISBLANK(OFFSET(#REF!,INT((ROW()-13)/2),0)),"",OFFSET(#REF!,INT((ROW()-13)/2),0)),IF(ISBLANK(OFFSET('9. METAS'!$X$20,INT((ROW()-14)/2),0)),"",OFFSET('9. METAS'!$X$20,INT((ROW()-14)/2),0)))</f>
        <v>#REF!</v>
      </c>
      <c r="N29" s="824" t="str">
        <f t="shared" ref="N29" ca="1" si="12">IFERROR(J29/J30,"ND")</f>
        <v>ND</v>
      </c>
      <c r="O29" s="826" t="str">
        <f t="shared" ref="O29" ca="1" si="13">IFERROR(((J29+K29+L29)/H29),"ND")</f>
        <v>ND</v>
      </c>
      <c r="P29" s="913"/>
    </row>
    <row r="30" spans="3:16">
      <c r="C30" s="843"/>
      <c r="D30" s="926"/>
      <c r="E30" s="926"/>
      <c r="F30" s="928"/>
      <c r="G30" s="930"/>
      <c r="H30" s="949"/>
      <c r="I30" s="823"/>
      <c r="J30" s="149">
        <f ca="1">IF(MOD(ROW()-13,2)=0,IF(ISBLANK(OFFSET(#REF!,INT((ROW()-13)/2),0)),"",OFFSET(#REF!,INT((ROW()-13)/2),0)),IF(ISBLANK(OFFSET('9. METAS'!$U$20,INT((ROW()-14)/2),0)),"",OFFSET('9. METAS'!$U$20,INT((ROW()-14)/2),0)))</f>
        <v>2</v>
      </c>
      <c r="K30" s="150">
        <f ca="1">IF(MOD(ROW()-13,2)=0,IF(ISBLANK(OFFSET(#REF!,INT((ROW()-13)/2),0)),"",OFFSET(#REF!,INT((ROW()-13)/2),0)),IF(ISBLANK(OFFSET('9. METAS'!$V$20,INT((ROW()-14)/2),0)),"",OFFSET('9. METAS'!$V$20,INT((ROW()-14)/2),0)))</f>
        <v>160</v>
      </c>
      <c r="L30" s="150">
        <f ca="1">IF(MOD(ROW()-13,2)=0,IF(ISBLANK(OFFSET(#REF!,INT((ROW()-13)/2),0)),"",OFFSET(#REF!,INT((ROW()-13)/2),0)),IF(ISBLANK(OFFSET('9. METAS'!$W$20,INT((ROW()-14)/2),0)),"",OFFSET('9. METAS'!$W$20,INT((ROW()-14)/2),0)))</f>
        <v>122</v>
      </c>
      <c r="M30" s="151">
        <f ca="1">IF(MOD(ROW()-13,2)=0,IF(ISBLANK(OFFSET(#REF!,INT((ROW()-13)/2),0)),"",OFFSET(#REF!,INT((ROW()-13)/2),0)),IF(ISBLANK(OFFSET('9. METAS'!$X$20,INT((ROW()-14)/2),0)),"",OFFSET('9. METAS'!$X$20,INT((ROW()-14)/2),0)))</f>
        <v>68</v>
      </c>
      <c r="N30" s="825"/>
      <c r="O30" s="827"/>
      <c r="P30" s="914"/>
    </row>
    <row r="31" spans="3:16">
      <c r="C31" s="829" t="str">
        <f ca="1">IF(ISBLANK(OFFSET('5. Pp (3 años)'!$C$46,INT((ROW()-13)/2),0)),"",OFFSET('5. Pp (3 años)'!$C$46,INT((ROW()-13)/2),0))</f>
        <v>Actividad</v>
      </c>
      <c r="D31" s="926" t="str">
        <f ca="1">IF(ISBLANK(OFFSET('5. Pp (3 años)'!$D$46,INT((ROW()-13)/2),0)),"",OFFSET('5. Pp (3 años)'!$D$46,INT((ROW()-13)/2),0))</f>
        <v>1.4.1.1.2.4 Atención a los siniestros reportados por las diferentes dependencias del Municipio de Benito Juárez.</v>
      </c>
      <c r="E31" s="926" t="str">
        <f ca="1">IF(ISBLANK(OFFSET('5. Pp (3 años)'!$E$46,INT((ROW()-13)/2),0)),"",OFFSET('5. Pp (3 años)'!$E$46,INT((ROW()-13)/2),0))</f>
        <v>PASA: Porcentaje de Asistencia de los Siniestros Atendidos.</v>
      </c>
      <c r="F31" s="928" t="str">
        <f ca="1">IF(ISBLANK(OFFSET('5. Pp (3 años)'!$K$46,INT((ROW()-13)/2),0)),"",OFFSET('5. Pp (3 años)'!$K$46,INT((ROW()-13)/2),0))</f>
        <v>Ascendente</v>
      </c>
      <c r="G31" s="930" t="str">
        <f ca="1">IF(ISBLANK(OFFSET('5. Pp (3 años)'!$H$46,INT((ROW()-13)/2),0)),"",OFFSET('5. Pp (3 años)'!$H$46,INT((ROW()-13)/2),0))</f>
        <v>Trimestral</v>
      </c>
      <c r="H31" s="949">
        <f ca="1">IF(ISBLANK(OFFSET('9. METAS'!$L$20,INT((ROW()-13)/2),0)),"",OFFSET('9. METAS'!$L$20,INT((ROW()-13)/2),0))</f>
        <v>291</v>
      </c>
      <c r="I31" s="822"/>
      <c r="J31" s="149" t="e">
        <f ca="1">IF(MOD(ROW()-13,2)=0,IF(ISBLANK(OFFSET(#REF!,INT((ROW()-13)/2),0)),"",OFFSET(#REF!,INT((ROW()-13)/2),0)),IF(ISBLANK(OFFSET('9. METAS'!$U$20,INT((ROW()-14)/2),0)),"",OFFSET('9. METAS'!$U$20,INT((ROW()-14)/2),0)))</f>
        <v>#REF!</v>
      </c>
      <c r="K31" s="150" t="e">
        <f ca="1">IF(MOD(ROW()-13,2)=0,IF(ISBLANK(OFFSET(#REF!,INT((ROW()-13)/2),0)),"",OFFSET(#REF!,INT((ROW()-13)/2),0)),IF(ISBLANK(OFFSET('9. METAS'!$V$20,INT((ROW()-14)/2),0)),"",OFFSET('9. METAS'!$V$20,INT((ROW()-14)/2),0)))</f>
        <v>#REF!</v>
      </c>
      <c r="L31" s="150" t="e">
        <f ca="1">IF(MOD(ROW()-13,2)=0,IF(ISBLANK(OFFSET(#REF!,INT((ROW()-13)/2),0)),"",OFFSET(#REF!,INT((ROW()-13)/2),0)),IF(ISBLANK(OFFSET('9. METAS'!$W$20,INT((ROW()-14)/2),0)),"",OFFSET('9. METAS'!$W$20,INT((ROW()-14)/2),0)))</f>
        <v>#REF!</v>
      </c>
      <c r="M31" s="151" t="e">
        <f ca="1">IF(MOD(ROW()-13,2)=0,IF(ISBLANK(OFFSET(#REF!,INT((ROW()-13)/2),0)),"",OFFSET(#REF!,INT((ROW()-13)/2),0)),IF(ISBLANK(OFFSET('9. METAS'!$X$20,INT((ROW()-14)/2),0)),"",OFFSET('9. METAS'!$X$20,INT((ROW()-14)/2),0)))</f>
        <v>#REF!</v>
      </c>
      <c r="N31" s="824" t="str">
        <f t="shared" ref="N31" ca="1" si="14">IFERROR(J31/J32,"ND")</f>
        <v>ND</v>
      </c>
      <c r="O31" s="826" t="str">
        <f t="shared" ref="O31" ca="1" si="15">IFERROR(((J31+K31+L31)/H31),"ND")</f>
        <v>ND</v>
      </c>
      <c r="P31" s="913"/>
    </row>
    <row r="32" spans="3:16">
      <c r="C32" s="843"/>
      <c r="D32" s="926"/>
      <c r="E32" s="926"/>
      <c r="F32" s="928"/>
      <c r="G32" s="930"/>
      <c r="H32" s="949"/>
      <c r="I32" s="823"/>
      <c r="J32" s="149">
        <f ca="1">IF(MOD(ROW()-13,2)=0,IF(ISBLANK(OFFSET(#REF!,INT((ROW()-13)/2),0)),"",OFFSET(#REF!,INT((ROW()-13)/2),0)),IF(ISBLANK(OFFSET('9. METAS'!$U$20,INT((ROW()-14)/2),0)),"",OFFSET('9. METAS'!$U$20,INT((ROW()-14)/2),0)))</f>
        <v>59</v>
      </c>
      <c r="K32" s="150">
        <f ca="1">IF(MOD(ROW()-13,2)=0,IF(ISBLANK(OFFSET(#REF!,INT((ROW()-13)/2),0)),"",OFFSET(#REF!,INT((ROW()-13)/2),0)),IF(ISBLANK(OFFSET('9. METAS'!$V$20,INT((ROW()-14)/2),0)),"",OFFSET('9. METAS'!$V$20,INT((ROW()-14)/2),0)))</f>
        <v>78</v>
      </c>
      <c r="L32" s="150">
        <f ca="1">IF(MOD(ROW()-13,2)=0,IF(ISBLANK(OFFSET(#REF!,INT((ROW()-13)/2),0)),"",OFFSET(#REF!,INT((ROW()-13)/2),0)),IF(ISBLANK(OFFSET('9. METAS'!$W$20,INT((ROW()-14)/2),0)),"",OFFSET('9. METAS'!$W$20,INT((ROW()-14)/2),0)))</f>
        <v>76</v>
      </c>
      <c r="M32" s="151">
        <f ca="1">IF(MOD(ROW()-13,2)=0,IF(ISBLANK(OFFSET(#REF!,INT((ROW()-13)/2),0)),"",OFFSET(#REF!,INT((ROW()-13)/2),0)),IF(ISBLANK(OFFSET('9. METAS'!$X$20,INT((ROW()-14)/2),0)),"",OFFSET('9. METAS'!$X$20,INT((ROW()-14)/2),0)))</f>
        <v>78</v>
      </c>
      <c r="N32" s="825"/>
      <c r="O32" s="827"/>
      <c r="P32" s="914"/>
    </row>
    <row r="33" spans="3:16">
      <c r="C33" s="829" t="str">
        <f ca="1">IF(ISBLANK(OFFSET('5. Pp (3 años)'!$C$46,INT((ROW()-13)/2),0)),"",OFFSET('5. Pp (3 años)'!$C$46,INT((ROW()-13)/2),0))</f>
        <v>Actividad</v>
      </c>
      <c r="D33" s="926" t="str">
        <f ca="1">IF(ISBLANK(OFFSET('5. Pp (3 años)'!$D$46,INT((ROW()-13)/2),0)),"",OFFSET('5. Pp (3 años)'!$D$46,INT((ROW()-13)/2),0))</f>
        <v>1.4.1.1.2.5 Atención y seguimiento de solicitudes de servicios  de suministro de combustible y mantenimiento vehicular para las dependencias municipales.</v>
      </c>
      <c r="E33" s="926" t="str">
        <f ca="1">IF(ISBLANK(OFFSET('5. Pp (3 años)'!$E$46,INT((ROW()-13)/2),0)),"",OFFSET('5. Pp (3 años)'!$E$46,INT((ROW()-13)/2),0))</f>
        <v>PSSA: Porcentaje de solicitudes de servicios atendidas</v>
      </c>
      <c r="F33" s="928" t="str">
        <f ca="1">IF(ISBLANK(OFFSET('5. Pp (3 años)'!$K$46,INT((ROW()-13)/2),0)),"",OFFSET('5. Pp (3 años)'!$K$46,INT((ROW()-13)/2),0))</f>
        <v>Ascendente</v>
      </c>
      <c r="G33" s="930" t="str">
        <f ca="1">IF(ISBLANK(OFFSET('5. Pp (3 años)'!$H$46,INT((ROW()-13)/2),0)),"",OFFSET('5. Pp (3 años)'!$H$46,INT((ROW()-13)/2),0))</f>
        <v>Trimestral</v>
      </c>
      <c r="H33" s="949">
        <f ca="1">IF(ISBLANK(OFFSET('9. METAS'!$L$20,INT((ROW()-13)/2),0)),"",OFFSET('9. METAS'!$L$20,INT((ROW()-13)/2),0))</f>
        <v>0.95</v>
      </c>
      <c r="I33" s="822"/>
      <c r="J33" s="149" t="e">
        <f ca="1">IF(MOD(ROW()-13,2)=0,IF(ISBLANK(OFFSET(#REF!,INT((ROW()-13)/2),0)),"",OFFSET(#REF!,INT((ROW()-13)/2),0)),IF(ISBLANK(OFFSET('9. METAS'!$U$20,INT((ROW()-14)/2),0)),"",OFFSET('9. METAS'!$U$20,INT((ROW()-14)/2),0)))</f>
        <v>#REF!</v>
      </c>
      <c r="K33" s="150" t="e">
        <f ca="1">IF(MOD(ROW()-13,2)=0,IF(ISBLANK(OFFSET(#REF!,INT((ROW()-13)/2),0)),"",OFFSET(#REF!,INT((ROW()-13)/2),0)),IF(ISBLANK(OFFSET('9. METAS'!$V$20,INT((ROW()-14)/2),0)),"",OFFSET('9. METAS'!$V$20,INT((ROW()-14)/2),0)))</f>
        <v>#REF!</v>
      </c>
      <c r="L33" s="150" t="e">
        <f ca="1">IF(MOD(ROW()-13,2)=0,IF(ISBLANK(OFFSET(#REF!,INT((ROW()-13)/2),0)),"",OFFSET(#REF!,INT((ROW()-13)/2),0)),IF(ISBLANK(OFFSET('9. METAS'!$W$20,INT((ROW()-14)/2),0)),"",OFFSET('9. METAS'!$W$20,INT((ROW()-14)/2),0)))</f>
        <v>#REF!</v>
      </c>
      <c r="M33" s="151" t="e">
        <f ca="1">IF(MOD(ROW()-13,2)=0,IF(ISBLANK(OFFSET(#REF!,INT((ROW()-13)/2),0)),"",OFFSET(#REF!,INT((ROW()-13)/2),0)),IF(ISBLANK(OFFSET('9. METAS'!$X$20,INT((ROW()-14)/2),0)),"",OFFSET('9. METAS'!$X$20,INT((ROW()-14)/2),0)))</f>
        <v>#REF!</v>
      </c>
      <c r="N33" s="824" t="str">
        <f t="shared" ref="N33" ca="1" si="16">IFERROR(J33/J34,"ND")</f>
        <v>ND</v>
      </c>
      <c r="O33" s="826" t="str">
        <f t="shared" ref="O33" ca="1" si="17">IFERROR(((J33+K33+L33)/H33),"ND")</f>
        <v>ND</v>
      </c>
      <c r="P33" s="913"/>
    </row>
    <row r="34" spans="3:16">
      <c r="C34" s="843"/>
      <c r="D34" s="926"/>
      <c r="E34" s="926"/>
      <c r="F34" s="928"/>
      <c r="G34" s="930"/>
      <c r="H34" s="949"/>
      <c r="I34" s="823"/>
      <c r="J34" s="149">
        <f ca="1">IF(MOD(ROW()-13,2)=0,IF(ISBLANK(OFFSET(#REF!,INT((ROW()-13)/2),0)),"",OFFSET(#REF!,INT((ROW()-13)/2),0)),IF(ISBLANK(OFFSET('9. METAS'!$U$20,INT((ROW()-14)/2),0)),"",OFFSET('9. METAS'!$U$20,INT((ROW()-14)/2),0)))</f>
        <v>0.95</v>
      </c>
      <c r="K34" s="150">
        <f ca="1">IF(MOD(ROW()-13,2)=0,IF(ISBLANK(OFFSET(#REF!,INT((ROW()-13)/2),0)),"",OFFSET(#REF!,INT((ROW()-13)/2),0)),IF(ISBLANK(OFFSET('9. METAS'!$V$20,INT((ROW()-14)/2),0)),"",OFFSET('9. METAS'!$V$20,INT((ROW()-14)/2),0)))</f>
        <v>0.95</v>
      </c>
      <c r="L34" s="150">
        <f ca="1">IF(MOD(ROW()-13,2)=0,IF(ISBLANK(OFFSET(#REF!,INT((ROW()-13)/2),0)),"",OFFSET(#REF!,INT((ROW()-13)/2),0)),IF(ISBLANK(OFFSET('9. METAS'!$W$20,INT((ROW()-14)/2),0)),"",OFFSET('9. METAS'!$W$20,INT((ROW()-14)/2),0)))</f>
        <v>0.95</v>
      </c>
      <c r="M34" s="151">
        <f ca="1">IF(MOD(ROW()-13,2)=0,IF(ISBLANK(OFFSET(#REF!,INT((ROW()-13)/2),0)),"",OFFSET(#REF!,INT((ROW()-13)/2),0)),IF(ISBLANK(OFFSET('9. METAS'!$X$20,INT((ROW()-14)/2),0)),"",OFFSET('9. METAS'!$X$20,INT((ROW()-14)/2),0)))</f>
        <v>0.95</v>
      </c>
      <c r="N34" s="825"/>
      <c r="O34" s="827"/>
      <c r="P34" s="914"/>
    </row>
    <row r="35" spans="3:16">
      <c r="C35" s="829" t="str">
        <f ca="1">IF(ISBLANK(OFFSET('5. Pp (3 años)'!$C$46,INT((ROW()-13)/2),0)),"",OFFSET('5. Pp (3 años)'!$C$46,INT((ROW()-13)/2),0))</f>
        <v xml:space="preserve">Componente  </v>
      </c>
      <c r="D35" s="926" t="str">
        <f ca="1">IF(ISBLANK(OFFSET('5. Pp (3 años)'!$D$46,INT((ROW()-13)/2),0)),"",OFFSET('5. Pp (3 años)'!$D$46,INT((ROW()-13)/2),0))</f>
        <v>1.4.1.1.3 Bienes patrimoniales del municipio gestionados mediante su registro, actualización, resguardo, verificación y conservación conforme a la normatividad aplicable.</v>
      </c>
      <c r="E35" s="926" t="str">
        <f ca="1">IF(ISBLANK(OFFSET('5. Pp (3 años)'!$E$46,INT((ROW()-13)/2),0)),"",OFFSET('5. Pp (3 años)'!$E$46,INT((ROW()-13)/2),0))</f>
        <v>PBPG: Porcentaje de bienes patrimoniales gestionados conforme a la normatividad.</v>
      </c>
      <c r="F35" s="928" t="str">
        <f ca="1">IF(ISBLANK(OFFSET('5. Pp (3 años)'!$K$46,INT((ROW()-13)/2),0)),"",OFFSET('5. Pp (3 años)'!$K$46,INT((ROW()-13)/2),0))</f>
        <v>Ascendente</v>
      </c>
      <c r="G35" s="930" t="str">
        <f ca="1">IF(ISBLANK(OFFSET('5. Pp (3 años)'!$H$46,INT((ROW()-13)/2),0)),"",OFFSET('5. Pp (3 años)'!$H$46,INT((ROW()-13)/2),0))</f>
        <v>Trimestral</v>
      </c>
      <c r="H35" s="949">
        <f ca="1">IF(ISBLANK(OFFSET('9. METAS'!$L$20,INT((ROW()-13)/2),0)),"",OFFSET('9. METAS'!$L$20,INT((ROW()-13)/2),0))</f>
        <v>0.95</v>
      </c>
      <c r="I35" s="822"/>
      <c r="J35" s="149" t="e">
        <f ca="1">IF(MOD(ROW()-13,2)=0,IF(ISBLANK(OFFSET(#REF!,INT((ROW()-13)/2),0)),"",OFFSET(#REF!,INT((ROW()-13)/2),0)),IF(ISBLANK(OFFSET('9. METAS'!$U$20,INT((ROW()-14)/2),0)),"",OFFSET('9. METAS'!$U$20,INT((ROW()-14)/2),0)))</f>
        <v>#REF!</v>
      </c>
      <c r="K35" s="150" t="e">
        <f ca="1">IF(MOD(ROW()-13,2)=0,IF(ISBLANK(OFFSET(#REF!,INT((ROW()-13)/2),0)),"",OFFSET(#REF!,INT((ROW()-13)/2),0)),IF(ISBLANK(OFFSET('9. METAS'!$V$20,INT((ROW()-14)/2),0)),"",OFFSET('9. METAS'!$V$20,INT((ROW()-14)/2),0)))</f>
        <v>#REF!</v>
      </c>
      <c r="L35" s="150" t="e">
        <f ca="1">IF(MOD(ROW()-13,2)=0,IF(ISBLANK(OFFSET(#REF!,INT((ROW()-13)/2),0)),"",OFFSET(#REF!,INT((ROW()-13)/2),0)),IF(ISBLANK(OFFSET('9. METAS'!$W$20,INT((ROW()-14)/2),0)),"",OFFSET('9. METAS'!$W$20,INT((ROW()-14)/2),0)))</f>
        <v>#REF!</v>
      </c>
      <c r="M35" s="151" t="e">
        <f ca="1">IF(MOD(ROW()-13,2)=0,IF(ISBLANK(OFFSET(#REF!,INT((ROW()-13)/2),0)),"",OFFSET(#REF!,INT((ROW()-13)/2),0)),IF(ISBLANK(OFFSET('9. METAS'!$X$20,INT((ROW()-14)/2),0)),"",OFFSET('9. METAS'!$X$20,INT((ROW()-14)/2),0)))</f>
        <v>#REF!</v>
      </c>
      <c r="N35" s="824" t="str">
        <f t="shared" ref="N35" ca="1" si="18">IFERROR(J35/J36,"ND")</f>
        <v>ND</v>
      </c>
      <c r="O35" s="826" t="str">
        <f t="shared" ref="O35" ca="1" si="19">IFERROR(((J35+K35+L35)/H35),"ND")</f>
        <v>ND</v>
      </c>
      <c r="P35" s="913"/>
    </row>
    <row r="36" spans="3:16">
      <c r="C36" s="843"/>
      <c r="D36" s="926"/>
      <c r="E36" s="926"/>
      <c r="F36" s="928"/>
      <c r="G36" s="930"/>
      <c r="H36" s="949"/>
      <c r="I36" s="823"/>
      <c r="J36" s="149">
        <f ca="1">IF(MOD(ROW()-13,2)=0,IF(ISBLANK(OFFSET(#REF!,INT((ROW()-13)/2),0)),"",OFFSET(#REF!,INT((ROW()-13)/2),0)),IF(ISBLANK(OFFSET('9. METAS'!$U$20,INT((ROW()-14)/2),0)),"",OFFSET('9. METAS'!$U$20,INT((ROW()-14)/2),0)))</f>
        <v>0.95</v>
      </c>
      <c r="K36" s="150">
        <f ca="1">IF(MOD(ROW()-13,2)=0,IF(ISBLANK(OFFSET(#REF!,INT((ROW()-13)/2),0)),"",OFFSET(#REF!,INT((ROW()-13)/2),0)),IF(ISBLANK(OFFSET('9. METAS'!$V$20,INT((ROW()-14)/2),0)),"",OFFSET('9. METAS'!$V$20,INT((ROW()-14)/2),0)))</f>
        <v>0.95</v>
      </c>
      <c r="L36" s="150">
        <f ca="1">IF(MOD(ROW()-13,2)=0,IF(ISBLANK(OFFSET(#REF!,INT((ROW()-13)/2),0)),"",OFFSET(#REF!,INT((ROW()-13)/2),0)),IF(ISBLANK(OFFSET('9. METAS'!$W$20,INT((ROW()-14)/2),0)),"",OFFSET('9. METAS'!$W$20,INT((ROW()-14)/2),0)))</f>
        <v>0.95</v>
      </c>
      <c r="M36" s="151">
        <f ca="1">IF(MOD(ROW()-13,2)=0,IF(ISBLANK(OFFSET(#REF!,INT((ROW()-13)/2),0)),"",OFFSET(#REF!,INT((ROW()-13)/2),0)),IF(ISBLANK(OFFSET('9. METAS'!$X$20,INT((ROW()-14)/2),0)),"",OFFSET('9. METAS'!$X$20,INT((ROW()-14)/2),0)))</f>
        <v>0.95</v>
      </c>
      <c r="N36" s="825"/>
      <c r="O36" s="827"/>
      <c r="P36" s="914"/>
    </row>
    <row r="37" spans="3:16">
      <c r="C37" s="829" t="str">
        <f ca="1">IF(ISBLANK(OFFSET('5. Pp (3 años)'!$C$46,INT((ROW()-13)/2),0)),"",OFFSET('5. Pp (3 años)'!$C$46,INT((ROW()-13)/2),0))</f>
        <v>Actividad</v>
      </c>
      <c r="D37" s="926" t="str">
        <f ca="1">IF(ISBLANK(OFFSET('5. Pp (3 años)'!$D$46,INT((ROW()-13)/2),0)),"",OFFSET('5. Pp (3 años)'!$D$46,INT((ROW()-13)/2),0))</f>
        <v>1.4.1.1.3.1 Mantenimiento del área de trabajo y mercados a cargo de la Dirección General de Patrimonio Municipal.</v>
      </c>
      <c r="E37" s="926" t="str">
        <f ca="1">IF(ISBLANK(OFFSET('5. Pp (3 años)'!$E$46,INT((ROW()-13)/2),0)),"",OFFSET('5. Pp (3 años)'!$E$46,INT((ROW()-13)/2),0))</f>
        <v>PAMA= Porcentaje de acciones de Mantenimiento de las Áreas.</v>
      </c>
      <c r="F37" s="928" t="str">
        <f ca="1">IF(ISBLANK(OFFSET('5. Pp (3 años)'!$K$46,INT((ROW()-13)/2),0)),"",OFFSET('5. Pp (3 años)'!$K$46,INT((ROW()-13)/2),0))</f>
        <v>Ascendente</v>
      </c>
      <c r="G37" s="930" t="str">
        <f ca="1">IF(ISBLANK(OFFSET('5. Pp (3 años)'!$H$46,INT((ROW()-13)/2),0)),"",OFFSET('5. Pp (3 años)'!$H$46,INT((ROW()-13)/2),0))</f>
        <v>Trimestral</v>
      </c>
      <c r="H37" s="949">
        <f ca="1">IF(ISBLANK(OFFSET('9. METAS'!$L$20,INT((ROW()-13)/2),0)),"",OFFSET('9. METAS'!$L$20,INT((ROW()-13)/2),0))</f>
        <v>4</v>
      </c>
      <c r="I37" s="822"/>
      <c r="J37" s="149" t="e">
        <f ca="1">IF(MOD(ROW()-13,2)=0,IF(ISBLANK(OFFSET(#REF!,INT((ROW()-13)/2),0)),"",OFFSET(#REF!,INT((ROW()-13)/2),0)),IF(ISBLANK(OFFSET('9. METAS'!$U$20,INT((ROW()-14)/2),0)),"",OFFSET('9. METAS'!$U$20,INT((ROW()-14)/2),0)))</f>
        <v>#REF!</v>
      </c>
      <c r="K37" s="150" t="e">
        <f ca="1">IF(MOD(ROW()-13,2)=0,IF(ISBLANK(OFFSET(#REF!,INT((ROW()-13)/2),0)),"",OFFSET(#REF!,INT((ROW()-13)/2),0)),IF(ISBLANK(OFFSET('9. METAS'!$V$20,INT((ROW()-14)/2),0)),"",OFFSET('9. METAS'!$V$20,INT((ROW()-14)/2),0)))</f>
        <v>#REF!</v>
      </c>
      <c r="L37" s="150" t="e">
        <f ca="1">IF(MOD(ROW()-13,2)=0,IF(ISBLANK(OFFSET(#REF!,INT((ROW()-13)/2),0)),"",OFFSET(#REF!,INT((ROW()-13)/2),0)),IF(ISBLANK(OFFSET('9. METAS'!$W$20,INT((ROW()-14)/2),0)),"",OFFSET('9. METAS'!$W$20,INT((ROW()-14)/2),0)))</f>
        <v>#REF!</v>
      </c>
      <c r="M37" s="151" t="e">
        <f ca="1">IF(MOD(ROW()-13,2)=0,IF(ISBLANK(OFFSET(#REF!,INT((ROW()-13)/2),0)),"",OFFSET(#REF!,INT((ROW()-13)/2),0)),IF(ISBLANK(OFFSET('9. METAS'!$X$20,INT((ROW()-14)/2),0)),"",OFFSET('9. METAS'!$X$20,INT((ROW()-14)/2),0)))</f>
        <v>#REF!</v>
      </c>
      <c r="N37" s="824" t="str">
        <f t="shared" ref="N37" ca="1" si="20">IFERROR(J37/J38,"ND")</f>
        <v>ND</v>
      </c>
      <c r="O37" s="826" t="str">
        <f t="shared" ref="O37" ca="1" si="21">IFERROR(((J37+K37+L37)/H37),"ND")</f>
        <v>ND</v>
      </c>
      <c r="P37" s="913"/>
    </row>
    <row r="38" spans="3:16">
      <c r="C38" s="843"/>
      <c r="D38" s="926"/>
      <c r="E38" s="926"/>
      <c r="F38" s="928"/>
      <c r="G38" s="930"/>
      <c r="H38" s="949"/>
      <c r="I38" s="823"/>
      <c r="J38" s="149">
        <f ca="1">IF(MOD(ROW()-13,2)=0,IF(ISBLANK(OFFSET(#REF!,INT((ROW()-13)/2),0)),"",OFFSET(#REF!,INT((ROW()-13)/2),0)),IF(ISBLANK(OFFSET('9. METAS'!$U$20,INT((ROW()-14)/2),0)),"",OFFSET('9. METAS'!$U$20,INT((ROW()-14)/2),0)))</f>
        <v>1</v>
      </c>
      <c r="K38" s="150">
        <f ca="1">IF(MOD(ROW()-13,2)=0,IF(ISBLANK(OFFSET(#REF!,INT((ROW()-13)/2),0)),"",OFFSET(#REF!,INT((ROW()-13)/2),0)),IF(ISBLANK(OFFSET('9. METAS'!$V$20,INT((ROW()-14)/2),0)),"",OFFSET('9. METAS'!$V$20,INT((ROW()-14)/2),0)))</f>
        <v>1</v>
      </c>
      <c r="L38" s="150">
        <f ca="1">IF(MOD(ROW()-13,2)=0,IF(ISBLANK(OFFSET(#REF!,INT((ROW()-13)/2),0)),"",OFFSET(#REF!,INT((ROW()-13)/2),0)),IF(ISBLANK(OFFSET('9. METAS'!$W$20,INT((ROW()-14)/2),0)),"",OFFSET('9. METAS'!$W$20,INT((ROW()-14)/2),0)))</f>
        <v>1</v>
      </c>
      <c r="M38" s="151">
        <f ca="1">IF(MOD(ROW()-13,2)=0,IF(ISBLANK(OFFSET(#REF!,INT((ROW()-13)/2),0)),"",OFFSET(#REF!,INT((ROW()-13)/2),0)),IF(ISBLANK(OFFSET('9. METAS'!$X$20,INT((ROW()-14)/2),0)),"",OFFSET('9. METAS'!$X$20,INT((ROW()-14)/2),0)))</f>
        <v>1</v>
      </c>
      <c r="N38" s="825"/>
      <c r="O38" s="827"/>
      <c r="P38" s="914"/>
    </row>
    <row r="39" spans="3:16">
      <c r="C39" s="829" t="str">
        <f ca="1">IF(ISBLANK(OFFSET('5. Pp (3 años)'!$C$46,INT((ROW()-13)/2),0)),"",OFFSET('5. Pp (3 años)'!$C$46,INT((ROW()-13)/2),0))</f>
        <v>Actividad</v>
      </c>
      <c r="D39" s="926" t="str">
        <f ca="1">IF(ISBLANK(OFFSET('5. Pp (3 años)'!$D$46,INT((ROW()-13)/2),0)),"",OFFSET('5. Pp (3 años)'!$D$46,INT((ROW()-13)/2),0))</f>
        <v>1.4.1.1.3.2 Actualización y regularización de expedientes de bienes inmuebles del patrimonio municipal.</v>
      </c>
      <c r="E39" s="926" t="str">
        <f ca="1">IF(ISBLANK(OFFSET('5. Pp (3 años)'!$E$46,INT((ROW()-13)/2),0)),"",OFFSET('5. Pp (3 años)'!$E$46,INT((ROW()-13)/2),0))</f>
        <v>PAER: Porcentaje de expedientes actualizados y regularizados.</v>
      </c>
      <c r="F39" s="928" t="str">
        <f ca="1">IF(ISBLANK(OFFSET('5. Pp (3 años)'!$K$46,INT((ROW()-13)/2),0)),"",OFFSET('5. Pp (3 años)'!$K$46,INT((ROW()-13)/2),0))</f>
        <v>Ascendente</v>
      </c>
      <c r="G39" s="930" t="str">
        <f ca="1">IF(ISBLANK(OFFSET('5. Pp (3 años)'!$H$46,INT((ROW()-13)/2),0)),"",OFFSET('5. Pp (3 años)'!$H$46,INT((ROW()-13)/2),0))</f>
        <v>Trimestral</v>
      </c>
      <c r="H39" s="949">
        <f ca="1">IF(ISBLANK(OFFSET('9. METAS'!$L$20,INT((ROW()-13)/2),0)),"",OFFSET('9. METAS'!$L$20,INT((ROW()-13)/2),0))</f>
        <v>2854</v>
      </c>
      <c r="I39" s="822"/>
      <c r="J39" s="149" t="e">
        <f ca="1">IF(MOD(ROW()-13,2)=0,IF(ISBLANK(OFFSET(#REF!,INT((ROW()-13)/2),0)),"",OFFSET(#REF!,INT((ROW()-13)/2),0)),IF(ISBLANK(OFFSET('9. METAS'!$U$20,INT((ROW()-14)/2),0)),"",OFFSET('9. METAS'!$U$20,INT((ROW()-14)/2),0)))</f>
        <v>#REF!</v>
      </c>
      <c r="K39" s="150" t="e">
        <f ca="1">IF(MOD(ROW()-13,2)=0,IF(ISBLANK(OFFSET(#REF!,INT((ROW()-13)/2),0)),"",OFFSET(#REF!,INT((ROW()-13)/2),0)),IF(ISBLANK(OFFSET('9. METAS'!$V$20,INT((ROW()-14)/2),0)),"",OFFSET('9. METAS'!$V$20,INT((ROW()-14)/2),0)))</f>
        <v>#REF!</v>
      </c>
      <c r="L39" s="150" t="e">
        <f ca="1">IF(MOD(ROW()-13,2)=0,IF(ISBLANK(OFFSET(#REF!,INT((ROW()-13)/2),0)),"",OFFSET(#REF!,INT((ROW()-13)/2),0)),IF(ISBLANK(OFFSET('9. METAS'!$W$20,INT((ROW()-14)/2),0)),"",OFFSET('9. METAS'!$W$20,INT((ROW()-14)/2),0)))</f>
        <v>#REF!</v>
      </c>
      <c r="M39" s="151" t="e">
        <f ca="1">IF(MOD(ROW()-13,2)=0,IF(ISBLANK(OFFSET(#REF!,INT((ROW()-13)/2),0)),"",OFFSET(#REF!,INT((ROW()-13)/2),0)),IF(ISBLANK(OFFSET('9. METAS'!$X$20,INT((ROW()-14)/2),0)),"",OFFSET('9. METAS'!$X$20,INT((ROW()-14)/2),0)))</f>
        <v>#REF!</v>
      </c>
      <c r="N39" s="824" t="str">
        <f t="shared" ref="N39" ca="1" si="22">IFERROR(J39/J40,"ND")</f>
        <v>ND</v>
      </c>
      <c r="O39" s="826" t="str">
        <f t="shared" ref="O39" ca="1" si="23">IFERROR(((J39+K39+L39)/H39),"ND")</f>
        <v>ND</v>
      </c>
      <c r="P39" s="913"/>
    </row>
    <row r="40" spans="3:16">
      <c r="C40" s="843"/>
      <c r="D40" s="926"/>
      <c r="E40" s="926"/>
      <c r="F40" s="928"/>
      <c r="G40" s="930"/>
      <c r="H40" s="949"/>
      <c r="I40" s="823"/>
      <c r="J40" s="149">
        <f ca="1">IF(MOD(ROW()-13,2)=0,IF(ISBLANK(OFFSET(#REF!,INT((ROW()-13)/2),0)),"",OFFSET(#REF!,INT((ROW()-13)/2),0)),IF(ISBLANK(OFFSET('9. METAS'!$U$20,INT((ROW()-14)/2),0)),"",OFFSET('9. METAS'!$U$20,INT((ROW()-14)/2),0)))</f>
        <v>713.5</v>
      </c>
      <c r="K40" s="150">
        <f ca="1">IF(MOD(ROW()-13,2)=0,IF(ISBLANK(OFFSET(#REF!,INT((ROW()-13)/2),0)),"",OFFSET(#REF!,INT((ROW()-13)/2),0)),IF(ISBLANK(OFFSET('9. METAS'!$V$20,INT((ROW()-14)/2),0)),"",OFFSET('9. METAS'!$V$20,INT((ROW()-14)/2),0)))</f>
        <v>713.5</v>
      </c>
      <c r="L40" s="150">
        <f ca="1">IF(MOD(ROW()-13,2)=0,IF(ISBLANK(OFFSET(#REF!,INT((ROW()-13)/2),0)),"",OFFSET(#REF!,INT((ROW()-13)/2),0)),IF(ISBLANK(OFFSET('9. METAS'!$W$20,INT((ROW()-14)/2),0)),"",OFFSET('9. METAS'!$W$20,INT((ROW()-14)/2),0)))</f>
        <v>713.5</v>
      </c>
      <c r="M40" s="151">
        <f ca="1">IF(MOD(ROW()-13,2)=0,IF(ISBLANK(OFFSET(#REF!,INT((ROW()-13)/2),0)),"",OFFSET(#REF!,INT((ROW()-13)/2),0)),IF(ISBLANK(OFFSET('9. METAS'!$X$20,INT((ROW()-14)/2),0)),"",OFFSET('9. METAS'!$X$20,INT((ROW()-14)/2),0)))</f>
        <v>713.5</v>
      </c>
      <c r="N40" s="825"/>
      <c r="O40" s="827"/>
      <c r="P40" s="914"/>
    </row>
    <row r="41" spans="3:16">
      <c r="C41" s="829" t="str">
        <f ca="1">IF(ISBLANK(OFFSET('5. Pp (3 años)'!$C$46,INT((ROW()-13)/2),0)),"",OFFSET('5. Pp (3 años)'!$C$46,INT((ROW()-13)/2),0))</f>
        <v>Actividad</v>
      </c>
      <c r="D41" s="926" t="str">
        <f ca="1">IF(ISBLANK(OFFSET('5. Pp (3 años)'!$D$46,INT((ROW()-13)/2),0)),"",OFFSET('5. Pp (3 años)'!$D$46,INT((ROW()-13)/2),0))</f>
        <v>1.4.1.1.3.3 Generación de claves y elaboración de resguardos e inventarios de bienes muebles derivados de su adquisición.</v>
      </c>
      <c r="E41" s="926" t="str">
        <f ca="1">IF(ISBLANK(OFFSET('5. Pp (3 años)'!$E$46,INT((ROW()-13)/2),0)),"",OFFSET('5. Pp (3 años)'!$E$46,INT((ROW()-13)/2),0))</f>
        <v>PACRIM: Porcentaje de avance en la generación de claves y elaboración de resguardos e inventarios de bienes muebles</v>
      </c>
      <c r="F41" s="928" t="str">
        <f ca="1">IF(ISBLANK(OFFSET('5. Pp (3 años)'!$K$46,INT((ROW()-13)/2),0)),"",OFFSET('5. Pp (3 años)'!$K$46,INT((ROW()-13)/2),0))</f>
        <v>Ascendente</v>
      </c>
      <c r="G41" s="930" t="str">
        <f ca="1">IF(ISBLANK(OFFSET('5. Pp (3 años)'!$H$46,INT((ROW()-13)/2),0)),"",OFFSET('5. Pp (3 años)'!$H$46,INT((ROW()-13)/2),0))</f>
        <v>Trimestral</v>
      </c>
      <c r="H41" s="949">
        <f ca="1">IF(ISBLANK(OFFSET('9. METAS'!$L$20,INT((ROW()-13)/2),0)),"",OFFSET('9. METAS'!$L$20,INT((ROW()-13)/2),0))</f>
        <v>0.95</v>
      </c>
      <c r="I41" s="822"/>
      <c r="J41" s="149" t="e">
        <f ca="1">IF(MOD(ROW()-13,2)=0,IF(ISBLANK(OFFSET(#REF!,INT((ROW()-13)/2),0)),"",OFFSET(#REF!,INT((ROW()-13)/2),0)),IF(ISBLANK(OFFSET('9. METAS'!$U$20,INT((ROW()-14)/2),0)),"",OFFSET('9. METAS'!$U$20,INT((ROW()-14)/2),0)))</f>
        <v>#REF!</v>
      </c>
      <c r="K41" s="150" t="e">
        <f ca="1">IF(MOD(ROW()-13,2)=0,IF(ISBLANK(OFFSET(#REF!,INT((ROW()-13)/2),0)),"",OFFSET(#REF!,INT((ROW()-13)/2),0)),IF(ISBLANK(OFFSET('9. METAS'!$V$20,INT((ROW()-14)/2),0)),"",OFFSET('9. METAS'!$V$20,INT((ROW()-14)/2),0)))</f>
        <v>#REF!</v>
      </c>
      <c r="L41" s="150" t="e">
        <f ca="1">IF(MOD(ROW()-13,2)=0,IF(ISBLANK(OFFSET(#REF!,INT((ROW()-13)/2),0)),"",OFFSET(#REF!,INT((ROW()-13)/2),0)),IF(ISBLANK(OFFSET('9. METAS'!$W$20,INT((ROW()-14)/2),0)),"",OFFSET('9. METAS'!$W$20,INT((ROW()-14)/2),0)))</f>
        <v>#REF!</v>
      </c>
      <c r="M41" s="151" t="e">
        <f ca="1">IF(MOD(ROW()-13,2)=0,IF(ISBLANK(OFFSET(#REF!,INT((ROW()-13)/2),0)),"",OFFSET(#REF!,INT((ROW()-13)/2),0)),IF(ISBLANK(OFFSET('9. METAS'!$X$20,INT((ROW()-14)/2),0)),"",OFFSET('9. METAS'!$X$20,INT((ROW()-14)/2),0)))</f>
        <v>#REF!</v>
      </c>
      <c r="N41" s="824" t="str">
        <f t="shared" ref="N41" ca="1" si="24">IFERROR(J41/J42,"ND")</f>
        <v>ND</v>
      </c>
      <c r="O41" s="826" t="str">
        <f t="shared" ref="O41" ca="1" si="25">IFERROR(((J41+K41+L41)/H41),"ND")</f>
        <v>ND</v>
      </c>
      <c r="P41" s="913"/>
    </row>
    <row r="42" spans="3:16">
      <c r="C42" s="843"/>
      <c r="D42" s="926"/>
      <c r="E42" s="926"/>
      <c r="F42" s="928"/>
      <c r="G42" s="930"/>
      <c r="H42" s="949"/>
      <c r="I42" s="823"/>
      <c r="J42" s="149">
        <f ca="1">IF(MOD(ROW()-13,2)=0,IF(ISBLANK(OFFSET(#REF!,INT((ROW()-13)/2),0)),"",OFFSET(#REF!,INT((ROW()-13)/2),0)),IF(ISBLANK(OFFSET('9. METAS'!$U$20,INT((ROW()-14)/2),0)),"",OFFSET('9. METAS'!$U$20,INT((ROW()-14)/2),0)))</f>
        <v>0.95</v>
      </c>
      <c r="K42" s="150">
        <f ca="1">IF(MOD(ROW()-13,2)=0,IF(ISBLANK(OFFSET(#REF!,INT((ROW()-13)/2),0)),"",OFFSET(#REF!,INT((ROW()-13)/2),0)),IF(ISBLANK(OFFSET('9. METAS'!$V$20,INT((ROW()-14)/2),0)),"",OFFSET('9. METAS'!$V$20,INT((ROW()-14)/2),0)))</f>
        <v>0.95</v>
      </c>
      <c r="L42" s="150">
        <f ca="1">IF(MOD(ROW()-13,2)=0,IF(ISBLANK(OFFSET(#REF!,INT((ROW()-13)/2),0)),"",OFFSET(#REF!,INT((ROW()-13)/2),0)),IF(ISBLANK(OFFSET('9. METAS'!$W$20,INT((ROW()-14)/2),0)),"",OFFSET('9. METAS'!$W$20,INT((ROW()-14)/2),0)))</f>
        <v>0.95</v>
      </c>
      <c r="M42" s="151">
        <f ca="1">IF(MOD(ROW()-13,2)=0,IF(ISBLANK(OFFSET(#REF!,INT((ROW()-13)/2),0)),"",OFFSET(#REF!,INT((ROW()-13)/2),0)),IF(ISBLANK(OFFSET('9. METAS'!$X$20,INT((ROW()-14)/2),0)),"",OFFSET('9. METAS'!$X$20,INT((ROW()-14)/2),0)))</f>
        <v>0.95</v>
      </c>
      <c r="N42" s="825"/>
      <c r="O42" s="827"/>
      <c r="P42" s="914"/>
    </row>
    <row r="43" spans="3:16">
      <c r="C43" s="829" t="str">
        <f ca="1">IF(ISBLANK(OFFSET('5. Pp (3 años)'!$C$46,INT((ROW()-13)/2),0)),"",OFFSET('5. Pp (3 años)'!$C$46,INT((ROW()-13)/2),0))</f>
        <v>Actividad</v>
      </c>
      <c r="D43" s="926" t="str">
        <f ca="1">IF(ISBLANK(OFFSET('5. Pp (3 años)'!$D$46,INT((ROW()-13)/2),0)),"",OFFSET('5. Pp (3 años)'!$D$46,INT((ROW()-13)/2),0))</f>
        <v>1.4.1.1.3.4  Revisión física de bienes muebles del patrimonio del H. Ayuntamiento de Benito Juárez.</v>
      </c>
      <c r="E43" s="926" t="str">
        <f ca="1">IF(ISBLANK(OFFSET('5. Pp (3 años)'!$E$46,INT((ROW()-13)/2),0)),"",OFFSET('5. Pp (3 años)'!$E$46,INT((ROW()-13)/2),0))</f>
        <v>PRFBM: Porcentaje de revisiones físicas de bienes muebles realizadas.</v>
      </c>
      <c r="F43" s="928" t="str">
        <f ca="1">IF(ISBLANK(OFFSET('5. Pp (3 años)'!$K$46,INT((ROW()-13)/2),0)),"",OFFSET('5. Pp (3 años)'!$K$46,INT((ROW()-13)/2),0))</f>
        <v>Ascendente</v>
      </c>
      <c r="G43" s="930" t="str">
        <f ca="1">IF(ISBLANK(OFFSET('5. Pp (3 años)'!$H$46,INT((ROW()-13)/2),0)),"",OFFSET('5. Pp (3 años)'!$H$46,INT((ROW()-13)/2),0))</f>
        <v>Trimestral</v>
      </c>
      <c r="H43" s="949">
        <f ca="1">IF(ISBLANK(OFFSET('9. METAS'!$L$20,INT((ROW()-13)/2),0)),"",OFFSET('9. METAS'!$L$20,INT((ROW()-13)/2),0))</f>
        <v>125</v>
      </c>
      <c r="I43" s="822"/>
      <c r="J43" s="149" t="e">
        <f ca="1">IF(MOD(ROW()-13,2)=0,IF(ISBLANK(OFFSET(#REF!,INT((ROW()-13)/2),0)),"",OFFSET(#REF!,INT((ROW()-13)/2),0)),IF(ISBLANK(OFFSET('9. METAS'!$U$20,INT((ROW()-14)/2),0)),"",OFFSET('9. METAS'!$U$20,INT((ROW()-14)/2),0)))</f>
        <v>#REF!</v>
      </c>
      <c r="K43" s="150" t="e">
        <f ca="1">IF(MOD(ROW()-13,2)=0,IF(ISBLANK(OFFSET(#REF!,INT((ROW()-13)/2),0)),"",OFFSET(#REF!,INT((ROW()-13)/2),0)),IF(ISBLANK(OFFSET('9. METAS'!$V$20,INT((ROW()-14)/2),0)),"",OFFSET('9. METAS'!$V$20,INT((ROW()-14)/2),0)))</f>
        <v>#REF!</v>
      </c>
      <c r="L43" s="150" t="e">
        <f ca="1">IF(MOD(ROW()-13,2)=0,IF(ISBLANK(OFFSET(#REF!,INT((ROW()-13)/2),0)),"",OFFSET(#REF!,INT((ROW()-13)/2),0)),IF(ISBLANK(OFFSET('9. METAS'!$W$20,INT((ROW()-14)/2),0)),"",OFFSET('9. METAS'!$W$20,INT((ROW()-14)/2),0)))</f>
        <v>#REF!</v>
      </c>
      <c r="M43" s="151" t="e">
        <f ca="1">IF(MOD(ROW()-13,2)=0,IF(ISBLANK(OFFSET(#REF!,INT((ROW()-13)/2),0)),"",OFFSET(#REF!,INT((ROW()-13)/2),0)),IF(ISBLANK(OFFSET('9. METAS'!$X$20,INT((ROW()-14)/2),0)),"",OFFSET('9. METAS'!$X$20,INT((ROW()-14)/2),0)))</f>
        <v>#REF!</v>
      </c>
      <c r="N43" s="824" t="str">
        <f t="shared" ref="N43" ca="1" si="26">IFERROR(J43/J44,"ND")</f>
        <v>ND</v>
      </c>
      <c r="O43" s="826" t="str">
        <f t="shared" ref="O43" ca="1" si="27">IFERROR(((J43+K43+L43)/H43),"ND")</f>
        <v>ND</v>
      </c>
      <c r="P43" s="913"/>
    </row>
    <row r="44" spans="3:16">
      <c r="C44" s="843"/>
      <c r="D44" s="926"/>
      <c r="E44" s="926"/>
      <c r="F44" s="928"/>
      <c r="G44" s="930"/>
      <c r="H44" s="949"/>
      <c r="I44" s="823"/>
      <c r="J44" s="149">
        <f ca="1">IF(MOD(ROW()-13,2)=0,IF(ISBLANK(OFFSET(#REF!,INT((ROW()-13)/2),0)),"",OFFSET(#REF!,INT((ROW()-13)/2),0)),IF(ISBLANK(OFFSET('9. METAS'!$U$20,INT((ROW()-14)/2),0)),"",OFFSET('9. METAS'!$U$20,INT((ROW()-14)/2),0)))</f>
        <v>30</v>
      </c>
      <c r="K44" s="150">
        <f ca="1">IF(MOD(ROW()-13,2)=0,IF(ISBLANK(OFFSET(#REF!,INT((ROW()-13)/2),0)),"",OFFSET(#REF!,INT((ROW()-13)/2),0)),IF(ISBLANK(OFFSET('9. METAS'!$V$20,INT((ROW()-14)/2),0)),"",OFFSET('9. METAS'!$V$20,INT((ROW()-14)/2),0)))</f>
        <v>32</v>
      </c>
      <c r="L44" s="150">
        <f ca="1">IF(MOD(ROW()-13,2)=0,IF(ISBLANK(OFFSET(#REF!,INT((ROW()-13)/2),0)),"",OFFSET(#REF!,INT((ROW()-13)/2),0)),IF(ISBLANK(OFFSET('9. METAS'!$W$20,INT((ROW()-14)/2),0)),"",OFFSET('9. METAS'!$W$20,INT((ROW()-14)/2),0)))</f>
        <v>32</v>
      </c>
      <c r="M44" s="151">
        <f ca="1">IF(MOD(ROW()-13,2)=0,IF(ISBLANK(OFFSET(#REF!,INT((ROW()-13)/2),0)),"",OFFSET(#REF!,INT((ROW()-13)/2),0)),IF(ISBLANK(OFFSET('9. METAS'!$X$20,INT((ROW()-14)/2),0)),"",OFFSET('9. METAS'!$X$20,INT((ROW()-14)/2),0)))</f>
        <v>31</v>
      </c>
      <c r="N44" s="825"/>
      <c r="O44" s="827"/>
      <c r="P44" s="914"/>
    </row>
    <row r="45" spans="3:16">
      <c r="C45" s="829" t="str">
        <f ca="1">IF(ISBLANK(OFFSET('5. Pp (3 años)'!$C$46,INT((ROW()-13)/2),0)),"",OFFSET('5. Pp (3 años)'!$C$46,INT((ROW()-13)/2),0))</f>
        <v>Componente</v>
      </c>
      <c r="D45" s="926" t="str">
        <f ca="1">IF(ISBLANK(OFFSET('5. Pp (3 años)'!$D$46,INT((ROW()-13)/2),0)),"",OFFSET('5. Pp (3 años)'!$D$46,INT((ROW()-13)/2),0))</f>
        <v xml:space="preserve">1.4.1.1.4 Personal municipal con competencias fortalecidas a través de procesos de capacitación.
</v>
      </c>
      <c r="E45" s="926" t="str">
        <f ca="1">IF(ISBLANK(OFFSET('5. Pp (3 años)'!$E$46,INT((ROW()-13)/2),0)),"",OFFSET('5. Pp (3 años)'!$E$46,INT((ROW()-13)/2),0))</f>
        <v xml:space="preserve">PPMP: Porcentaje de integrantes del personal municipal profesionalizado. </v>
      </c>
      <c r="F45" s="928" t="str">
        <f ca="1">IF(ISBLANK(OFFSET('5. Pp (3 años)'!$K$46,INT((ROW()-13)/2),0)),"",OFFSET('5. Pp (3 años)'!$K$46,INT((ROW()-13)/2),0))</f>
        <v>Ascendente</v>
      </c>
      <c r="G45" s="930" t="str">
        <f ca="1">IF(ISBLANK(OFFSET('5. Pp (3 años)'!$H$46,INT((ROW()-13)/2),0)),"",OFFSET('5. Pp (3 años)'!$H$46,INT((ROW()-13)/2),0))</f>
        <v>Trimestral</v>
      </c>
      <c r="H45" s="949">
        <f ca="1">IF(ISBLANK(OFFSET('9. METAS'!$L$20,INT((ROW()-13)/2),0)),"",OFFSET('9. METAS'!$L$20,INT((ROW()-13)/2),0))</f>
        <v>2500</v>
      </c>
      <c r="I45" s="822"/>
      <c r="J45" s="149" t="e">
        <f ca="1">IF(MOD(ROW()-13,2)=0,IF(ISBLANK(OFFSET(#REF!,INT((ROW()-13)/2),0)),"",OFFSET(#REF!,INT((ROW()-13)/2),0)),IF(ISBLANK(OFFSET('9. METAS'!$U$20,INT((ROW()-14)/2),0)),"",OFFSET('9. METAS'!$U$20,INT((ROW()-14)/2),0)))</f>
        <v>#REF!</v>
      </c>
      <c r="K45" s="150" t="e">
        <f ca="1">IF(MOD(ROW()-13,2)=0,IF(ISBLANK(OFFSET(#REF!,INT((ROW()-13)/2),0)),"",OFFSET(#REF!,INT((ROW()-13)/2),0)),IF(ISBLANK(OFFSET('9. METAS'!$V$20,INT((ROW()-14)/2),0)),"",OFFSET('9. METAS'!$V$20,INT((ROW()-14)/2),0)))</f>
        <v>#REF!</v>
      </c>
      <c r="L45" s="150" t="e">
        <f ca="1">IF(MOD(ROW()-13,2)=0,IF(ISBLANK(OFFSET(#REF!,INT((ROW()-13)/2),0)),"",OFFSET(#REF!,INT((ROW()-13)/2),0)),IF(ISBLANK(OFFSET('9. METAS'!$W$20,INT((ROW()-14)/2),0)),"",OFFSET('9. METAS'!$W$20,INT((ROW()-14)/2),0)))</f>
        <v>#REF!</v>
      </c>
      <c r="M45" s="151" t="e">
        <f ca="1">IF(MOD(ROW()-13,2)=0,IF(ISBLANK(OFFSET(#REF!,INT((ROW()-13)/2),0)),"",OFFSET(#REF!,INT((ROW()-13)/2),0)),IF(ISBLANK(OFFSET('9. METAS'!$X$20,INT((ROW()-14)/2),0)),"",OFFSET('9. METAS'!$X$20,INT((ROW()-14)/2),0)))</f>
        <v>#REF!</v>
      </c>
      <c r="N45" s="824" t="str">
        <f t="shared" ref="N45" ca="1" si="28">IFERROR(J45/J46,"ND")</f>
        <v>ND</v>
      </c>
      <c r="O45" s="826" t="str">
        <f t="shared" ref="O45" ca="1" si="29">IFERROR(((J45+K45+L45)/H45),"ND")</f>
        <v>ND</v>
      </c>
      <c r="P45" s="913"/>
    </row>
    <row r="46" spans="3:16">
      <c r="C46" s="843"/>
      <c r="D46" s="926"/>
      <c r="E46" s="926"/>
      <c r="F46" s="928"/>
      <c r="G46" s="930"/>
      <c r="H46" s="949"/>
      <c r="I46" s="823"/>
      <c r="J46" s="149">
        <f ca="1">IF(MOD(ROW()-13,2)=0,IF(ISBLANK(OFFSET(#REF!,INT((ROW()-13)/2),0)),"",OFFSET(#REF!,INT((ROW()-13)/2),0)),IF(ISBLANK(OFFSET('9. METAS'!$U$20,INT((ROW()-14)/2),0)),"",OFFSET('9. METAS'!$U$20,INT((ROW()-14)/2),0)))</f>
        <v>500</v>
      </c>
      <c r="K46" s="150">
        <f ca="1">IF(MOD(ROW()-13,2)=0,IF(ISBLANK(OFFSET(#REF!,INT((ROW()-13)/2),0)),"",OFFSET(#REF!,INT((ROW()-13)/2),0)),IF(ISBLANK(OFFSET('9. METAS'!$V$20,INT((ROW()-14)/2),0)),"",OFFSET('9. METAS'!$V$20,INT((ROW()-14)/2),0)))</f>
        <v>750</v>
      </c>
      <c r="L46" s="150">
        <f ca="1">IF(MOD(ROW()-13,2)=0,IF(ISBLANK(OFFSET(#REF!,INT((ROW()-13)/2),0)),"",OFFSET(#REF!,INT((ROW()-13)/2),0)),IF(ISBLANK(OFFSET('9. METAS'!$W$20,INT((ROW()-14)/2),0)),"",OFFSET('9. METAS'!$W$20,INT((ROW()-14)/2),0)))</f>
        <v>750</v>
      </c>
      <c r="M46" s="151">
        <f ca="1">IF(MOD(ROW()-13,2)=0,IF(ISBLANK(OFFSET(#REF!,INT((ROW()-13)/2),0)),"",OFFSET(#REF!,INT((ROW()-13)/2),0)),IF(ISBLANK(OFFSET('9. METAS'!$X$20,INT((ROW()-14)/2),0)),"",OFFSET('9. METAS'!$X$20,INT((ROW()-14)/2),0)))</f>
        <v>500</v>
      </c>
      <c r="N46" s="825"/>
      <c r="O46" s="827"/>
      <c r="P46" s="914"/>
    </row>
    <row r="47" spans="3:16">
      <c r="C47" s="829" t="str">
        <f ca="1">IF(ISBLANK(OFFSET('5. Pp (3 años)'!$C$46,INT((ROW()-13)/2),0)),"",OFFSET('5. Pp (3 años)'!$C$46,INT((ROW()-13)/2),0))</f>
        <v>Actividad</v>
      </c>
      <c r="D47" s="926" t="str">
        <f ca="1">IF(ISBLANK(OFFSET('5. Pp (3 años)'!$D$46,INT((ROW()-13)/2),0)),"",OFFSET('5. Pp (3 años)'!$D$46,INT((ROW()-13)/2),0))</f>
        <v>1.4.1.1.4.1. Impartición de  Cursos de Capacitación Integral Institucional</v>
      </c>
      <c r="E47" s="926" t="str">
        <f ca="1">IF(ISBLANK(OFFSET('5. Pp (3 años)'!$E$46,INT((ROW()-13)/2),0)),"",OFFSET('5. Pp (3 años)'!$E$46,INT((ROW()-13)/2),0))</f>
        <v>PPCI: Porcentaje de Cursos de Capacitación Integral Institucional impartidos</v>
      </c>
      <c r="F47" s="928" t="str">
        <f ca="1">IF(ISBLANK(OFFSET('5. Pp (3 años)'!$K$46,INT((ROW()-13)/2),0)),"",OFFSET('5. Pp (3 años)'!$K$46,INT((ROW()-13)/2),0))</f>
        <v>Ascendente</v>
      </c>
      <c r="G47" s="930" t="str">
        <f ca="1">IF(ISBLANK(OFFSET('5. Pp (3 años)'!$H$46,INT((ROW()-13)/2),0)),"",OFFSET('5. Pp (3 años)'!$H$46,INT((ROW()-13)/2),0))</f>
        <v>Trimestral</v>
      </c>
      <c r="H47" s="949">
        <f ca="1">IF(ISBLANK(OFFSET('9. METAS'!$L$20,INT((ROW()-13)/2),0)),"",OFFSET('9. METAS'!$L$20,INT((ROW()-13)/2),0))</f>
        <v>180</v>
      </c>
      <c r="I47" s="822"/>
      <c r="J47" s="149" t="e">
        <f ca="1">IF(MOD(ROW()-13,2)=0,IF(ISBLANK(OFFSET(#REF!,INT((ROW()-13)/2),0)),"",OFFSET(#REF!,INT((ROW()-13)/2),0)),IF(ISBLANK(OFFSET('9. METAS'!$U$20,INT((ROW()-14)/2),0)),"",OFFSET('9. METAS'!$U$20,INT((ROW()-14)/2),0)))</f>
        <v>#REF!</v>
      </c>
      <c r="K47" s="150" t="e">
        <f ca="1">IF(MOD(ROW()-13,2)=0,IF(ISBLANK(OFFSET(#REF!,INT((ROW()-13)/2),0)),"",OFFSET(#REF!,INT((ROW()-13)/2),0)),IF(ISBLANK(OFFSET('9. METAS'!$V$20,INT((ROW()-14)/2),0)),"",OFFSET('9. METAS'!$V$20,INT((ROW()-14)/2),0)))</f>
        <v>#REF!</v>
      </c>
      <c r="L47" s="150" t="e">
        <f ca="1">IF(MOD(ROW()-13,2)=0,IF(ISBLANK(OFFSET(#REF!,INT((ROW()-13)/2),0)),"",OFFSET(#REF!,INT((ROW()-13)/2),0)),IF(ISBLANK(OFFSET('9. METAS'!$W$20,INT((ROW()-14)/2),0)),"",OFFSET('9. METAS'!$W$20,INT((ROW()-14)/2),0)))</f>
        <v>#REF!</v>
      </c>
      <c r="M47" s="151" t="e">
        <f ca="1">IF(MOD(ROW()-13,2)=0,IF(ISBLANK(OFFSET(#REF!,INT((ROW()-13)/2),0)),"",OFFSET(#REF!,INT((ROW()-13)/2),0)),IF(ISBLANK(OFFSET('9. METAS'!$X$20,INT((ROW()-14)/2),0)),"",OFFSET('9. METAS'!$X$20,INT((ROW()-14)/2),0)))</f>
        <v>#REF!</v>
      </c>
      <c r="N47" s="824" t="str">
        <f t="shared" ref="N47" ca="1" si="30">IFERROR(J47/J48,"ND")</f>
        <v>ND</v>
      </c>
      <c r="O47" s="826" t="str">
        <f t="shared" ref="O47" ca="1" si="31">IFERROR(((J47+K47+L47)/H47),"ND")</f>
        <v>ND</v>
      </c>
      <c r="P47" s="913"/>
    </row>
    <row r="48" spans="3:16">
      <c r="C48" s="843"/>
      <c r="D48" s="926"/>
      <c r="E48" s="926"/>
      <c r="F48" s="928"/>
      <c r="G48" s="930"/>
      <c r="H48" s="949"/>
      <c r="I48" s="823"/>
      <c r="J48" s="149">
        <f ca="1">IF(MOD(ROW()-13,2)=0,IF(ISBLANK(OFFSET(#REF!,INT((ROW()-13)/2),0)),"",OFFSET(#REF!,INT((ROW()-13)/2),0)),IF(ISBLANK(OFFSET('9. METAS'!$U$20,INT((ROW()-14)/2),0)),"",OFFSET('9. METAS'!$U$20,INT((ROW()-14)/2),0)))</f>
        <v>40</v>
      </c>
      <c r="K48" s="150">
        <f ca="1">IF(MOD(ROW()-13,2)=0,IF(ISBLANK(OFFSET(#REF!,INT((ROW()-13)/2),0)),"",OFFSET(#REF!,INT((ROW()-13)/2),0)),IF(ISBLANK(OFFSET('9. METAS'!$V$20,INT((ROW()-14)/2),0)),"",OFFSET('9. METAS'!$V$20,INT((ROW()-14)/2),0)))</f>
        <v>50</v>
      </c>
      <c r="L48" s="150">
        <f ca="1">IF(MOD(ROW()-13,2)=0,IF(ISBLANK(OFFSET(#REF!,INT((ROW()-13)/2),0)),"",OFFSET(#REF!,INT((ROW()-13)/2),0)),IF(ISBLANK(OFFSET('9. METAS'!$W$20,INT((ROW()-14)/2),0)),"",OFFSET('9. METAS'!$W$20,INT((ROW()-14)/2),0)))</f>
        <v>50</v>
      </c>
      <c r="M48" s="151">
        <f ca="1">IF(MOD(ROW()-13,2)=0,IF(ISBLANK(OFFSET(#REF!,INT((ROW()-13)/2),0)),"",OFFSET(#REF!,INT((ROW()-13)/2),0)),IF(ISBLANK(OFFSET('9. METAS'!$X$20,INT((ROW()-14)/2),0)),"",OFFSET('9. METAS'!$X$20,INT((ROW()-14)/2),0)))</f>
        <v>40</v>
      </c>
      <c r="N48" s="825"/>
      <c r="O48" s="827"/>
      <c r="P48" s="914"/>
    </row>
    <row r="49" spans="3:16">
      <c r="C49" s="829" t="str">
        <f ca="1">IF(ISBLANK(OFFSET('5. Pp (3 años)'!$C$46,INT((ROW()-13)/2),0)),"",OFFSET('5. Pp (3 años)'!$C$46,INT((ROW()-13)/2),0))</f>
        <v>Actividad</v>
      </c>
      <c r="D49" s="926" t="str">
        <f ca="1">IF(ISBLANK(OFFSET('5. Pp (3 años)'!$D$46,INT((ROW()-13)/2),0)),"",OFFSET('5. Pp (3 años)'!$D$46,INT((ROW()-13)/2),0))</f>
        <v>1.4.1.1.4.2 Formalización de convenios de colaboración para la capacitación.</v>
      </c>
      <c r="E49" s="926" t="str">
        <f ca="1">IF(ISBLANK(OFFSET('5. Pp (3 años)'!$E$46,INT((ROW()-13)/2),0)),"",OFFSET('5. Pp (3 años)'!$E$46,INT((ROW()-13)/2),0))</f>
        <v>PCC: Porcentaje de convenios de colaboración para la capacitación formalizados.</v>
      </c>
      <c r="F49" s="928" t="str">
        <f ca="1">IF(ISBLANK(OFFSET('5. Pp (3 años)'!$K$46,INT((ROW()-13)/2),0)),"",OFFSET('5. Pp (3 años)'!$K$46,INT((ROW()-13)/2),0))</f>
        <v>Ascendente</v>
      </c>
      <c r="G49" s="930" t="str">
        <f ca="1">IF(ISBLANK(OFFSET('5. Pp (3 años)'!$H$46,INT((ROW()-13)/2),0)),"",OFFSET('5. Pp (3 años)'!$H$46,INT((ROW()-13)/2),0))</f>
        <v>Trimestral</v>
      </c>
      <c r="H49" s="949">
        <f ca="1">IF(ISBLANK(OFFSET('9. METAS'!$L$20,INT((ROW()-13)/2),0)),"",OFFSET('9. METAS'!$L$20,INT((ROW()-13)/2),0))</f>
        <v>4</v>
      </c>
      <c r="I49" s="822"/>
      <c r="J49" s="149" t="e">
        <f ca="1">IF(MOD(ROW()-13,2)=0,IF(ISBLANK(OFFSET(#REF!,INT((ROW()-13)/2),0)),"",OFFSET(#REF!,INT((ROW()-13)/2),0)),IF(ISBLANK(OFFSET('9. METAS'!$U$20,INT((ROW()-14)/2),0)),"",OFFSET('9. METAS'!$U$20,INT((ROW()-14)/2),0)))</f>
        <v>#REF!</v>
      </c>
      <c r="K49" s="150" t="e">
        <f ca="1">IF(MOD(ROW()-13,2)=0,IF(ISBLANK(OFFSET(#REF!,INT((ROW()-13)/2),0)),"",OFFSET(#REF!,INT((ROW()-13)/2),0)),IF(ISBLANK(OFFSET('9. METAS'!$V$20,INT((ROW()-14)/2),0)),"",OFFSET('9. METAS'!$V$20,INT((ROW()-14)/2),0)))</f>
        <v>#REF!</v>
      </c>
      <c r="L49" s="150" t="e">
        <f ca="1">IF(MOD(ROW()-13,2)=0,IF(ISBLANK(OFFSET(#REF!,INT((ROW()-13)/2),0)),"",OFFSET(#REF!,INT((ROW()-13)/2),0)),IF(ISBLANK(OFFSET('9. METAS'!$W$20,INT((ROW()-14)/2),0)),"",OFFSET('9. METAS'!$W$20,INT((ROW()-14)/2),0)))</f>
        <v>#REF!</v>
      </c>
      <c r="M49" s="151" t="e">
        <f ca="1">IF(MOD(ROW()-13,2)=0,IF(ISBLANK(OFFSET(#REF!,INT((ROW()-13)/2),0)),"",OFFSET(#REF!,INT((ROW()-13)/2),0)),IF(ISBLANK(OFFSET('9. METAS'!$X$20,INT((ROW()-14)/2),0)),"",OFFSET('9. METAS'!$X$20,INT((ROW()-14)/2),0)))</f>
        <v>#REF!</v>
      </c>
      <c r="N49" s="824" t="str">
        <f t="shared" ref="N49" ca="1" si="32">IFERROR(J49/J50,"ND")</f>
        <v>ND</v>
      </c>
      <c r="O49" s="826" t="str">
        <f t="shared" ref="O49" ca="1" si="33">IFERROR(((J49+K49+L49)/H49),"ND")</f>
        <v>ND</v>
      </c>
      <c r="P49" s="913"/>
    </row>
    <row r="50" spans="3:16">
      <c r="C50" s="843"/>
      <c r="D50" s="926"/>
      <c r="E50" s="926"/>
      <c r="F50" s="928"/>
      <c r="G50" s="930"/>
      <c r="H50" s="949"/>
      <c r="I50" s="823"/>
      <c r="J50" s="149">
        <f ca="1">IF(MOD(ROW()-13,2)=0,IF(ISBLANK(OFFSET(#REF!,INT((ROW()-13)/2),0)),"",OFFSET(#REF!,INT((ROW()-13)/2),0)),IF(ISBLANK(OFFSET('9. METAS'!$U$20,INT((ROW()-14)/2),0)),"",OFFSET('9. METAS'!$U$20,INT((ROW()-14)/2),0)))</f>
        <v>1</v>
      </c>
      <c r="K50" s="150">
        <f ca="1">IF(MOD(ROW()-13,2)=0,IF(ISBLANK(OFFSET(#REF!,INT((ROW()-13)/2),0)),"",OFFSET(#REF!,INT((ROW()-13)/2),0)),IF(ISBLANK(OFFSET('9. METAS'!$V$20,INT((ROW()-14)/2),0)),"",OFFSET('9. METAS'!$V$20,INT((ROW()-14)/2),0)))</f>
        <v>1</v>
      </c>
      <c r="L50" s="150">
        <f ca="1">IF(MOD(ROW()-13,2)=0,IF(ISBLANK(OFFSET(#REF!,INT((ROW()-13)/2),0)),"",OFFSET(#REF!,INT((ROW()-13)/2),0)),IF(ISBLANK(OFFSET('9. METAS'!$W$20,INT((ROW()-14)/2),0)),"",OFFSET('9. METAS'!$W$20,INT((ROW()-14)/2),0)))</f>
        <v>1</v>
      </c>
      <c r="M50" s="151">
        <f ca="1">IF(MOD(ROW()-13,2)=0,IF(ISBLANK(OFFSET(#REF!,INT((ROW()-13)/2),0)),"",OFFSET(#REF!,INT((ROW()-13)/2),0)),IF(ISBLANK(OFFSET('9. METAS'!$X$20,INT((ROW()-14)/2),0)),"",OFFSET('9. METAS'!$X$20,INT((ROW()-14)/2),0)))</f>
        <v>1</v>
      </c>
      <c r="N50" s="825"/>
      <c r="O50" s="827"/>
      <c r="P50" s="914"/>
    </row>
    <row r="51" spans="3:16">
      <c r="C51" s="829" t="str">
        <f ca="1">IF(ISBLANK(OFFSET('5. Pp (3 años)'!$C$46,INT((ROW()-13)/2),0)),"",OFFSET('5. Pp (3 años)'!$C$46,INT((ROW()-13)/2),0))</f>
        <v>Actividad</v>
      </c>
      <c r="D51" s="926" t="str">
        <f ca="1">IF(ISBLANK(OFFSET('5. Pp (3 años)'!$D$46,INT((ROW()-13)/2),0)),"",OFFSET('5. Pp (3 años)'!$D$46,INT((ROW()-13)/2),0))</f>
        <v>1.4.1.1.4.3 Evaluación al desempeño laboral hacia servidores(as) públicos(as).</v>
      </c>
      <c r="E51" s="926" t="str">
        <f ca="1">IF(ISBLANK(OFFSET('5. Pp (3 años)'!$E$46,INT((ROW()-13)/2),0)),"",OFFSET('5. Pp (3 años)'!$E$46,INT((ROW()-13)/2),0))</f>
        <v>PSPE: Porcentaje de servidores(as) públicos(as) evaluados(as)</v>
      </c>
      <c r="F51" s="928" t="str">
        <f ca="1">IF(ISBLANK(OFFSET('5. Pp (3 años)'!$K$46,INT((ROW()-13)/2),0)),"",OFFSET('5. Pp (3 años)'!$K$46,INT((ROW()-13)/2),0))</f>
        <v>Ascendente</v>
      </c>
      <c r="G51" s="930" t="str">
        <f ca="1">IF(ISBLANK(OFFSET('5. Pp (3 años)'!$H$46,INT((ROW()-13)/2),0)),"",OFFSET('5. Pp (3 años)'!$H$46,INT((ROW()-13)/2),0))</f>
        <v>Trimestral</v>
      </c>
      <c r="H51" s="949">
        <f ca="1">IF(ISBLANK(OFFSET('9. METAS'!$L$20,INT((ROW()-13)/2),0)),"",OFFSET('9. METAS'!$L$20,INT((ROW()-13)/2),0))</f>
        <v>1000</v>
      </c>
      <c r="I51" s="822"/>
      <c r="J51" s="149" t="e">
        <f ca="1">IF(MOD(ROW()-13,2)=0,IF(ISBLANK(OFFSET(#REF!,INT((ROW()-13)/2),0)),"",OFFSET(#REF!,INT((ROW()-13)/2),0)),IF(ISBLANK(OFFSET('9. METAS'!$U$20,INT((ROW()-14)/2),0)),"",OFFSET('9. METAS'!$U$20,INT((ROW()-14)/2),0)))</f>
        <v>#REF!</v>
      </c>
      <c r="K51" s="150" t="e">
        <f ca="1">IF(MOD(ROW()-13,2)=0,IF(ISBLANK(OFFSET(#REF!,INT((ROW()-13)/2),0)),"",OFFSET(#REF!,INT((ROW()-13)/2),0)),IF(ISBLANK(OFFSET('9. METAS'!$V$20,INT((ROW()-14)/2),0)),"",OFFSET('9. METAS'!$V$20,INT((ROW()-14)/2),0)))</f>
        <v>#REF!</v>
      </c>
      <c r="L51" s="150" t="e">
        <f ca="1">IF(MOD(ROW()-13,2)=0,IF(ISBLANK(OFFSET(#REF!,INT((ROW()-13)/2),0)),"",OFFSET(#REF!,INT((ROW()-13)/2),0)),IF(ISBLANK(OFFSET('9. METAS'!$W$20,INT((ROW()-14)/2),0)),"",OFFSET('9. METAS'!$W$20,INT((ROW()-14)/2),0)))</f>
        <v>#REF!</v>
      </c>
      <c r="M51" s="151" t="e">
        <f ca="1">IF(MOD(ROW()-13,2)=0,IF(ISBLANK(OFFSET(#REF!,INT((ROW()-13)/2),0)),"",OFFSET(#REF!,INT((ROW()-13)/2),0)),IF(ISBLANK(OFFSET('9. METAS'!$X$20,INT((ROW()-14)/2),0)),"",OFFSET('9. METAS'!$X$20,INT((ROW()-14)/2),0)))</f>
        <v>#REF!</v>
      </c>
      <c r="N51" s="824" t="str">
        <f t="shared" ref="N51" ca="1" si="34">IFERROR(J51/J52,"ND")</f>
        <v>ND</v>
      </c>
      <c r="O51" s="826" t="str">
        <f t="shared" ref="O51" ca="1" si="35">IFERROR(((J51+K51+L51)/H51),"ND")</f>
        <v>ND</v>
      </c>
      <c r="P51" s="913"/>
    </row>
    <row r="52" spans="3:16">
      <c r="C52" s="843"/>
      <c r="D52" s="926"/>
      <c r="E52" s="926"/>
      <c r="F52" s="928"/>
      <c r="G52" s="930"/>
      <c r="H52" s="949"/>
      <c r="I52" s="823"/>
      <c r="J52" s="149">
        <f ca="1">IF(MOD(ROW()-13,2)=0,IF(ISBLANK(OFFSET(#REF!,INT((ROW()-13)/2),0)),"",OFFSET(#REF!,INT((ROW()-13)/2),0)),IF(ISBLANK(OFFSET('9. METAS'!$U$20,INT((ROW()-14)/2),0)),"",OFFSET('9. METAS'!$U$20,INT((ROW()-14)/2),0)))</f>
        <v>250</v>
      </c>
      <c r="K52" s="150">
        <f ca="1">IF(MOD(ROW()-13,2)=0,IF(ISBLANK(OFFSET(#REF!,INT((ROW()-13)/2),0)),"",OFFSET(#REF!,INT((ROW()-13)/2),0)),IF(ISBLANK(OFFSET('9. METAS'!$V$20,INT((ROW()-14)/2),0)),"",OFFSET('9. METAS'!$V$20,INT((ROW()-14)/2),0)))</f>
        <v>250</v>
      </c>
      <c r="L52" s="150">
        <f ca="1">IF(MOD(ROW()-13,2)=0,IF(ISBLANK(OFFSET(#REF!,INT((ROW()-13)/2),0)),"",OFFSET(#REF!,INT((ROW()-13)/2),0)),IF(ISBLANK(OFFSET('9. METAS'!$W$20,INT((ROW()-14)/2),0)),"",OFFSET('9. METAS'!$W$20,INT((ROW()-14)/2),0)))</f>
        <v>200</v>
      </c>
      <c r="M52" s="151">
        <f ca="1">IF(MOD(ROW()-13,2)=0,IF(ISBLANK(OFFSET(#REF!,INT((ROW()-13)/2),0)),"",OFFSET(#REF!,INT((ROW()-13)/2),0)),IF(ISBLANK(OFFSET('9. METAS'!$X$20,INT((ROW()-14)/2),0)),"",OFFSET('9. METAS'!$X$20,INT((ROW()-14)/2),0)))</f>
        <v>300</v>
      </c>
      <c r="N52" s="825"/>
      <c r="O52" s="827"/>
      <c r="P52" s="914"/>
    </row>
    <row r="53" spans="3:16">
      <c r="C53" s="829" t="str">
        <f ca="1">IF(ISBLANK(OFFSET('5. Pp (3 años)'!$C$46,INT((ROW()-13)/2),0)),"",OFFSET('5. Pp (3 años)'!$C$46,INT((ROW()-13)/2),0))</f>
        <v>Componente</v>
      </c>
      <c r="D53" s="926" t="str">
        <f ca="1">IF(ISBLANK(OFFSET('5. Pp (3 años)'!$D$46,INT((ROW()-13)/2),0)),"",OFFSET('5. Pp (3 años)'!$D$46,INT((ROW()-13)/2),0))</f>
        <v>1.4.1.1.5 Servicios de tecnologías de la información y telecomunicaciones gestionados y proporcionados oportunamente a las dependencias municipales conforme a la normatividad aplicable.</v>
      </c>
      <c r="E53" s="926" t="str">
        <f ca="1">IF(ISBLANK(OFFSET('5. Pp (3 años)'!$E$46,INT((ROW()-13)/2),0)),"",OFFSET('5. Pp (3 años)'!$E$46,INT((ROW()-13)/2),0))</f>
        <v>PSTIC: Porcentaje de servicios de tecnologías de la información y comunicación proporcionados.</v>
      </c>
      <c r="F53" s="928" t="str">
        <f ca="1">IF(ISBLANK(OFFSET('5. Pp (3 años)'!$K$46,INT((ROW()-13)/2),0)),"",OFFSET('5. Pp (3 años)'!$K$46,INT((ROW()-13)/2),0))</f>
        <v>Ascendente</v>
      </c>
      <c r="G53" s="930" t="str">
        <f ca="1">IF(ISBLANK(OFFSET('5. Pp (3 años)'!$H$46,INT((ROW()-13)/2),0)),"",OFFSET('5. Pp (3 años)'!$H$46,INT((ROW()-13)/2),0))</f>
        <v>Trimestral</v>
      </c>
      <c r="H53" s="949">
        <f ca="1">IF(ISBLANK(OFFSET('9. METAS'!$L$20,INT((ROW()-13)/2),0)),"",OFFSET('9. METAS'!$L$20,INT((ROW()-13)/2),0))</f>
        <v>0.95</v>
      </c>
      <c r="I53" s="822"/>
      <c r="J53" s="149" t="e">
        <f ca="1">IF(MOD(ROW()-13,2)=0,IF(ISBLANK(OFFSET(#REF!,INT((ROW()-13)/2),0)),"",OFFSET(#REF!,INT((ROW()-13)/2),0)),IF(ISBLANK(OFFSET('9. METAS'!$U$20,INT((ROW()-14)/2),0)),"",OFFSET('9. METAS'!$U$20,INT((ROW()-14)/2),0)))</f>
        <v>#REF!</v>
      </c>
      <c r="K53" s="150" t="e">
        <f ca="1">IF(MOD(ROW()-13,2)=0,IF(ISBLANK(OFFSET(#REF!,INT((ROW()-13)/2),0)),"",OFFSET(#REF!,INT((ROW()-13)/2),0)),IF(ISBLANK(OFFSET('9. METAS'!$V$20,INT((ROW()-14)/2),0)),"",OFFSET('9. METAS'!$V$20,INT((ROW()-14)/2),0)))</f>
        <v>#REF!</v>
      </c>
      <c r="L53" s="150" t="e">
        <f ca="1">IF(MOD(ROW()-13,2)=0,IF(ISBLANK(OFFSET(#REF!,INT((ROW()-13)/2),0)),"",OFFSET(#REF!,INT((ROW()-13)/2),0)),IF(ISBLANK(OFFSET('9. METAS'!$W$20,INT((ROW()-14)/2),0)),"",OFFSET('9. METAS'!$W$20,INT((ROW()-14)/2),0)))</f>
        <v>#REF!</v>
      </c>
      <c r="M53" s="151" t="e">
        <f ca="1">IF(MOD(ROW()-13,2)=0,IF(ISBLANK(OFFSET(#REF!,INT((ROW()-13)/2),0)),"",OFFSET(#REF!,INT((ROW()-13)/2),0)),IF(ISBLANK(OFFSET('9. METAS'!$X$20,INT((ROW()-14)/2),0)),"",OFFSET('9. METAS'!$X$20,INT((ROW()-14)/2),0)))</f>
        <v>#REF!</v>
      </c>
      <c r="N53" s="824" t="str">
        <f t="shared" ref="N53" ca="1" si="36">IFERROR(J53/J54,"ND")</f>
        <v>ND</v>
      </c>
      <c r="O53" s="826" t="str">
        <f t="shared" ref="O53" ca="1" si="37">IFERROR(((J53+K53+L53)/H53),"ND")</f>
        <v>ND</v>
      </c>
      <c r="P53" s="913"/>
    </row>
    <row r="54" spans="3:16">
      <c r="C54" s="843"/>
      <c r="D54" s="926"/>
      <c r="E54" s="926"/>
      <c r="F54" s="928"/>
      <c r="G54" s="930"/>
      <c r="H54" s="949"/>
      <c r="I54" s="823"/>
      <c r="J54" s="149">
        <f ca="1">IF(MOD(ROW()-13,2)=0,IF(ISBLANK(OFFSET(#REF!,INT((ROW()-13)/2),0)),"",OFFSET(#REF!,INT((ROW()-13)/2),0)),IF(ISBLANK(OFFSET('9. METAS'!$U$20,INT((ROW()-14)/2),0)),"",OFFSET('9. METAS'!$U$20,INT((ROW()-14)/2),0)))</f>
        <v>0.95</v>
      </c>
      <c r="K54" s="150">
        <f ca="1">IF(MOD(ROW()-13,2)=0,IF(ISBLANK(OFFSET(#REF!,INT((ROW()-13)/2),0)),"",OFFSET(#REF!,INT((ROW()-13)/2),0)),IF(ISBLANK(OFFSET('9. METAS'!$V$20,INT((ROW()-14)/2),0)),"",OFFSET('9. METAS'!$V$20,INT((ROW()-14)/2),0)))</f>
        <v>0.95</v>
      </c>
      <c r="L54" s="150">
        <f ca="1">IF(MOD(ROW()-13,2)=0,IF(ISBLANK(OFFSET(#REF!,INT((ROW()-13)/2),0)),"",OFFSET(#REF!,INT((ROW()-13)/2),0)),IF(ISBLANK(OFFSET('9. METAS'!$W$20,INT((ROW()-14)/2),0)),"",OFFSET('9. METAS'!$W$20,INT((ROW()-14)/2),0)))</f>
        <v>0.95</v>
      </c>
      <c r="M54" s="151">
        <f ca="1">IF(MOD(ROW()-13,2)=0,IF(ISBLANK(OFFSET(#REF!,INT((ROW()-13)/2),0)),"",OFFSET(#REF!,INT((ROW()-13)/2),0)),IF(ISBLANK(OFFSET('9. METAS'!$X$20,INT((ROW()-14)/2),0)),"",OFFSET('9. METAS'!$X$20,INT((ROW()-14)/2),0)))</f>
        <v>0.95</v>
      </c>
      <c r="N54" s="825"/>
      <c r="O54" s="827"/>
      <c r="P54" s="914"/>
    </row>
    <row r="55" spans="3:16">
      <c r="C55" s="829" t="str">
        <f ca="1">IF(ISBLANK(OFFSET('5. Pp (3 años)'!$C$46,INT((ROW()-13)/2),0)),"",OFFSET('5. Pp (3 años)'!$C$46,INT((ROW()-13)/2),0))</f>
        <v>Actividad</v>
      </c>
      <c r="D55" s="926" t="str">
        <f ca="1">IF(ISBLANK(OFFSET('5. Pp (3 años)'!$D$46,INT((ROW()-13)/2),0)),"",OFFSET('5. Pp (3 años)'!$D$46,INT((ROW()-13)/2),0))</f>
        <v xml:space="preserve">1.4.1.1.5.1 Desarrollo y mantenimiento de sistemas informáticos para las dependencias municipales. </v>
      </c>
      <c r="E55" s="926" t="str">
        <f ca="1">IF(ISBLANK(OFFSET('5. Pp (3 años)'!$E$46,INT((ROW()-13)/2),0)),"",OFFSET('5. Pp (3 años)'!$E$46,INT((ROW()-13)/2),0))</f>
        <v>PSDMA= Porcentaje de servicios de desarrollo y mantenimiento de sistemas informáticos atendidos</v>
      </c>
      <c r="F55" s="928" t="str">
        <f ca="1">IF(ISBLANK(OFFSET('5. Pp (3 años)'!$K$46,INT((ROW()-13)/2),0)),"",OFFSET('5. Pp (3 años)'!$K$46,INT((ROW()-13)/2),0))</f>
        <v>Ascendente</v>
      </c>
      <c r="G55" s="930" t="str">
        <f ca="1">IF(ISBLANK(OFFSET('5. Pp (3 años)'!$H$46,INT((ROW()-13)/2),0)),"",OFFSET('5. Pp (3 años)'!$H$46,INT((ROW()-13)/2),0))</f>
        <v>Trimestral</v>
      </c>
      <c r="H55" s="949">
        <f ca="1">IF(ISBLANK(OFFSET('9. METAS'!$L$20,INT((ROW()-13)/2),0)),"",OFFSET('9. METAS'!$L$20,INT((ROW()-13)/2),0))</f>
        <v>800</v>
      </c>
      <c r="I55" s="822"/>
      <c r="J55" s="149" t="e">
        <f ca="1">IF(MOD(ROW()-13,2)=0,IF(ISBLANK(OFFSET(#REF!,INT((ROW()-13)/2),0)),"",OFFSET(#REF!,INT((ROW()-13)/2),0)),IF(ISBLANK(OFFSET('9. METAS'!$U$20,INT((ROW()-14)/2),0)),"",OFFSET('9. METAS'!$U$20,INT((ROW()-14)/2),0)))</f>
        <v>#REF!</v>
      </c>
      <c r="K55" s="150" t="e">
        <f ca="1">IF(MOD(ROW()-13,2)=0,IF(ISBLANK(OFFSET(#REF!,INT((ROW()-13)/2),0)),"",OFFSET(#REF!,INT((ROW()-13)/2),0)),IF(ISBLANK(OFFSET('9. METAS'!$V$20,INT((ROW()-14)/2),0)),"",OFFSET('9. METAS'!$V$20,INT((ROW()-14)/2),0)))</f>
        <v>#REF!</v>
      </c>
      <c r="L55" s="150" t="e">
        <f ca="1">IF(MOD(ROW()-13,2)=0,IF(ISBLANK(OFFSET(#REF!,INT((ROW()-13)/2),0)),"",OFFSET(#REF!,INT((ROW()-13)/2),0)),IF(ISBLANK(OFFSET('9. METAS'!$W$20,INT((ROW()-14)/2),0)),"",OFFSET('9. METAS'!$W$20,INT((ROW()-14)/2),0)))</f>
        <v>#REF!</v>
      </c>
      <c r="M55" s="151" t="e">
        <f ca="1">IF(MOD(ROW()-13,2)=0,IF(ISBLANK(OFFSET(#REF!,INT((ROW()-13)/2),0)),"",OFFSET(#REF!,INT((ROW()-13)/2),0)),IF(ISBLANK(OFFSET('9. METAS'!$X$20,INT((ROW()-14)/2),0)),"",OFFSET('9. METAS'!$X$20,INT((ROW()-14)/2),0)))</f>
        <v>#REF!</v>
      </c>
      <c r="N55" s="824" t="str">
        <f t="shared" ref="N55" ca="1" si="38">IFERROR(J55/J56,"ND")</f>
        <v>ND</v>
      </c>
      <c r="O55" s="826" t="str">
        <f t="shared" ref="O55" ca="1" si="39">IFERROR(((J55+K55+L55)/H55),"ND")</f>
        <v>ND</v>
      </c>
      <c r="P55" s="913"/>
    </row>
    <row r="56" spans="3:16">
      <c r="C56" s="843"/>
      <c r="D56" s="926"/>
      <c r="E56" s="926"/>
      <c r="F56" s="928"/>
      <c r="G56" s="930"/>
      <c r="H56" s="949"/>
      <c r="I56" s="823"/>
      <c r="J56" s="149">
        <f ca="1">IF(MOD(ROW()-13,2)=0,IF(ISBLANK(OFFSET(#REF!,INT((ROW()-13)/2),0)),"",OFFSET(#REF!,INT((ROW()-13)/2),0)),IF(ISBLANK(OFFSET('9. METAS'!$U$20,INT((ROW()-14)/2),0)),"",OFFSET('9. METAS'!$U$20,INT((ROW()-14)/2),0)))</f>
        <v>200</v>
      </c>
      <c r="K56" s="150">
        <f ca="1">IF(MOD(ROW()-13,2)=0,IF(ISBLANK(OFFSET(#REF!,INT((ROW()-13)/2),0)),"",OFFSET(#REF!,INT((ROW()-13)/2),0)),IF(ISBLANK(OFFSET('9. METAS'!$V$20,INT((ROW()-14)/2),0)),"",OFFSET('9. METAS'!$V$20,INT((ROW()-14)/2),0)))</f>
        <v>200</v>
      </c>
      <c r="L56" s="150">
        <f ca="1">IF(MOD(ROW()-13,2)=0,IF(ISBLANK(OFFSET(#REF!,INT((ROW()-13)/2),0)),"",OFFSET(#REF!,INT((ROW()-13)/2),0)),IF(ISBLANK(OFFSET('9. METAS'!$W$20,INT((ROW()-14)/2),0)),"",OFFSET('9. METAS'!$W$20,INT((ROW()-14)/2),0)))</f>
        <v>200</v>
      </c>
      <c r="M56" s="151">
        <f ca="1">IF(MOD(ROW()-13,2)=0,IF(ISBLANK(OFFSET(#REF!,INT((ROW()-13)/2),0)),"",OFFSET(#REF!,INT((ROW()-13)/2),0)),IF(ISBLANK(OFFSET('9. METAS'!$X$20,INT((ROW()-14)/2),0)),"",OFFSET('9. METAS'!$X$20,INT((ROW()-14)/2),0)))</f>
        <v>200</v>
      </c>
      <c r="N56" s="825"/>
      <c r="O56" s="827"/>
      <c r="P56" s="914"/>
    </row>
    <row r="57" spans="3:16">
      <c r="C57" s="829" t="str">
        <f ca="1">IF(ISBLANK(OFFSET('5. Pp (3 años)'!$C$46,INT((ROW()-13)/2),0)),"",OFFSET('5. Pp (3 años)'!$C$46,INT((ROW()-13)/2),0))</f>
        <v>Actividad</v>
      </c>
      <c r="D57" s="926" t="str">
        <f ca="1">IF(ISBLANK(OFFSET('5. Pp (3 años)'!$D$46,INT((ROW()-13)/2),0)),"",OFFSET('5. Pp (3 años)'!$D$46,INT((ROW()-13)/2),0))</f>
        <v>1.4.1.1.5.2 Atención de  servicios de telecomunicaciones para las dependencias municipales.</v>
      </c>
      <c r="E57" s="926" t="str">
        <f ca="1">IF(ISBLANK(OFFSET('5. Pp (3 años)'!$E$46,INT((ROW()-13)/2),0)),"",OFFSET('5. Pp (3 años)'!$E$46,INT((ROW()-13)/2),0))</f>
        <v>PSTA: Porcentaje de servicios de telecomunicaciones atendidos.</v>
      </c>
      <c r="F57" s="928" t="str">
        <f ca="1">IF(ISBLANK(OFFSET('5. Pp (3 años)'!$K$46,INT((ROW()-13)/2),0)),"",OFFSET('5. Pp (3 años)'!$K$46,INT((ROW()-13)/2),0))</f>
        <v>Ascendente</v>
      </c>
      <c r="G57" s="930" t="str">
        <f ca="1">IF(ISBLANK(OFFSET('5. Pp (3 años)'!$H$46,INT((ROW()-13)/2),0)),"",OFFSET('5. Pp (3 años)'!$H$46,INT((ROW()-13)/2),0))</f>
        <v>Trimestral</v>
      </c>
      <c r="H57" s="949">
        <f ca="1">IF(ISBLANK(OFFSET('9. METAS'!$L$20,INT((ROW()-13)/2),0)),"",OFFSET('9. METAS'!$L$20,INT((ROW()-13)/2),0))</f>
        <v>600</v>
      </c>
      <c r="I57" s="822"/>
      <c r="J57" s="149" t="e">
        <f ca="1">IF(MOD(ROW()-13,2)=0,IF(ISBLANK(OFFSET(#REF!,INT((ROW()-13)/2),0)),"",OFFSET(#REF!,INT((ROW()-13)/2),0)),IF(ISBLANK(OFFSET('9. METAS'!$U$20,INT((ROW()-14)/2),0)),"",OFFSET('9. METAS'!$U$20,INT((ROW()-14)/2),0)))</f>
        <v>#REF!</v>
      </c>
      <c r="K57" s="150" t="e">
        <f ca="1">IF(MOD(ROW()-13,2)=0,IF(ISBLANK(OFFSET(#REF!,INT((ROW()-13)/2),0)),"",OFFSET(#REF!,INT((ROW()-13)/2),0)),IF(ISBLANK(OFFSET('9. METAS'!$V$20,INT((ROW()-14)/2),0)),"",OFFSET('9. METAS'!$V$20,INT((ROW()-14)/2),0)))</f>
        <v>#REF!</v>
      </c>
      <c r="L57" s="150" t="e">
        <f ca="1">IF(MOD(ROW()-13,2)=0,IF(ISBLANK(OFFSET(#REF!,INT((ROW()-13)/2),0)),"",OFFSET(#REF!,INT((ROW()-13)/2),0)),IF(ISBLANK(OFFSET('9. METAS'!$W$20,INT((ROW()-14)/2),0)),"",OFFSET('9. METAS'!$W$20,INT((ROW()-14)/2),0)))</f>
        <v>#REF!</v>
      </c>
      <c r="M57" s="151" t="e">
        <f ca="1">IF(MOD(ROW()-13,2)=0,IF(ISBLANK(OFFSET(#REF!,INT((ROW()-13)/2),0)),"",OFFSET(#REF!,INT((ROW()-13)/2),0)),IF(ISBLANK(OFFSET('9. METAS'!$X$20,INT((ROW()-14)/2),0)),"",OFFSET('9. METAS'!$X$20,INT((ROW()-14)/2),0)))</f>
        <v>#REF!</v>
      </c>
      <c r="N57" s="824" t="str">
        <f t="shared" ref="N57" ca="1" si="40">IFERROR(J57/J58,"ND")</f>
        <v>ND</v>
      </c>
      <c r="O57" s="826" t="str">
        <f t="shared" ref="O57" ca="1" si="41">IFERROR(((J57+K57+L57)/H57),"ND")</f>
        <v>ND</v>
      </c>
      <c r="P57" s="913"/>
    </row>
    <row r="58" spans="3:16">
      <c r="C58" s="843"/>
      <c r="D58" s="926"/>
      <c r="E58" s="926"/>
      <c r="F58" s="928"/>
      <c r="G58" s="930"/>
      <c r="H58" s="949"/>
      <c r="I58" s="823"/>
      <c r="J58" s="149">
        <f ca="1">IF(MOD(ROW()-13,2)=0,IF(ISBLANK(OFFSET(#REF!,INT((ROW()-13)/2),0)),"",OFFSET(#REF!,INT((ROW()-13)/2),0)),IF(ISBLANK(OFFSET('9. METAS'!$U$20,INT((ROW()-14)/2),0)),"",OFFSET('9. METAS'!$U$20,INT((ROW()-14)/2),0)))</f>
        <v>150</v>
      </c>
      <c r="K58" s="150">
        <f ca="1">IF(MOD(ROW()-13,2)=0,IF(ISBLANK(OFFSET(#REF!,INT((ROW()-13)/2),0)),"",OFFSET(#REF!,INT((ROW()-13)/2),0)),IF(ISBLANK(OFFSET('9. METAS'!$V$20,INT((ROW()-14)/2),0)),"",OFFSET('9. METAS'!$V$20,INT((ROW()-14)/2),0)))</f>
        <v>150</v>
      </c>
      <c r="L58" s="150">
        <f ca="1">IF(MOD(ROW()-13,2)=0,IF(ISBLANK(OFFSET(#REF!,INT((ROW()-13)/2),0)),"",OFFSET(#REF!,INT((ROW()-13)/2),0)),IF(ISBLANK(OFFSET('9. METAS'!$W$20,INT((ROW()-14)/2),0)),"",OFFSET('9. METAS'!$W$20,INT((ROW()-14)/2),0)))</f>
        <v>150</v>
      </c>
      <c r="M58" s="151">
        <f ca="1">IF(MOD(ROW()-13,2)=0,IF(ISBLANK(OFFSET(#REF!,INT((ROW()-13)/2),0)),"",OFFSET(#REF!,INT((ROW()-13)/2),0)),IF(ISBLANK(OFFSET('9. METAS'!$X$20,INT((ROW()-14)/2),0)),"",OFFSET('9. METAS'!$X$20,INT((ROW()-14)/2),0)))</f>
        <v>150</v>
      </c>
      <c r="N58" s="825"/>
      <c r="O58" s="827"/>
      <c r="P58" s="914"/>
    </row>
    <row r="59" spans="3:16">
      <c r="C59" s="829" t="str">
        <f ca="1">IF(ISBLANK(OFFSET('5. Pp (3 años)'!$C$46,INT((ROW()-13)/2),0)),"",OFFSET('5. Pp (3 años)'!$C$46,INT((ROW()-13)/2),0))</f>
        <v>Actividad</v>
      </c>
      <c r="D59" s="926" t="str">
        <f ca="1">IF(ISBLANK(OFFSET('5. Pp (3 años)'!$D$46,INT((ROW()-13)/2),0)),"",OFFSET('5. Pp (3 años)'!$D$46,INT((ROW()-13)/2),0))</f>
        <v>1.4.1.1.5.3 Atención de servicios de soporte técnico para las dependencias municipales.</v>
      </c>
      <c r="E59" s="926" t="str">
        <f ca="1">IF(ISBLANK(OFFSET('5. Pp (3 años)'!$E$46,INT((ROW()-13)/2),0)),"",OFFSET('5. Pp (3 años)'!$E$46,INT((ROW()-13)/2),0))</f>
        <v>PSSTA= Porcentaje de servicios de soporte técnico atendidos.</v>
      </c>
      <c r="F59" s="928" t="str">
        <f ca="1">IF(ISBLANK(OFFSET('5. Pp (3 años)'!$K$46,INT((ROW()-13)/2),0)),"",OFFSET('5. Pp (3 años)'!$K$46,INT((ROW()-13)/2),0))</f>
        <v>Ascendente</v>
      </c>
      <c r="G59" s="930" t="str">
        <f ca="1">IF(ISBLANK(OFFSET('5. Pp (3 años)'!$H$46,INT((ROW()-13)/2),0)),"",OFFSET('5. Pp (3 años)'!$H$46,INT((ROW()-13)/2),0))</f>
        <v>Trimestral</v>
      </c>
      <c r="H59" s="949">
        <f ca="1">IF(ISBLANK(OFFSET('9. METAS'!$L$20,INT((ROW()-13)/2),0)),"",OFFSET('9. METAS'!$L$20,INT((ROW()-13)/2),0))</f>
        <v>3200</v>
      </c>
      <c r="I59" s="822"/>
      <c r="J59" s="149" t="e">
        <f ca="1">IF(MOD(ROW()-13,2)=0,IF(ISBLANK(OFFSET(#REF!,INT((ROW()-13)/2),0)),"",OFFSET(#REF!,INT((ROW()-13)/2),0)),IF(ISBLANK(OFFSET('9. METAS'!$U$20,INT((ROW()-14)/2),0)),"",OFFSET('9. METAS'!$U$20,INT((ROW()-14)/2),0)))</f>
        <v>#REF!</v>
      </c>
      <c r="K59" s="150" t="e">
        <f ca="1">IF(MOD(ROW()-13,2)=0,IF(ISBLANK(OFFSET(#REF!,INT((ROW()-13)/2),0)),"",OFFSET(#REF!,INT((ROW()-13)/2),0)),IF(ISBLANK(OFFSET('9. METAS'!$V$20,INT((ROW()-14)/2),0)),"",OFFSET('9. METAS'!$V$20,INT((ROW()-14)/2),0)))</f>
        <v>#REF!</v>
      </c>
      <c r="L59" s="150" t="e">
        <f ca="1">IF(MOD(ROW()-13,2)=0,IF(ISBLANK(OFFSET(#REF!,INT((ROW()-13)/2),0)),"",OFFSET(#REF!,INT((ROW()-13)/2),0)),IF(ISBLANK(OFFSET('9. METAS'!$W$20,INT((ROW()-14)/2),0)),"",OFFSET('9. METAS'!$W$20,INT((ROW()-14)/2),0)))</f>
        <v>#REF!</v>
      </c>
      <c r="M59" s="151" t="e">
        <f ca="1">IF(MOD(ROW()-13,2)=0,IF(ISBLANK(OFFSET(#REF!,INT((ROW()-13)/2),0)),"",OFFSET(#REF!,INT((ROW()-13)/2),0)),IF(ISBLANK(OFFSET('9. METAS'!$X$20,INT((ROW()-14)/2),0)),"",OFFSET('9. METAS'!$X$20,INT((ROW()-14)/2),0)))</f>
        <v>#REF!</v>
      </c>
      <c r="N59" s="824" t="str">
        <f t="shared" ref="N59" ca="1" si="42">IFERROR(J59/J60,"ND")</f>
        <v>ND</v>
      </c>
      <c r="O59" s="826" t="str">
        <f t="shared" ref="O59" ca="1" si="43">IFERROR(((J59+K59+L59)/H59),"ND")</f>
        <v>ND</v>
      </c>
      <c r="P59" s="913"/>
    </row>
    <row r="60" spans="3:16">
      <c r="C60" s="843"/>
      <c r="D60" s="926"/>
      <c r="E60" s="926"/>
      <c r="F60" s="928"/>
      <c r="G60" s="930"/>
      <c r="H60" s="949"/>
      <c r="I60" s="823"/>
      <c r="J60" s="149">
        <f ca="1">IF(MOD(ROW()-13,2)=0,IF(ISBLANK(OFFSET(#REF!,INT((ROW()-13)/2),0)),"",OFFSET(#REF!,INT((ROW()-13)/2),0)),IF(ISBLANK(OFFSET('9. METAS'!$U$20,INT((ROW()-14)/2),0)),"",OFFSET('9. METAS'!$U$20,INT((ROW()-14)/2),0)))</f>
        <v>800</v>
      </c>
      <c r="K60" s="150">
        <f ca="1">IF(MOD(ROW()-13,2)=0,IF(ISBLANK(OFFSET(#REF!,INT((ROW()-13)/2),0)),"",OFFSET(#REF!,INT((ROW()-13)/2),0)),IF(ISBLANK(OFFSET('9. METAS'!$V$20,INT((ROW()-14)/2),0)),"",OFFSET('9. METAS'!$V$20,INT((ROW()-14)/2),0)))</f>
        <v>800</v>
      </c>
      <c r="L60" s="150">
        <f ca="1">IF(MOD(ROW()-13,2)=0,IF(ISBLANK(OFFSET(#REF!,INT((ROW()-13)/2),0)),"",OFFSET(#REF!,INT((ROW()-13)/2),0)),IF(ISBLANK(OFFSET('9. METAS'!$W$20,INT((ROW()-14)/2),0)),"",OFFSET('9. METAS'!$W$20,INT((ROW()-14)/2),0)))</f>
        <v>800</v>
      </c>
      <c r="M60" s="151">
        <f ca="1">IF(MOD(ROW()-13,2)=0,IF(ISBLANK(OFFSET(#REF!,INT((ROW()-13)/2),0)),"",OFFSET(#REF!,INT((ROW()-13)/2),0)),IF(ISBLANK(OFFSET('9. METAS'!$X$20,INT((ROW()-14)/2),0)),"",OFFSET('9. METAS'!$X$20,INT((ROW()-14)/2),0)))</f>
        <v>800</v>
      </c>
      <c r="N60" s="825"/>
      <c r="O60" s="827"/>
      <c r="P60" s="914"/>
    </row>
    <row r="61" spans="3:16">
      <c r="C61" s="829" t="str">
        <f ca="1">IF(ISBLANK(OFFSET('5. Pp (3 años)'!$C$46,INT((ROW()-13)/2),0)),"",OFFSET('5. Pp (3 años)'!$C$46,INT((ROW()-13)/2),0))</f>
        <v>Componente</v>
      </c>
      <c r="D61" s="926" t="str">
        <f ca="1">IF(ISBLANK(OFFSET('5. Pp (3 años)'!$D$46,INT((ROW()-13)/2),0)),"",OFFSET('5. Pp (3 años)'!$D$46,INT((ROW()-13)/2),0))</f>
        <v>1.4.1.1.6 Servicios de mantenimiento y logística brindados a las dependencias municipales conforme a la normatividad aplicable</v>
      </c>
      <c r="E61" s="926" t="str">
        <f ca="1">IF(ISBLANK(OFFSET('5. Pp (3 años)'!$E$46,INT((ROW()-13)/2),0)),"",OFFSET('5. Pp (3 años)'!$E$46,INT((ROW()-13)/2),0))</f>
        <v xml:space="preserve">PSML=Porcentaje de Servicios de mantenimiento y logística proporcionados. </v>
      </c>
      <c r="F61" s="928" t="str">
        <f ca="1">IF(ISBLANK(OFFSET('5. Pp (3 años)'!$K$46,INT((ROW()-13)/2),0)),"",OFFSET('5. Pp (3 años)'!$K$46,INT((ROW()-13)/2),0))</f>
        <v>Ascendente</v>
      </c>
      <c r="G61" s="930" t="str">
        <f ca="1">IF(ISBLANK(OFFSET('5. Pp (3 años)'!$H$46,INT((ROW()-13)/2),0)),"",OFFSET('5. Pp (3 años)'!$H$46,INT((ROW()-13)/2),0))</f>
        <v>Trimestral</v>
      </c>
      <c r="H61" s="949">
        <f ca="1">IF(ISBLANK(OFFSET('9. METAS'!$L$20,INT((ROW()-13)/2),0)),"",OFFSET('9. METAS'!$L$20,INT((ROW()-13)/2),0))</f>
        <v>0.95</v>
      </c>
      <c r="I61" s="822"/>
      <c r="J61" s="149" t="e">
        <f ca="1">IF(MOD(ROW()-13,2)=0,IF(ISBLANK(OFFSET(#REF!,INT((ROW()-13)/2),0)),"",OFFSET(#REF!,INT((ROW()-13)/2),0)),IF(ISBLANK(OFFSET('9. METAS'!$U$20,INT((ROW()-14)/2),0)),"",OFFSET('9. METAS'!$U$20,INT((ROW()-14)/2),0)))</f>
        <v>#REF!</v>
      </c>
      <c r="K61" s="150" t="e">
        <f ca="1">IF(MOD(ROW()-13,2)=0,IF(ISBLANK(OFFSET(#REF!,INT((ROW()-13)/2),0)),"",OFFSET(#REF!,INT((ROW()-13)/2),0)),IF(ISBLANK(OFFSET('9. METAS'!$V$20,INT((ROW()-14)/2),0)),"",OFFSET('9. METAS'!$V$20,INT((ROW()-14)/2),0)))</f>
        <v>#REF!</v>
      </c>
      <c r="L61" s="150" t="e">
        <f ca="1">IF(MOD(ROW()-13,2)=0,IF(ISBLANK(OFFSET(#REF!,INT((ROW()-13)/2),0)),"",OFFSET(#REF!,INT((ROW()-13)/2),0)),IF(ISBLANK(OFFSET('9. METAS'!$W$20,INT((ROW()-14)/2),0)),"",OFFSET('9. METAS'!$W$20,INT((ROW()-14)/2),0)))</f>
        <v>#REF!</v>
      </c>
      <c r="M61" s="151" t="e">
        <f ca="1">IF(MOD(ROW()-13,2)=0,IF(ISBLANK(OFFSET(#REF!,INT((ROW()-13)/2),0)),"",OFFSET(#REF!,INT((ROW()-13)/2),0)),IF(ISBLANK(OFFSET('9. METAS'!$X$20,INT((ROW()-14)/2),0)),"",OFFSET('9. METAS'!$X$20,INT((ROW()-14)/2),0)))</f>
        <v>#REF!</v>
      </c>
      <c r="N61" s="824" t="str">
        <f t="shared" ref="N61" ca="1" si="44">IFERROR(J61/J62,"ND")</f>
        <v>ND</v>
      </c>
      <c r="O61" s="826" t="str">
        <f t="shared" ref="O61" ca="1" si="45">IFERROR(((J61+K61+L61)/H61),"ND")</f>
        <v>ND</v>
      </c>
      <c r="P61" s="913"/>
    </row>
    <row r="62" spans="3:16">
      <c r="C62" s="843"/>
      <c r="D62" s="926"/>
      <c r="E62" s="926"/>
      <c r="F62" s="928"/>
      <c r="G62" s="930"/>
      <c r="H62" s="949"/>
      <c r="I62" s="823"/>
      <c r="J62" s="149">
        <f ca="1">IF(MOD(ROW()-13,2)=0,IF(ISBLANK(OFFSET(#REF!,INT((ROW()-13)/2),0)),"",OFFSET(#REF!,INT((ROW()-13)/2),0)),IF(ISBLANK(OFFSET('9. METAS'!$U$20,INT((ROW()-14)/2),0)),"",OFFSET('9. METAS'!$U$20,INT((ROW()-14)/2),0)))</f>
        <v>0.95</v>
      </c>
      <c r="K62" s="150">
        <f ca="1">IF(MOD(ROW()-13,2)=0,IF(ISBLANK(OFFSET(#REF!,INT((ROW()-13)/2),0)),"",OFFSET(#REF!,INT((ROW()-13)/2),0)),IF(ISBLANK(OFFSET('9. METAS'!$V$20,INT((ROW()-14)/2),0)),"",OFFSET('9. METAS'!$V$20,INT((ROW()-14)/2),0)))</f>
        <v>0.95</v>
      </c>
      <c r="L62" s="150">
        <f ca="1">IF(MOD(ROW()-13,2)=0,IF(ISBLANK(OFFSET(#REF!,INT((ROW()-13)/2),0)),"",OFFSET(#REF!,INT((ROW()-13)/2),0)),IF(ISBLANK(OFFSET('9. METAS'!$W$20,INT((ROW()-14)/2),0)),"",OFFSET('9. METAS'!$W$20,INT((ROW()-14)/2),0)))</f>
        <v>0.95</v>
      </c>
      <c r="M62" s="151">
        <f ca="1">IF(MOD(ROW()-13,2)=0,IF(ISBLANK(OFFSET(#REF!,INT((ROW()-13)/2),0)),"",OFFSET(#REF!,INT((ROW()-13)/2),0)),IF(ISBLANK(OFFSET('9. METAS'!$X$20,INT((ROW()-14)/2),0)),"",OFFSET('9. METAS'!$X$20,INT((ROW()-14)/2),0)))</f>
        <v>0.95</v>
      </c>
      <c r="N62" s="825"/>
      <c r="O62" s="827"/>
      <c r="P62" s="914"/>
    </row>
    <row r="63" spans="3:16">
      <c r="C63" s="829" t="str">
        <f ca="1">IF(ISBLANK(OFFSET('5. Pp (3 años)'!$C$46,INT((ROW()-13)/2),0)),"",OFFSET('5. Pp (3 años)'!$C$46,INT((ROW()-13)/2),0))</f>
        <v>Actividad</v>
      </c>
      <c r="D63" s="926" t="str">
        <f ca="1">IF(ISBLANK(OFFSET('5. Pp (3 años)'!$D$46,INT((ROW()-13)/2),0)),"",OFFSET('5. Pp (3 años)'!$D$46,INT((ROW()-13)/2),0))</f>
        <v>1.4.1.1.6.1 Realización del mantenimiento del Edificio del Palacio Municipal y áreas comúnes.</v>
      </c>
      <c r="E63" s="926" t="str">
        <f ca="1">IF(ISBLANK(OFFSET('5. Pp (3 años)'!$E$46,INT((ROW()-13)/2),0)),"",OFFSET('5. Pp (3 años)'!$E$46,INT((ROW()-13)/2),0))</f>
        <v xml:space="preserve">PSMR=Porcentaje de servicios de mantenimiento municipal realizados. </v>
      </c>
      <c r="F63" s="928" t="str">
        <f ca="1">IF(ISBLANK(OFFSET('5. Pp (3 años)'!$K$46,INT((ROW()-13)/2),0)),"",OFFSET('5. Pp (3 años)'!$K$46,INT((ROW()-13)/2),0))</f>
        <v>Ascendente</v>
      </c>
      <c r="G63" s="930" t="str">
        <f ca="1">IF(ISBLANK(OFFSET('5. Pp (3 años)'!$H$46,INT((ROW()-13)/2),0)),"",OFFSET('5. Pp (3 años)'!$H$46,INT((ROW()-13)/2),0))</f>
        <v>Trimestral</v>
      </c>
      <c r="H63" s="949">
        <f ca="1">IF(ISBLANK(OFFSET('9. METAS'!$L$20,INT((ROW()-13)/2),0)),"",OFFSET('9. METAS'!$L$20,INT((ROW()-13)/2),0))</f>
        <v>2400</v>
      </c>
      <c r="I63" s="822"/>
      <c r="J63" s="149" t="e">
        <f ca="1">IF(MOD(ROW()-13,2)=0,IF(ISBLANK(OFFSET(#REF!,INT((ROW()-13)/2),0)),"",OFFSET(#REF!,INT((ROW()-13)/2),0)),IF(ISBLANK(OFFSET('9. METAS'!$U$20,INT((ROW()-14)/2),0)),"",OFFSET('9. METAS'!$U$20,INT((ROW()-14)/2),0)))</f>
        <v>#REF!</v>
      </c>
      <c r="K63" s="150" t="e">
        <f ca="1">IF(MOD(ROW()-13,2)=0,IF(ISBLANK(OFFSET(#REF!,INT((ROW()-13)/2),0)),"",OFFSET(#REF!,INT((ROW()-13)/2),0)),IF(ISBLANK(OFFSET('9. METAS'!$V$20,INT((ROW()-14)/2),0)),"",OFFSET('9. METAS'!$V$20,INT((ROW()-14)/2),0)))</f>
        <v>#REF!</v>
      </c>
      <c r="L63" s="150" t="e">
        <f ca="1">IF(MOD(ROW()-13,2)=0,IF(ISBLANK(OFFSET(#REF!,INT((ROW()-13)/2),0)),"",OFFSET(#REF!,INT((ROW()-13)/2),0)),IF(ISBLANK(OFFSET('9. METAS'!$W$20,INT((ROW()-14)/2),0)),"",OFFSET('9. METAS'!$W$20,INT((ROW()-14)/2),0)))</f>
        <v>#REF!</v>
      </c>
      <c r="M63" s="151" t="e">
        <f ca="1">IF(MOD(ROW()-13,2)=0,IF(ISBLANK(OFFSET(#REF!,INT((ROW()-13)/2),0)),"",OFFSET(#REF!,INT((ROW()-13)/2),0)),IF(ISBLANK(OFFSET('9. METAS'!$X$20,INT((ROW()-14)/2),0)),"",OFFSET('9. METAS'!$X$20,INT((ROW()-14)/2),0)))</f>
        <v>#REF!</v>
      </c>
      <c r="N63" s="824" t="str">
        <f t="shared" ref="N63" ca="1" si="46">IFERROR(J63/J64,"ND")</f>
        <v>ND</v>
      </c>
      <c r="O63" s="826" t="str">
        <f t="shared" ref="O63" ca="1" si="47">IFERROR(((J63+K63+L63)/H63),"ND")</f>
        <v>ND</v>
      </c>
      <c r="P63" s="913"/>
    </row>
    <row r="64" spans="3:16">
      <c r="C64" s="843"/>
      <c r="D64" s="926"/>
      <c r="E64" s="926"/>
      <c r="F64" s="928"/>
      <c r="G64" s="930"/>
      <c r="H64" s="949"/>
      <c r="I64" s="823"/>
      <c r="J64" s="149">
        <f ca="1">IF(MOD(ROW()-13,2)=0,IF(ISBLANK(OFFSET(#REF!,INT((ROW()-13)/2),0)),"",OFFSET(#REF!,INT((ROW()-13)/2),0)),IF(ISBLANK(OFFSET('9. METAS'!$U$20,INT((ROW()-14)/2),0)),"",OFFSET('9. METAS'!$U$20,INT((ROW()-14)/2),0)))</f>
        <v>600</v>
      </c>
      <c r="K64" s="150">
        <f ca="1">IF(MOD(ROW()-13,2)=0,IF(ISBLANK(OFFSET(#REF!,INT((ROW()-13)/2),0)),"",OFFSET(#REF!,INT((ROW()-13)/2),0)),IF(ISBLANK(OFFSET('9. METAS'!$V$20,INT((ROW()-14)/2),0)),"",OFFSET('9. METAS'!$V$20,INT((ROW()-14)/2),0)))</f>
        <v>600</v>
      </c>
      <c r="L64" s="150">
        <f ca="1">IF(MOD(ROW()-13,2)=0,IF(ISBLANK(OFFSET(#REF!,INT((ROW()-13)/2),0)),"",OFFSET(#REF!,INT((ROW()-13)/2),0)),IF(ISBLANK(OFFSET('9. METAS'!$W$20,INT((ROW()-14)/2),0)),"",OFFSET('9. METAS'!$W$20,INT((ROW()-14)/2),0)))</f>
        <v>600</v>
      </c>
      <c r="M64" s="151">
        <f ca="1">IF(MOD(ROW()-13,2)=0,IF(ISBLANK(OFFSET(#REF!,INT((ROW()-13)/2),0)),"",OFFSET(#REF!,INT((ROW()-13)/2),0)),IF(ISBLANK(OFFSET('9. METAS'!$X$20,INT((ROW()-14)/2),0)),"",OFFSET('9. METAS'!$X$20,INT((ROW()-14)/2),0)))</f>
        <v>600</v>
      </c>
      <c r="N64" s="825"/>
      <c r="O64" s="827"/>
      <c r="P64" s="914"/>
    </row>
    <row r="65" spans="3:16">
      <c r="C65" s="829" t="str">
        <f ca="1">IF(ISBLANK(OFFSET('5. Pp (3 años)'!$C$46,INT((ROW()-13)/2),0)),"",OFFSET('5. Pp (3 años)'!$C$46,INT((ROW()-13)/2),0))</f>
        <v>Actividad</v>
      </c>
      <c r="D65" s="926" t="str">
        <f ca="1">IF(ISBLANK(OFFSET('5. Pp (3 años)'!$D$46,INT((ROW()-13)/2),0)),"",OFFSET('5. Pp (3 años)'!$D$46,INT((ROW()-13)/2),0))</f>
        <v>1.4.1.1.6.2 Brindar servicios de logística para la realización de eventos oficiales especiales.</v>
      </c>
      <c r="E65" s="926" t="str">
        <f ca="1">IF(ISBLANK(OFFSET('5. Pp (3 años)'!$E$46,INT((ROW()-13)/2),0)),"",OFFSET('5. Pp (3 años)'!$E$46,INT((ROW()-13)/2),0))</f>
        <v>PLEO= Porcentaje de servicios de logística de los eventos oficiales especiales brindados</v>
      </c>
      <c r="F65" s="928" t="str">
        <f ca="1">IF(ISBLANK(OFFSET('5. Pp (3 años)'!$K$46,INT((ROW()-13)/2),0)),"",OFFSET('5. Pp (3 años)'!$K$46,INT((ROW()-13)/2),0))</f>
        <v>Ascendente</v>
      </c>
      <c r="G65" s="930" t="str">
        <f ca="1">IF(ISBLANK(OFFSET('5. Pp (3 años)'!$H$46,INT((ROW()-13)/2),0)),"",OFFSET('5. Pp (3 años)'!$H$46,INT((ROW()-13)/2),0))</f>
        <v>Trimestral</v>
      </c>
      <c r="H65" s="949">
        <f ca="1">IF(ISBLANK(OFFSET('9. METAS'!$L$20,INT((ROW()-13)/2),0)),"",OFFSET('9. METAS'!$L$20,INT((ROW()-13)/2),0))</f>
        <v>6</v>
      </c>
      <c r="I65" s="822"/>
      <c r="J65" s="149" t="e">
        <f ca="1">IF(MOD(ROW()-13,2)=0,IF(ISBLANK(OFFSET(#REF!,INT((ROW()-13)/2),0)),"",OFFSET(#REF!,INT((ROW()-13)/2),0)),IF(ISBLANK(OFFSET('9. METAS'!$U$20,INT((ROW()-14)/2),0)),"",OFFSET('9. METAS'!$U$20,INT((ROW()-14)/2),0)))</f>
        <v>#REF!</v>
      </c>
      <c r="K65" s="150" t="e">
        <f ca="1">IF(MOD(ROW()-13,2)=0,IF(ISBLANK(OFFSET(#REF!,INT((ROW()-13)/2),0)),"",OFFSET(#REF!,INT((ROW()-13)/2),0)),IF(ISBLANK(OFFSET('9. METAS'!$V$20,INT((ROW()-14)/2),0)),"",OFFSET('9. METAS'!$V$20,INT((ROW()-14)/2),0)))</f>
        <v>#REF!</v>
      </c>
      <c r="L65" s="150" t="e">
        <f ca="1">IF(MOD(ROW()-13,2)=0,IF(ISBLANK(OFFSET(#REF!,INT((ROW()-13)/2),0)),"",OFFSET(#REF!,INT((ROW()-13)/2),0)),IF(ISBLANK(OFFSET('9. METAS'!$W$20,INT((ROW()-14)/2),0)),"",OFFSET('9. METAS'!$W$20,INT((ROW()-14)/2),0)))</f>
        <v>#REF!</v>
      </c>
      <c r="M65" s="151" t="e">
        <f ca="1">IF(MOD(ROW()-13,2)=0,IF(ISBLANK(OFFSET(#REF!,INT((ROW()-13)/2),0)),"",OFFSET(#REF!,INT((ROW()-13)/2),0)),IF(ISBLANK(OFFSET('9. METAS'!$X$20,INT((ROW()-14)/2),0)),"",OFFSET('9. METAS'!$X$20,INT((ROW()-14)/2),0)))</f>
        <v>#REF!</v>
      </c>
      <c r="N65" s="824" t="str">
        <f t="shared" ref="N65" ca="1" si="48">IFERROR(J65/J66,"ND")</f>
        <v>ND</v>
      </c>
      <c r="O65" s="826" t="str">
        <f t="shared" ref="O65" ca="1" si="49">IFERROR(((J65+K65+L65)/H65),"ND")</f>
        <v>ND</v>
      </c>
      <c r="P65" s="913"/>
    </row>
    <row r="66" spans="3:16">
      <c r="C66" s="843"/>
      <c r="D66" s="926"/>
      <c r="E66" s="926"/>
      <c r="F66" s="928"/>
      <c r="G66" s="930"/>
      <c r="H66" s="949"/>
      <c r="I66" s="823"/>
      <c r="J66" s="149">
        <f ca="1">IF(MOD(ROW()-13,2)=0,IF(ISBLANK(OFFSET(#REF!,INT((ROW()-13)/2),0)),"",OFFSET(#REF!,INT((ROW()-13)/2),0)),IF(ISBLANK(OFFSET('9. METAS'!$U$20,INT((ROW()-14)/2),0)),"",OFFSET('9. METAS'!$U$20,INT((ROW()-14)/2),0)))</f>
        <v>1</v>
      </c>
      <c r="K66" s="150">
        <f ca="1">IF(MOD(ROW()-13,2)=0,IF(ISBLANK(OFFSET(#REF!,INT((ROW()-13)/2),0)),"",OFFSET(#REF!,INT((ROW()-13)/2),0)),IF(ISBLANK(OFFSET('9. METAS'!$V$20,INT((ROW()-14)/2),0)),"",OFFSET('9. METAS'!$V$20,INT((ROW()-14)/2),0)))</f>
        <v>1</v>
      </c>
      <c r="L66" s="150">
        <f ca="1">IF(MOD(ROW()-13,2)=0,IF(ISBLANK(OFFSET(#REF!,INT((ROW()-13)/2),0)),"",OFFSET(#REF!,INT((ROW()-13)/2),0)),IF(ISBLANK(OFFSET('9. METAS'!$W$20,INT((ROW()-14)/2),0)),"",OFFSET('9. METAS'!$W$20,INT((ROW()-14)/2),0)))</f>
        <v>2</v>
      </c>
      <c r="M66" s="151">
        <f ca="1">IF(MOD(ROW()-13,2)=0,IF(ISBLANK(OFFSET(#REF!,INT((ROW()-13)/2),0)),"",OFFSET(#REF!,INT((ROW()-13)/2),0)),IF(ISBLANK(OFFSET('9. METAS'!$X$20,INT((ROW()-14)/2),0)),"",OFFSET('9. METAS'!$X$20,INT((ROW()-14)/2),0)))</f>
        <v>2</v>
      </c>
      <c r="N66" s="825"/>
      <c r="O66" s="827"/>
      <c r="P66" s="914"/>
    </row>
    <row r="67" spans="3:16">
      <c r="C67" s="829" t="str">
        <f ca="1">IF(ISBLANK(OFFSET('5. Pp (3 años)'!$C$46,INT((ROW()-13)/2),0)),"",OFFSET('5. Pp (3 años)'!$C$46,INT((ROW()-13)/2),0))</f>
        <v>Actividad</v>
      </c>
      <c r="D67" s="926" t="str">
        <f ca="1">IF(ISBLANK(OFFSET('5. Pp (3 años)'!$D$46,INT((ROW()-13)/2),0)),"",OFFSET('5. Pp (3 años)'!$D$46,INT((ROW()-13)/2),0))</f>
        <v>1.4.1.1.6.3 Atención de solicitudes de servicios de logística para eventos institucionales ordinarios solicitados por las dependencias municipales.</v>
      </c>
      <c r="E67" s="926" t="str">
        <f ca="1">IF(ISBLANK(OFFSET('5. Pp (3 años)'!$E$46,INT((ROW()-13)/2),0)),"",OFFSET('5. Pp (3 años)'!$E$46,INT((ROW()-13)/2),0))</f>
        <v>PSLA= Porcentaje de solicitudes de servicios de logística para eventos ordinarios atendidos.</v>
      </c>
      <c r="F67" s="928" t="str">
        <f ca="1">IF(ISBLANK(OFFSET('5. Pp (3 años)'!$K$46,INT((ROW()-13)/2),0)),"",OFFSET('5. Pp (3 años)'!$K$46,INT((ROW()-13)/2),0))</f>
        <v>Ascendente</v>
      </c>
      <c r="G67" s="930" t="str">
        <f ca="1">IF(ISBLANK(OFFSET('5. Pp (3 años)'!$H$46,INT((ROW()-13)/2),0)),"",OFFSET('5. Pp (3 años)'!$H$46,INT((ROW()-13)/2),0))</f>
        <v>Trimestral</v>
      </c>
      <c r="H67" s="949">
        <f ca="1">IF(ISBLANK(OFFSET('9. METAS'!$L$20,INT((ROW()-13)/2),0)),"",OFFSET('9. METAS'!$L$20,INT((ROW()-13)/2),0))</f>
        <v>2000</v>
      </c>
      <c r="I67" s="822"/>
      <c r="J67" s="149" t="e">
        <f ca="1">IF(MOD(ROW()-13,2)=0,IF(ISBLANK(OFFSET(#REF!,INT((ROW()-13)/2),0)),"",OFFSET(#REF!,INT((ROW()-13)/2),0)),IF(ISBLANK(OFFSET('9. METAS'!$U$20,INT((ROW()-14)/2),0)),"",OFFSET('9. METAS'!$U$20,INT((ROW()-14)/2),0)))</f>
        <v>#REF!</v>
      </c>
      <c r="K67" s="150" t="e">
        <f ca="1">IF(MOD(ROW()-13,2)=0,IF(ISBLANK(OFFSET(#REF!,INT((ROW()-13)/2),0)),"",OFFSET(#REF!,INT((ROW()-13)/2),0)),IF(ISBLANK(OFFSET('9. METAS'!$V$20,INT((ROW()-14)/2),0)),"",OFFSET('9. METAS'!$V$20,INT((ROW()-14)/2),0)))</f>
        <v>#REF!</v>
      </c>
      <c r="L67" s="150" t="e">
        <f ca="1">IF(MOD(ROW()-13,2)=0,IF(ISBLANK(OFFSET(#REF!,INT((ROW()-13)/2),0)),"",OFFSET(#REF!,INT((ROW()-13)/2),0)),IF(ISBLANK(OFFSET('9. METAS'!$W$20,INT((ROW()-14)/2),0)),"",OFFSET('9. METAS'!$W$20,INT((ROW()-14)/2),0)))</f>
        <v>#REF!</v>
      </c>
      <c r="M67" s="151" t="e">
        <f ca="1">IF(MOD(ROW()-13,2)=0,IF(ISBLANK(OFFSET(#REF!,INT((ROW()-13)/2),0)),"",OFFSET(#REF!,INT((ROW()-13)/2),0)),IF(ISBLANK(OFFSET('9. METAS'!$X$20,INT((ROW()-14)/2),0)),"",OFFSET('9. METAS'!$X$20,INT((ROW()-14)/2),0)))</f>
        <v>#REF!</v>
      </c>
      <c r="N67" s="824" t="str">
        <f t="shared" ref="N67" ca="1" si="50">IFERROR(J67/J68,"ND")</f>
        <v>ND</v>
      </c>
      <c r="O67" s="826" t="str">
        <f t="shared" ref="O67" ca="1" si="51">IFERROR(((J67+K67+L67)/H67),"ND")</f>
        <v>ND</v>
      </c>
      <c r="P67" s="913"/>
    </row>
    <row r="68" spans="3:16">
      <c r="C68" s="843"/>
      <c r="D68" s="926"/>
      <c r="E68" s="926"/>
      <c r="F68" s="928"/>
      <c r="G68" s="930"/>
      <c r="H68" s="949"/>
      <c r="I68" s="823"/>
      <c r="J68" s="149">
        <f ca="1">IF(MOD(ROW()-13,2)=0,IF(ISBLANK(OFFSET(#REF!,INT((ROW()-13)/2),0)),"",OFFSET(#REF!,INT((ROW()-13)/2),0)),IF(ISBLANK(OFFSET('9. METAS'!$U$20,INT((ROW()-14)/2),0)),"",OFFSET('9. METAS'!$U$20,INT((ROW()-14)/2),0)))</f>
        <v>500</v>
      </c>
      <c r="K68" s="150">
        <f ca="1">IF(MOD(ROW()-13,2)=0,IF(ISBLANK(OFFSET(#REF!,INT((ROW()-13)/2),0)),"",OFFSET(#REF!,INT((ROW()-13)/2),0)),IF(ISBLANK(OFFSET('9. METAS'!$V$20,INT((ROW()-14)/2),0)),"",OFFSET('9. METAS'!$V$20,INT((ROW()-14)/2),0)))</f>
        <v>500</v>
      </c>
      <c r="L68" s="150">
        <f ca="1">IF(MOD(ROW()-13,2)=0,IF(ISBLANK(OFFSET(#REF!,INT((ROW()-13)/2),0)),"",OFFSET(#REF!,INT((ROW()-13)/2),0)),IF(ISBLANK(OFFSET('9. METAS'!$W$20,INT((ROW()-14)/2),0)),"",OFFSET('9. METAS'!$W$20,INT((ROW()-14)/2),0)))</f>
        <v>500</v>
      </c>
      <c r="M68" s="151">
        <f ca="1">IF(MOD(ROW()-13,2)=0,IF(ISBLANK(OFFSET(#REF!,INT((ROW()-13)/2),0)),"",OFFSET(#REF!,INT((ROW()-13)/2),0)),IF(ISBLANK(OFFSET('9. METAS'!$X$20,INT((ROW()-14)/2),0)),"",OFFSET('9. METAS'!$X$20,INT((ROW()-14)/2),0)))</f>
        <v>500</v>
      </c>
      <c r="N68" s="825"/>
      <c r="O68" s="827"/>
      <c r="P68" s="914"/>
    </row>
    <row r="69" spans="3:16">
      <c r="C69" s="829" t="str">
        <f ca="1">IF(ISBLANK(OFFSET('5. Pp (3 años)'!$C$46,INT((ROW()-13)/2),0)),"",OFFSET('5. Pp (3 años)'!$C$46,INT((ROW()-13)/2),0))</f>
        <v>Componente</v>
      </c>
      <c r="D69" s="926" t="str">
        <f ca="1">IF(ISBLANK(OFFSET('5. Pp (3 años)'!$D$46,INT((ROW()-13)/2),0)),"",OFFSET('5. Pp (3 años)'!$D$46,INT((ROW()-13)/2),0))</f>
        <v xml:space="preserve">1.4.1.1.7 Eventos cívicos y culturales realizados y apoyos proporcionados a instituciones externas.
</v>
      </c>
      <c r="E69" s="926" t="str">
        <f ca="1">IF(ISBLANK(OFFSET('5. Pp (3 años)'!$E$46,INT((ROW()-13)/2),0)),"",OFFSET('5. Pp (3 años)'!$E$46,INT((ROW()-13)/2),0))</f>
        <v xml:space="preserve">PECR= Porcentaje de Eventos Cívicos y Culturales realizados   </v>
      </c>
      <c r="F69" s="928" t="str">
        <f ca="1">IF(ISBLANK(OFFSET('5. Pp (3 años)'!$K$46,INT((ROW()-13)/2),0)),"",OFFSET('5. Pp (3 años)'!$K$46,INT((ROW()-13)/2),0))</f>
        <v>Ascendente</v>
      </c>
      <c r="G69" s="930" t="str">
        <f ca="1">IF(ISBLANK(OFFSET('5. Pp (3 años)'!$H$46,INT((ROW()-13)/2),0)),"",OFFSET('5. Pp (3 años)'!$H$46,INT((ROW()-13)/2),0))</f>
        <v>Trimestral</v>
      </c>
      <c r="H69" s="949">
        <f ca="1">IF(ISBLANK(OFFSET('9. METAS'!$L$20,INT((ROW()-13)/2),0)),"",OFFSET('9. METAS'!$L$20,INT((ROW()-13)/2),0))</f>
        <v>0.95</v>
      </c>
      <c r="I69" s="822"/>
      <c r="J69" s="149" t="e">
        <f ca="1">IF(MOD(ROW()-13,2)=0,IF(ISBLANK(OFFSET(#REF!,INT((ROW()-13)/2),0)),"",OFFSET(#REF!,INT((ROW()-13)/2),0)),IF(ISBLANK(OFFSET('9. METAS'!$U$20,INT((ROW()-14)/2),0)),"",OFFSET('9. METAS'!$U$20,INT((ROW()-14)/2),0)))</f>
        <v>#REF!</v>
      </c>
      <c r="K69" s="150" t="e">
        <f ca="1">IF(MOD(ROW()-13,2)=0,IF(ISBLANK(OFFSET(#REF!,INT((ROW()-13)/2),0)),"",OFFSET(#REF!,INT((ROW()-13)/2),0)),IF(ISBLANK(OFFSET('9. METAS'!$V$20,INT((ROW()-14)/2),0)),"",OFFSET('9. METAS'!$V$20,INT((ROW()-14)/2),0)))</f>
        <v>#REF!</v>
      </c>
      <c r="L69" s="150" t="e">
        <f ca="1">IF(MOD(ROW()-13,2)=0,IF(ISBLANK(OFFSET(#REF!,INT((ROW()-13)/2),0)),"",OFFSET(#REF!,INT((ROW()-13)/2),0)),IF(ISBLANK(OFFSET('9. METAS'!$W$20,INT((ROW()-14)/2),0)),"",OFFSET('9. METAS'!$W$20,INT((ROW()-14)/2),0)))</f>
        <v>#REF!</v>
      </c>
      <c r="M69" s="151" t="e">
        <f ca="1">IF(MOD(ROW()-13,2)=0,IF(ISBLANK(OFFSET(#REF!,INT((ROW()-13)/2),0)),"",OFFSET(#REF!,INT((ROW()-13)/2),0)),IF(ISBLANK(OFFSET('9. METAS'!$X$20,INT((ROW()-14)/2),0)),"",OFFSET('9. METAS'!$X$20,INT((ROW()-14)/2),0)))</f>
        <v>#REF!</v>
      </c>
      <c r="N69" s="824" t="str">
        <f t="shared" ref="N69" ca="1" si="52">IFERROR(J69/J70,"ND")</f>
        <v>ND</v>
      </c>
      <c r="O69" s="826" t="str">
        <f t="shared" ref="O69" ca="1" si="53">IFERROR(((J69+K69+L69)/H69),"ND")</f>
        <v>ND</v>
      </c>
      <c r="P69" s="913"/>
    </row>
    <row r="70" spans="3:16">
      <c r="C70" s="843"/>
      <c r="D70" s="926"/>
      <c r="E70" s="926"/>
      <c r="F70" s="928"/>
      <c r="G70" s="930"/>
      <c r="H70" s="949"/>
      <c r="I70" s="823"/>
      <c r="J70" s="149">
        <f ca="1">IF(MOD(ROW()-13,2)=0,IF(ISBLANK(OFFSET(#REF!,INT((ROW()-13)/2),0)),"",OFFSET(#REF!,INT((ROW()-13)/2),0)),IF(ISBLANK(OFFSET('9. METAS'!$U$20,INT((ROW()-14)/2),0)),"",OFFSET('9. METAS'!$U$20,INT((ROW()-14)/2),0)))</f>
        <v>0.95</v>
      </c>
      <c r="K70" s="150">
        <f ca="1">IF(MOD(ROW()-13,2)=0,IF(ISBLANK(OFFSET(#REF!,INT((ROW()-13)/2),0)),"",OFFSET(#REF!,INT((ROW()-13)/2),0)),IF(ISBLANK(OFFSET('9. METAS'!$V$20,INT((ROW()-14)/2),0)),"",OFFSET('9. METAS'!$V$20,INT((ROW()-14)/2),0)))</f>
        <v>0.95</v>
      </c>
      <c r="L70" s="150">
        <f ca="1">IF(MOD(ROW()-13,2)=0,IF(ISBLANK(OFFSET(#REF!,INT((ROW()-13)/2),0)),"",OFFSET(#REF!,INT((ROW()-13)/2),0)),IF(ISBLANK(OFFSET('9. METAS'!$W$20,INT((ROW()-14)/2),0)),"",OFFSET('9. METAS'!$W$20,INT((ROW()-14)/2),0)))</f>
        <v>0.95</v>
      </c>
      <c r="M70" s="151">
        <f ca="1">IF(MOD(ROW()-13,2)=0,IF(ISBLANK(OFFSET(#REF!,INT((ROW()-13)/2),0)),"",OFFSET(#REF!,INT((ROW()-13)/2),0)),IF(ISBLANK(OFFSET('9. METAS'!$X$20,INT((ROW()-14)/2),0)),"",OFFSET('9. METAS'!$X$20,INT((ROW()-14)/2),0)))</f>
        <v>0.95</v>
      </c>
      <c r="N70" s="825"/>
      <c r="O70" s="827"/>
      <c r="P70" s="914"/>
    </row>
    <row r="71" spans="3:16">
      <c r="C71" s="829" t="str">
        <f ca="1">IF(ISBLANK(OFFSET('5. Pp (3 años)'!$C$46,INT((ROW()-13)/2),0)),"",OFFSET('5. Pp (3 años)'!$C$46,INT((ROW()-13)/2),0))</f>
        <v>Actividad</v>
      </c>
      <c r="D71" s="926" t="str">
        <f ca="1">IF(ISBLANK(OFFSET('5. Pp (3 años)'!$D$46,INT((ROW()-13)/2),0)),"",OFFSET('5. Pp (3 años)'!$D$46,INT((ROW()-13)/2),0))</f>
        <v>1.4.1.1.7.1 Realización de conmemoraciones y celebraciones cívicas.</v>
      </c>
      <c r="E71" s="926" t="str">
        <f ca="1">IF(ISBLANK(OFFSET('5. Pp (3 años)'!$E$46,INT((ROW()-13)/2),0)),"",OFFSET('5. Pp (3 años)'!$E$46,INT((ROW()-13)/2),0))</f>
        <v xml:space="preserve">PCCR=   Porcentaje de Conmemoraciones y Celebraciones Cívicas realizadas    </v>
      </c>
      <c r="F71" s="928" t="str">
        <f ca="1">IF(ISBLANK(OFFSET('5. Pp (3 años)'!$K$46,INT((ROW()-13)/2),0)),"",OFFSET('5. Pp (3 años)'!$K$46,INT((ROW()-13)/2),0))</f>
        <v>Ascendente</v>
      </c>
      <c r="G71" s="930" t="str">
        <f ca="1">IF(ISBLANK(OFFSET('5. Pp (3 años)'!$H$46,INT((ROW()-13)/2),0)),"",OFFSET('5. Pp (3 años)'!$H$46,INT((ROW()-13)/2),0))</f>
        <v>Trimestral</v>
      </c>
      <c r="H71" s="949">
        <f ca="1">IF(ISBLANK(OFFSET('9. METAS'!$L$20,INT((ROW()-13)/2),0)),"",OFFSET('9. METAS'!$L$20,INT((ROW()-13)/2),0))</f>
        <v>80</v>
      </c>
      <c r="I71" s="822"/>
      <c r="J71" s="149" t="e">
        <f ca="1">IF(MOD(ROW()-13,2)=0,IF(ISBLANK(OFFSET(#REF!,INT((ROW()-13)/2),0)),"",OFFSET(#REF!,INT((ROW()-13)/2),0)),IF(ISBLANK(OFFSET('9. METAS'!$U$20,INT((ROW()-14)/2),0)),"",OFFSET('9. METAS'!$U$20,INT((ROW()-14)/2),0)))</f>
        <v>#REF!</v>
      </c>
      <c r="K71" s="150" t="e">
        <f ca="1">IF(MOD(ROW()-13,2)=0,IF(ISBLANK(OFFSET(#REF!,INT((ROW()-13)/2),0)),"",OFFSET(#REF!,INT((ROW()-13)/2),0)),IF(ISBLANK(OFFSET('9. METAS'!$V$20,INT((ROW()-14)/2),0)),"",OFFSET('9. METAS'!$V$20,INT((ROW()-14)/2),0)))</f>
        <v>#REF!</v>
      </c>
      <c r="L71" s="150" t="e">
        <f ca="1">IF(MOD(ROW()-13,2)=0,IF(ISBLANK(OFFSET(#REF!,INT((ROW()-13)/2),0)),"",OFFSET(#REF!,INT((ROW()-13)/2),0)),IF(ISBLANK(OFFSET('9. METAS'!$W$20,INT((ROW()-14)/2),0)),"",OFFSET('9. METAS'!$W$20,INT((ROW()-14)/2),0)))</f>
        <v>#REF!</v>
      </c>
      <c r="M71" s="151" t="e">
        <f ca="1">IF(MOD(ROW()-13,2)=0,IF(ISBLANK(OFFSET(#REF!,INT((ROW()-13)/2),0)),"",OFFSET(#REF!,INT((ROW()-13)/2),0)),IF(ISBLANK(OFFSET('9. METAS'!$X$20,INT((ROW()-14)/2),0)),"",OFFSET('9. METAS'!$X$20,INT((ROW()-14)/2),0)))</f>
        <v>#REF!</v>
      </c>
      <c r="N71" s="824" t="str">
        <f t="shared" ref="N71" ca="1" si="54">IFERROR(J71/J72,"ND")</f>
        <v>ND</v>
      </c>
      <c r="O71" s="826" t="str">
        <f t="shared" ref="O71" ca="1" si="55">IFERROR(((J71+K71+L71)/H71),"ND")</f>
        <v>ND</v>
      </c>
      <c r="P71" s="913"/>
    </row>
    <row r="72" spans="3:16">
      <c r="C72" s="843"/>
      <c r="D72" s="926"/>
      <c r="E72" s="926"/>
      <c r="F72" s="928"/>
      <c r="G72" s="930"/>
      <c r="H72" s="949"/>
      <c r="I72" s="823"/>
      <c r="J72" s="149">
        <f ca="1">IF(MOD(ROW()-13,2)=0,IF(ISBLANK(OFFSET(#REF!,INT((ROW()-13)/2),0)),"",OFFSET(#REF!,INT((ROW()-13)/2),0)),IF(ISBLANK(OFFSET('9. METAS'!$U$20,INT((ROW()-14)/2),0)),"",OFFSET('9. METAS'!$U$20,INT((ROW()-14)/2),0)))</f>
        <v>18</v>
      </c>
      <c r="K72" s="150">
        <f ca="1">IF(MOD(ROW()-13,2)=0,IF(ISBLANK(OFFSET(#REF!,INT((ROW()-13)/2),0)),"",OFFSET(#REF!,INT((ROW()-13)/2),0)),IF(ISBLANK(OFFSET('9. METAS'!$V$20,INT((ROW()-14)/2),0)),"",OFFSET('9. METAS'!$V$20,INT((ROW()-14)/2),0)))</f>
        <v>21</v>
      </c>
      <c r="L72" s="150">
        <f ca="1">IF(MOD(ROW()-13,2)=0,IF(ISBLANK(OFFSET(#REF!,INT((ROW()-13)/2),0)),"",OFFSET(#REF!,INT((ROW()-13)/2),0)),IF(ISBLANK(OFFSET('9. METAS'!$W$20,INT((ROW()-14)/2),0)),"",OFFSET('9. METAS'!$W$20,INT((ROW()-14)/2),0)))</f>
        <v>21</v>
      </c>
      <c r="M72" s="151">
        <f ca="1">IF(MOD(ROW()-13,2)=0,IF(ISBLANK(OFFSET(#REF!,INT((ROW()-13)/2),0)),"",OFFSET(#REF!,INT((ROW()-13)/2),0)),IF(ISBLANK(OFFSET('9. METAS'!$X$20,INT((ROW()-14)/2),0)),"",OFFSET('9. METAS'!$X$20,INT((ROW()-14)/2),0)))</f>
        <v>20</v>
      </c>
      <c r="N72" s="825"/>
      <c r="O72" s="827"/>
      <c r="P72" s="914"/>
    </row>
    <row r="73" spans="3:16">
      <c r="C73" s="829" t="str">
        <f ca="1">IF(ISBLANK(OFFSET('5. Pp (3 años)'!$C$46,INT((ROW()-13)/2),0)),"",OFFSET('5. Pp (3 años)'!$C$46,INT((ROW()-13)/2),0))</f>
        <v>Actividad</v>
      </c>
      <c r="D73" s="926" t="str">
        <f ca="1">IF(ISBLANK(OFFSET('5. Pp (3 años)'!$D$46,INT((ROW()-13)/2),0)),"",OFFSET('5. Pp (3 años)'!$D$46,INT((ROW()-13)/2),0))</f>
        <v>1.4.1.1.7.2   Participaciones musicales en eventos cívicos y culturales.</v>
      </c>
      <c r="E73" s="926" t="str">
        <f ca="1">IF(ISBLANK(OFFSET('5. Pp (3 años)'!$E$46,INT((ROW()-13)/2),0)),"",OFFSET('5. Pp (3 años)'!$E$46,INT((ROW()-13)/2),0))</f>
        <v>PMR = Porcentaje de participaciones musicales en eventos realizadas.</v>
      </c>
      <c r="F73" s="928" t="str">
        <f ca="1">IF(ISBLANK(OFFSET('5. Pp (3 años)'!$K$46,INT((ROW()-13)/2),0)),"",OFFSET('5. Pp (3 años)'!$K$46,INT((ROW()-13)/2),0))</f>
        <v>Ascendente</v>
      </c>
      <c r="G73" s="930" t="str">
        <f ca="1">IF(ISBLANK(OFFSET('5. Pp (3 años)'!$H$46,INT((ROW()-13)/2),0)),"",OFFSET('5. Pp (3 años)'!$H$46,INT((ROW()-13)/2),0))</f>
        <v>Trimestral</v>
      </c>
      <c r="H73" s="949">
        <f ca="1">IF(ISBLANK(OFFSET('9. METAS'!$L$20,INT((ROW()-13)/2),0)),"",OFFSET('9. METAS'!$L$20,INT((ROW()-13)/2),0))</f>
        <v>114</v>
      </c>
      <c r="I73" s="822"/>
      <c r="J73" s="149" t="e">
        <f ca="1">IF(MOD(ROW()-13,2)=0,IF(ISBLANK(OFFSET(#REF!,INT((ROW()-13)/2),0)),"",OFFSET(#REF!,INT((ROW()-13)/2),0)),IF(ISBLANK(OFFSET('9. METAS'!$U$20,INT((ROW()-14)/2),0)),"",OFFSET('9. METAS'!$U$20,INT((ROW()-14)/2),0)))</f>
        <v>#REF!</v>
      </c>
      <c r="K73" s="150" t="e">
        <f ca="1">IF(MOD(ROW()-13,2)=0,IF(ISBLANK(OFFSET(#REF!,INT((ROW()-13)/2),0)),"",OFFSET(#REF!,INT((ROW()-13)/2),0)),IF(ISBLANK(OFFSET('9. METAS'!$V$20,INT((ROW()-14)/2),0)),"",OFFSET('9. METAS'!$V$20,INT((ROW()-14)/2),0)))</f>
        <v>#REF!</v>
      </c>
      <c r="L73" s="150" t="e">
        <f ca="1">IF(MOD(ROW()-13,2)=0,IF(ISBLANK(OFFSET(#REF!,INT((ROW()-13)/2),0)),"",OFFSET(#REF!,INT((ROW()-13)/2),0)),IF(ISBLANK(OFFSET('9. METAS'!$W$20,INT((ROW()-14)/2),0)),"",OFFSET('9. METAS'!$W$20,INT((ROW()-14)/2),0)))</f>
        <v>#REF!</v>
      </c>
      <c r="M73" s="151" t="e">
        <f ca="1">IF(MOD(ROW()-13,2)=0,IF(ISBLANK(OFFSET(#REF!,INT((ROW()-13)/2),0)),"",OFFSET(#REF!,INT((ROW()-13)/2),0)),IF(ISBLANK(OFFSET('9. METAS'!$X$20,INT((ROW()-14)/2),0)),"",OFFSET('9. METAS'!$X$20,INT((ROW()-14)/2),0)))</f>
        <v>#REF!</v>
      </c>
      <c r="N73" s="824" t="str">
        <f t="shared" ref="N73" ca="1" si="56">IFERROR(J73/J74,"ND")</f>
        <v>ND</v>
      </c>
      <c r="O73" s="826" t="str">
        <f t="shared" ref="O73" ca="1" si="57">IFERROR(((J73+K73+L73)/H73),"ND")</f>
        <v>ND</v>
      </c>
      <c r="P73" s="913"/>
    </row>
    <row r="74" spans="3:16">
      <c r="C74" s="843"/>
      <c r="D74" s="926"/>
      <c r="E74" s="926"/>
      <c r="F74" s="928"/>
      <c r="G74" s="930"/>
      <c r="H74" s="949"/>
      <c r="I74" s="823"/>
      <c r="J74" s="149">
        <f ca="1">IF(MOD(ROW()-13,2)=0,IF(ISBLANK(OFFSET(#REF!,INT((ROW()-13)/2),0)),"",OFFSET(#REF!,INT((ROW()-13)/2),0)),IF(ISBLANK(OFFSET('9. METAS'!$U$20,INT((ROW()-14)/2),0)),"",OFFSET('9. METAS'!$U$20,INT((ROW()-14)/2),0)))</f>
        <v>27</v>
      </c>
      <c r="K74" s="150">
        <f ca="1">IF(MOD(ROW()-13,2)=0,IF(ISBLANK(OFFSET(#REF!,INT((ROW()-13)/2),0)),"",OFFSET(#REF!,INT((ROW()-13)/2),0)),IF(ISBLANK(OFFSET('9. METAS'!$V$20,INT((ROW()-14)/2),0)),"",OFFSET('9. METAS'!$V$20,INT((ROW()-14)/2),0)))</f>
        <v>31</v>
      </c>
      <c r="L74" s="150">
        <f ca="1">IF(MOD(ROW()-13,2)=0,IF(ISBLANK(OFFSET(#REF!,INT((ROW()-13)/2),0)),"",OFFSET(#REF!,INT((ROW()-13)/2),0)),IF(ISBLANK(OFFSET('9. METAS'!$W$20,INT((ROW()-14)/2),0)),"",OFFSET('9. METAS'!$W$20,INT((ROW()-14)/2),0)))</f>
        <v>29</v>
      </c>
      <c r="M74" s="151">
        <f ca="1">IF(MOD(ROW()-13,2)=0,IF(ISBLANK(OFFSET(#REF!,INT((ROW()-13)/2),0)),"",OFFSET(#REF!,INT((ROW()-13)/2),0)),IF(ISBLANK(OFFSET('9. METAS'!$X$20,INT((ROW()-14)/2),0)),"",OFFSET('9. METAS'!$X$20,INT((ROW()-14)/2),0)))</f>
        <v>27</v>
      </c>
      <c r="N74" s="825"/>
      <c r="O74" s="827"/>
      <c r="P74" s="914"/>
    </row>
    <row r="75" spans="3:16">
      <c r="C75" s="829" t="str">
        <f ca="1">IF(ISBLANK(OFFSET('5. Pp (3 años)'!$C$46,INT((ROW()-13)/2),0)),"",OFFSET('5. Pp (3 años)'!$C$46,INT((ROW()-13)/2),0))</f>
        <v>Actividad</v>
      </c>
      <c r="D75" s="926" t="str">
        <f ca="1">IF(ISBLANK(OFFSET('5. Pp (3 años)'!$D$46,INT((ROW()-13)/2),0)),"",OFFSET('5. Pp (3 años)'!$D$46,INT((ROW()-13)/2),0))</f>
        <v xml:space="preserve">1.4.1.1.7.3  Atención a Solicitudes de apoyo para eventos oficiales de Instituciones Externas.
</v>
      </c>
      <c r="E75" s="926" t="str">
        <f ca="1">IF(ISBLANK(OFFSET('5. Pp (3 años)'!$E$46,INT((ROW()-13)/2),0)),"",OFFSET('5. Pp (3 años)'!$E$46,INT((ROW()-13)/2),0))</f>
        <v xml:space="preserve">PSEA= Porcentaje de solicitudes de apoyo para eventos oficiales atendidos. </v>
      </c>
      <c r="F75" s="928" t="str">
        <f ca="1">IF(ISBLANK(OFFSET('5. Pp (3 años)'!$K$46,INT((ROW()-13)/2),0)),"",OFFSET('5. Pp (3 años)'!$K$46,INT((ROW()-13)/2),0))</f>
        <v>Ascendente</v>
      </c>
      <c r="G75" s="930" t="str">
        <f ca="1">IF(ISBLANK(OFFSET('5. Pp (3 años)'!$H$46,INT((ROW()-13)/2),0)),"",OFFSET('5. Pp (3 años)'!$H$46,INT((ROW()-13)/2),0))</f>
        <v>Trimestral</v>
      </c>
      <c r="H75" s="949">
        <f ca="1">IF(ISBLANK(OFFSET('9. METAS'!$L$20,INT((ROW()-13)/2),0)),"",OFFSET('9. METAS'!$L$20,INT((ROW()-13)/2),0))</f>
        <v>22</v>
      </c>
      <c r="I75" s="822"/>
      <c r="J75" s="149" t="e">
        <f ca="1">IF(MOD(ROW()-13,2)=0,IF(ISBLANK(OFFSET(#REF!,INT((ROW()-13)/2),0)),"",OFFSET(#REF!,INT((ROW()-13)/2),0)),IF(ISBLANK(OFFSET('9. METAS'!$U$20,INT((ROW()-14)/2),0)),"",OFFSET('9. METAS'!$U$20,INT((ROW()-14)/2),0)))</f>
        <v>#REF!</v>
      </c>
      <c r="K75" s="150" t="e">
        <f ca="1">IF(MOD(ROW()-13,2)=0,IF(ISBLANK(OFFSET(#REF!,INT((ROW()-13)/2),0)),"",OFFSET(#REF!,INT((ROW()-13)/2),0)),IF(ISBLANK(OFFSET('9. METAS'!$V$20,INT((ROW()-14)/2),0)),"",OFFSET('9. METAS'!$V$20,INT((ROW()-14)/2),0)))</f>
        <v>#REF!</v>
      </c>
      <c r="L75" s="150" t="e">
        <f ca="1">IF(MOD(ROW()-13,2)=0,IF(ISBLANK(OFFSET(#REF!,INT((ROW()-13)/2),0)),"",OFFSET(#REF!,INT((ROW()-13)/2),0)),IF(ISBLANK(OFFSET('9. METAS'!$W$20,INT((ROW()-14)/2),0)),"",OFFSET('9. METAS'!$W$20,INT((ROW()-14)/2),0)))</f>
        <v>#REF!</v>
      </c>
      <c r="M75" s="151" t="e">
        <f ca="1">IF(MOD(ROW()-13,2)=0,IF(ISBLANK(OFFSET(#REF!,INT((ROW()-13)/2),0)),"",OFFSET(#REF!,INT((ROW()-13)/2),0)),IF(ISBLANK(OFFSET('9. METAS'!$X$20,INT((ROW()-14)/2),0)),"",OFFSET('9. METAS'!$X$20,INT((ROW()-14)/2),0)))</f>
        <v>#REF!</v>
      </c>
      <c r="N75" s="824" t="str">
        <f t="shared" ref="N75" ca="1" si="58">IFERROR(J75/J76,"ND")</f>
        <v>ND</v>
      </c>
      <c r="O75" s="826" t="str">
        <f t="shared" ref="O75" ca="1" si="59">IFERROR(((J75+K75+L75)/H75),"ND")</f>
        <v>ND</v>
      </c>
      <c r="P75" s="913"/>
    </row>
    <row r="76" spans="3:16">
      <c r="C76" s="843"/>
      <c r="D76" s="926"/>
      <c r="E76" s="926"/>
      <c r="F76" s="928"/>
      <c r="G76" s="930"/>
      <c r="H76" s="949"/>
      <c r="I76" s="823"/>
      <c r="J76" s="149">
        <f ca="1">IF(MOD(ROW()-13,2)=0,IF(ISBLANK(OFFSET(#REF!,INT((ROW()-13)/2),0)),"",OFFSET(#REF!,INT((ROW()-13)/2),0)),IF(ISBLANK(OFFSET('9. METAS'!$U$20,INT((ROW()-14)/2),0)),"",OFFSET('9. METAS'!$U$20,INT((ROW()-14)/2),0)))</f>
        <v>5</v>
      </c>
      <c r="K76" s="150">
        <f ca="1">IF(MOD(ROW()-13,2)=0,IF(ISBLANK(OFFSET(#REF!,INT((ROW()-13)/2),0)),"",OFFSET(#REF!,INT((ROW()-13)/2),0)),IF(ISBLANK(OFFSET('9. METAS'!$V$20,INT((ROW()-14)/2),0)),"",OFFSET('9. METAS'!$V$20,INT((ROW()-14)/2),0)))</f>
        <v>6</v>
      </c>
      <c r="L76" s="150">
        <f ca="1">IF(MOD(ROW()-13,2)=0,IF(ISBLANK(OFFSET(#REF!,INT((ROW()-13)/2),0)),"",OFFSET(#REF!,INT((ROW()-13)/2),0)),IF(ISBLANK(OFFSET('9. METAS'!$W$20,INT((ROW()-14)/2),0)),"",OFFSET('9. METAS'!$W$20,INT((ROW()-14)/2),0)))</f>
        <v>6</v>
      </c>
      <c r="M76" s="151">
        <f ca="1">IF(MOD(ROW()-13,2)=0,IF(ISBLANK(OFFSET(#REF!,INT((ROW()-13)/2),0)),"",OFFSET(#REF!,INT((ROW()-13)/2),0)),IF(ISBLANK(OFFSET('9. METAS'!$X$20,INT((ROW()-14)/2),0)),"",OFFSET('9. METAS'!$X$20,INT((ROW()-14)/2),0)))</f>
        <v>5</v>
      </c>
      <c r="N76" s="825"/>
      <c r="O76" s="827"/>
      <c r="P76" s="914"/>
    </row>
    <row r="77" spans="3:16">
      <c r="C77" s="829" t="str">
        <f ca="1">IF(ISBLANK(OFFSET('5. Pp (3 años)'!$C$46,INT((ROW()-13)/2),0)),"",OFFSET('5. Pp (3 años)'!$C$46,INT((ROW()-13)/2),0))</f>
        <v>Componente</v>
      </c>
      <c r="D77" s="926" t="str">
        <f ca="1">IF(ISBLANK(OFFSET('5. Pp (3 años)'!$D$46,INT((ROW()-13)/2),0)),"",OFFSET('5. Pp (3 años)'!$D$46,INT((ROW()-13)/2),0))</f>
        <v>1.4.1.1.8 Reportes de plantilla de personal municipal actualizados y emitidos, derivados de la gestión de incidencias, finiquitos y actualización de expedientes del personal.</v>
      </c>
      <c r="E77" s="926" t="str">
        <f ca="1">IF(ISBLANK(OFFSET('5. Pp (3 años)'!$E$46,INT((ROW()-13)/2),0)),"",OFFSET('5. Pp (3 años)'!$E$46,INT((ROW()-13)/2),0))</f>
        <v>PPPME= Porcentaje de plantillas de personal municipal entregadas.</v>
      </c>
      <c r="F77" s="928" t="str">
        <f ca="1">IF(ISBLANK(OFFSET('5. Pp (3 años)'!$K$46,INT((ROW()-13)/2),0)),"",OFFSET('5. Pp (3 años)'!$K$46,INT((ROW()-13)/2),0))</f>
        <v>Ascendente</v>
      </c>
      <c r="G77" s="930" t="str">
        <f ca="1">IF(ISBLANK(OFFSET('5. Pp (3 años)'!$H$46,INT((ROW()-13)/2),0)),"",OFFSET('5. Pp (3 años)'!$H$46,INT((ROW()-13)/2),0))</f>
        <v>Trimestral</v>
      </c>
      <c r="H77" s="949">
        <f ca="1">IF(ISBLANK(OFFSET('9. METAS'!$L$20,INT((ROW()-13)/2),0)),"",OFFSET('9. METAS'!$L$20,INT((ROW()-13)/2),0))</f>
        <v>1272</v>
      </c>
      <c r="I77" s="822"/>
      <c r="J77" s="149" t="e">
        <f ca="1">IF(MOD(ROW()-13,2)=0,IF(ISBLANK(OFFSET(#REF!,INT((ROW()-13)/2),0)),"",OFFSET(#REF!,INT((ROW()-13)/2),0)),IF(ISBLANK(OFFSET('9. METAS'!$U$20,INT((ROW()-14)/2),0)),"",OFFSET('9. METAS'!$U$20,INT((ROW()-14)/2),0)))</f>
        <v>#REF!</v>
      </c>
      <c r="K77" s="150" t="e">
        <f ca="1">IF(MOD(ROW()-13,2)=0,IF(ISBLANK(OFFSET(#REF!,INT((ROW()-13)/2),0)),"",OFFSET(#REF!,INT((ROW()-13)/2),0)),IF(ISBLANK(OFFSET('9. METAS'!$V$20,INT((ROW()-14)/2),0)),"",OFFSET('9. METAS'!$V$20,INT((ROW()-14)/2),0)))</f>
        <v>#REF!</v>
      </c>
      <c r="L77" s="150" t="e">
        <f ca="1">IF(MOD(ROW()-13,2)=0,IF(ISBLANK(OFFSET(#REF!,INT((ROW()-13)/2),0)),"",OFFSET(#REF!,INT((ROW()-13)/2),0)),IF(ISBLANK(OFFSET('9. METAS'!$W$20,INT((ROW()-14)/2),0)),"",OFFSET('9. METAS'!$W$20,INT((ROW()-14)/2),0)))</f>
        <v>#REF!</v>
      </c>
      <c r="M77" s="151" t="e">
        <f ca="1">IF(MOD(ROW()-13,2)=0,IF(ISBLANK(OFFSET(#REF!,INT((ROW()-13)/2),0)),"",OFFSET(#REF!,INT((ROW()-13)/2),0)),IF(ISBLANK(OFFSET('9. METAS'!$X$20,INT((ROW()-14)/2),0)),"",OFFSET('9. METAS'!$X$20,INT((ROW()-14)/2),0)))</f>
        <v>#REF!</v>
      </c>
      <c r="N77" s="824" t="str">
        <f t="shared" ref="N77" ca="1" si="60">IFERROR(J77/J78,"ND")</f>
        <v>ND</v>
      </c>
      <c r="O77" s="826" t="str">
        <f t="shared" ref="O77" ca="1" si="61">IFERROR(((J77+K77+L77)/H77),"ND")</f>
        <v>ND</v>
      </c>
      <c r="P77" s="913"/>
    </row>
    <row r="78" spans="3:16">
      <c r="C78" s="843"/>
      <c r="D78" s="926"/>
      <c r="E78" s="926"/>
      <c r="F78" s="928"/>
      <c r="G78" s="930"/>
      <c r="H78" s="949"/>
      <c r="I78" s="823"/>
      <c r="J78" s="149">
        <f ca="1">IF(MOD(ROW()-13,2)=0,IF(ISBLANK(OFFSET(#REF!,INT((ROW()-13)/2),0)),"",OFFSET(#REF!,INT((ROW()-13)/2),0)),IF(ISBLANK(OFFSET('9. METAS'!$U$20,INT((ROW()-14)/2),0)),"",OFFSET('9. METAS'!$U$20,INT((ROW()-14)/2),0)))</f>
        <v>318</v>
      </c>
      <c r="K78" s="150">
        <f ca="1">IF(MOD(ROW()-13,2)=0,IF(ISBLANK(OFFSET(#REF!,INT((ROW()-13)/2),0)),"",OFFSET(#REF!,INT((ROW()-13)/2),0)),IF(ISBLANK(OFFSET('9. METAS'!$V$20,INT((ROW()-14)/2),0)),"",OFFSET('9. METAS'!$V$20,INT((ROW()-14)/2),0)))</f>
        <v>318</v>
      </c>
      <c r="L78" s="150">
        <f ca="1">IF(MOD(ROW()-13,2)=0,IF(ISBLANK(OFFSET(#REF!,INT((ROW()-13)/2),0)),"",OFFSET(#REF!,INT((ROW()-13)/2),0)),IF(ISBLANK(OFFSET('9. METAS'!$W$20,INT((ROW()-14)/2),0)),"",OFFSET('9. METAS'!$W$20,INT((ROW()-14)/2),0)))</f>
        <v>318</v>
      </c>
      <c r="M78" s="151">
        <f ca="1">IF(MOD(ROW()-13,2)=0,IF(ISBLANK(OFFSET(#REF!,INT((ROW()-13)/2),0)),"",OFFSET(#REF!,INT((ROW()-13)/2),0)),IF(ISBLANK(OFFSET('9. METAS'!$X$20,INT((ROW()-14)/2),0)),"",OFFSET('9. METAS'!$X$20,INT((ROW()-14)/2),0)))</f>
        <v>318</v>
      </c>
      <c r="N78" s="825"/>
      <c r="O78" s="827"/>
      <c r="P78" s="914"/>
    </row>
    <row r="79" spans="3:16">
      <c r="C79" s="829" t="str">
        <f ca="1">IF(ISBLANK(OFFSET('5. Pp (3 años)'!$C$46,INT((ROW()-13)/2),0)),"",OFFSET('5. Pp (3 años)'!$C$46,INT((ROW()-13)/2),0))</f>
        <v>Actividad</v>
      </c>
      <c r="D79" s="926" t="str">
        <f ca="1">IF(ISBLANK(OFFSET('5. Pp (3 años)'!$D$46,INT((ROW()-13)/2),0)),"",OFFSET('5. Pp (3 años)'!$D$46,INT((ROW()-13)/2),0))</f>
        <v>1.4.1.1.8.1. Atención de incidencias del personal (altas, bajas, modificaciones y movimientos) enviadas por las Unidades Administrativas.</v>
      </c>
      <c r="E79" s="926" t="str">
        <f ca="1">IF(ISBLANK(OFFSET('5. Pp (3 años)'!$E$46,INT((ROW()-13)/2),0)),"",OFFSET('5. Pp (3 años)'!$E$46,INT((ROW()-13)/2),0))</f>
        <v>PIA=  Porcentaje de incidencias (altas, bajas, modificaciones, cambios de puestos o salarios) atendidas.</v>
      </c>
      <c r="F79" s="928" t="str">
        <f ca="1">IF(ISBLANK(OFFSET('5. Pp (3 años)'!$K$46,INT((ROW()-13)/2),0)),"",OFFSET('5. Pp (3 años)'!$K$46,INT((ROW()-13)/2),0))</f>
        <v>Ascendente</v>
      </c>
      <c r="G79" s="930" t="str">
        <f ca="1">IF(ISBLANK(OFFSET('5. Pp (3 años)'!$H$46,INT((ROW()-13)/2),0)),"",OFFSET('5. Pp (3 años)'!$H$46,INT((ROW()-13)/2),0))</f>
        <v>Trimestral</v>
      </c>
      <c r="H79" s="949">
        <f ca="1">IF(ISBLANK(OFFSET('9. METAS'!$L$20,INT((ROW()-13)/2),0)),"",OFFSET('9. METAS'!$L$20,INT((ROW()-13)/2),0))</f>
        <v>3576</v>
      </c>
      <c r="I79" s="822"/>
      <c r="J79" s="149" t="e">
        <f ca="1">IF(MOD(ROW()-13,2)=0,IF(ISBLANK(OFFSET(#REF!,INT((ROW()-13)/2),0)),"",OFFSET(#REF!,INT((ROW()-13)/2),0)),IF(ISBLANK(OFFSET('9. METAS'!$U$20,INT((ROW()-14)/2),0)),"",OFFSET('9. METAS'!$U$20,INT((ROW()-14)/2),0)))</f>
        <v>#REF!</v>
      </c>
      <c r="K79" s="150" t="e">
        <f ca="1">IF(MOD(ROW()-13,2)=0,IF(ISBLANK(OFFSET(#REF!,INT((ROW()-13)/2),0)),"",OFFSET(#REF!,INT((ROW()-13)/2),0)),IF(ISBLANK(OFFSET('9. METAS'!$V$20,INT((ROW()-14)/2),0)),"",OFFSET('9. METAS'!$V$20,INT((ROW()-14)/2),0)))</f>
        <v>#REF!</v>
      </c>
      <c r="L79" s="150" t="e">
        <f ca="1">IF(MOD(ROW()-13,2)=0,IF(ISBLANK(OFFSET(#REF!,INT((ROW()-13)/2),0)),"",OFFSET(#REF!,INT((ROW()-13)/2),0)),IF(ISBLANK(OFFSET('9. METAS'!$W$20,INT((ROW()-14)/2),0)),"",OFFSET('9. METAS'!$W$20,INT((ROW()-14)/2),0)))</f>
        <v>#REF!</v>
      </c>
      <c r="M79" s="151" t="e">
        <f ca="1">IF(MOD(ROW()-13,2)=0,IF(ISBLANK(OFFSET(#REF!,INT((ROW()-13)/2),0)),"",OFFSET(#REF!,INT((ROW()-13)/2),0)),IF(ISBLANK(OFFSET('9. METAS'!$X$20,INT((ROW()-14)/2),0)),"",OFFSET('9. METAS'!$X$20,INT((ROW()-14)/2),0)))</f>
        <v>#REF!</v>
      </c>
      <c r="N79" s="824" t="str">
        <f t="shared" ref="N79" ca="1" si="62">IFERROR(J79/J80,"ND")</f>
        <v>ND</v>
      </c>
      <c r="O79" s="826" t="str">
        <f t="shared" ref="O79" ca="1" si="63">IFERROR(((J79+K79+L79)/H79),"ND")</f>
        <v>ND</v>
      </c>
      <c r="P79" s="913"/>
    </row>
    <row r="80" spans="3:16">
      <c r="C80" s="843"/>
      <c r="D80" s="926"/>
      <c r="E80" s="926"/>
      <c r="F80" s="928"/>
      <c r="G80" s="930"/>
      <c r="H80" s="949"/>
      <c r="I80" s="823"/>
      <c r="J80" s="149">
        <f ca="1">IF(MOD(ROW()-13,2)=0,IF(ISBLANK(OFFSET(#REF!,INT((ROW()-13)/2),0)),"",OFFSET(#REF!,INT((ROW()-13)/2),0)),IF(ISBLANK(OFFSET('9. METAS'!$U$20,INT((ROW()-14)/2),0)),"",OFFSET('9. METAS'!$U$20,INT((ROW()-14)/2),0)))</f>
        <v>750</v>
      </c>
      <c r="K80" s="150">
        <f ca="1">IF(MOD(ROW()-13,2)=0,IF(ISBLANK(OFFSET(#REF!,INT((ROW()-13)/2),0)),"",OFFSET(#REF!,INT((ROW()-13)/2),0)),IF(ISBLANK(OFFSET('9. METAS'!$V$20,INT((ROW()-14)/2),0)),"",OFFSET('9. METAS'!$V$20,INT((ROW()-14)/2),0)))</f>
        <v>1207</v>
      </c>
      <c r="L80" s="150">
        <f ca="1">IF(MOD(ROW()-13,2)=0,IF(ISBLANK(OFFSET(#REF!,INT((ROW()-13)/2),0)),"",OFFSET(#REF!,INT((ROW()-13)/2),0)),IF(ISBLANK(OFFSET('9. METAS'!$W$20,INT((ROW()-14)/2),0)),"",OFFSET('9. METAS'!$W$20,INT((ROW()-14)/2),0)))</f>
        <v>1100</v>
      </c>
      <c r="M80" s="151">
        <f ca="1">IF(MOD(ROW()-13,2)=0,IF(ISBLANK(OFFSET(#REF!,INT((ROW()-13)/2),0)),"",OFFSET(#REF!,INT((ROW()-13)/2),0)),IF(ISBLANK(OFFSET('9. METAS'!$X$20,INT((ROW()-14)/2),0)),"",OFFSET('9. METAS'!$X$20,INT((ROW()-14)/2),0)))</f>
        <v>519</v>
      </c>
      <c r="N80" s="825"/>
      <c r="O80" s="827"/>
      <c r="P80" s="914"/>
    </row>
    <row r="81" spans="3:16">
      <c r="C81" s="829" t="str">
        <f ca="1">IF(ISBLANK(OFFSET('5. Pp (3 años)'!$C$46,INT((ROW()-13)/2),0)),"",OFFSET('5. Pp (3 años)'!$C$46,INT((ROW()-13)/2),0))</f>
        <v>Actividad</v>
      </c>
      <c r="D81" s="926" t="str">
        <f ca="1">IF(ISBLANK(OFFSET('5. Pp (3 años)'!$D$46,INT((ROW()-13)/2),0)),"",OFFSET('5. Pp (3 años)'!$D$46,INT((ROW()-13)/2),0))</f>
        <v>1.4.1.1.8.2. Elaboración y gestión de reportes de finiquitos y/o liquidación, solicitados por las Unidades Administrativas.</v>
      </c>
      <c r="E81" s="926" t="str">
        <f ca="1">IF(ISBLANK(OFFSET('5. Pp (3 años)'!$E$46,INT((ROW()-13)/2),0)),"",OFFSET('5. Pp (3 años)'!$E$46,INT((ROW()-13)/2),0))</f>
        <v>PRFLE= Porcentaje de reportes de finiquito y/o liquidación entregados.</v>
      </c>
      <c r="F81" s="928" t="str">
        <f ca="1">IF(ISBLANK(OFFSET('5. Pp (3 años)'!$K$46,INT((ROW()-13)/2),0)),"",OFFSET('5. Pp (3 años)'!$K$46,INT((ROW()-13)/2),0))</f>
        <v>Ascendente</v>
      </c>
      <c r="G81" s="930" t="str">
        <f ca="1">IF(ISBLANK(OFFSET('5. Pp (3 años)'!$H$46,INT((ROW()-13)/2),0)),"",OFFSET('5. Pp (3 años)'!$H$46,INT((ROW()-13)/2),0))</f>
        <v>Trimestral</v>
      </c>
      <c r="H81" s="949">
        <f ca="1">IF(ISBLANK(OFFSET('9. METAS'!$L$20,INT((ROW()-13)/2),0)),"",OFFSET('9. METAS'!$L$20,INT((ROW()-13)/2),0))</f>
        <v>600</v>
      </c>
      <c r="I81" s="822"/>
      <c r="J81" s="149" t="e">
        <f ca="1">IF(MOD(ROW()-13,2)=0,IF(ISBLANK(OFFSET(#REF!,INT((ROW()-13)/2),0)),"",OFFSET(#REF!,INT((ROW()-13)/2),0)),IF(ISBLANK(OFFSET('9. METAS'!$U$20,INT((ROW()-14)/2),0)),"",OFFSET('9. METAS'!$U$20,INT((ROW()-14)/2),0)))</f>
        <v>#REF!</v>
      </c>
      <c r="K81" s="150" t="e">
        <f ca="1">IF(MOD(ROW()-13,2)=0,IF(ISBLANK(OFFSET(#REF!,INT((ROW()-13)/2),0)),"",OFFSET(#REF!,INT((ROW()-13)/2),0)),IF(ISBLANK(OFFSET('9. METAS'!$V$20,INT((ROW()-14)/2),0)),"",OFFSET('9. METAS'!$V$20,INT((ROW()-14)/2),0)))</f>
        <v>#REF!</v>
      </c>
      <c r="L81" s="150" t="e">
        <f ca="1">IF(MOD(ROW()-13,2)=0,IF(ISBLANK(OFFSET(#REF!,INT((ROW()-13)/2),0)),"",OFFSET(#REF!,INT((ROW()-13)/2),0)),IF(ISBLANK(OFFSET('9. METAS'!$W$20,INT((ROW()-14)/2),0)),"",OFFSET('9. METAS'!$W$20,INT((ROW()-14)/2),0)))</f>
        <v>#REF!</v>
      </c>
      <c r="M81" s="151" t="e">
        <f ca="1">IF(MOD(ROW()-13,2)=0,IF(ISBLANK(OFFSET(#REF!,INT((ROW()-13)/2),0)),"",OFFSET(#REF!,INT((ROW()-13)/2),0)),IF(ISBLANK(OFFSET('9. METAS'!$X$20,INT((ROW()-14)/2),0)),"",OFFSET('9. METAS'!$X$20,INT((ROW()-14)/2),0)))</f>
        <v>#REF!</v>
      </c>
      <c r="N81" s="824" t="str">
        <f t="shared" ref="N81" ca="1" si="64">IFERROR(J81/J82,"ND")</f>
        <v>ND</v>
      </c>
      <c r="O81" s="826" t="str">
        <f t="shared" ref="O81" ca="1" si="65">IFERROR(((J81+K81+L81)/H81),"ND")</f>
        <v>ND</v>
      </c>
      <c r="P81" s="913"/>
    </row>
    <row r="82" spans="3:16">
      <c r="C82" s="843"/>
      <c r="D82" s="926"/>
      <c r="E82" s="926"/>
      <c r="F82" s="928"/>
      <c r="G82" s="930"/>
      <c r="H82" s="949"/>
      <c r="I82" s="823"/>
      <c r="J82" s="149">
        <f ca="1">IF(MOD(ROW()-13,2)=0,IF(ISBLANK(OFFSET(#REF!,INT((ROW()-13)/2),0)),"",OFFSET(#REF!,INT((ROW()-13)/2),0)),IF(ISBLANK(OFFSET('9. METAS'!$U$20,INT((ROW()-14)/2),0)),"",OFFSET('9. METAS'!$U$20,INT((ROW()-14)/2),0)))</f>
        <v>80</v>
      </c>
      <c r="K82" s="150">
        <f ca="1">IF(MOD(ROW()-13,2)=0,IF(ISBLANK(OFFSET(#REF!,INT((ROW()-13)/2),0)),"",OFFSET(#REF!,INT((ROW()-13)/2),0)),IF(ISBLANK(OFFSET('9. METAS'!$V$20,INT((ROW()-14)/2),0)),"",OFFSET('9. METAS'!$V$20,INT((ROW()-14)/2),0)))</f>
        <v>200</v>
      </c>
      <c r="L82" s="150">
        <f ca="1">IF(MOD(ROW()-13,2)=0,IF(ISBLANK(OFFSET(#REF!,INT((ROW()-13)/2),0)),"",OFFSET(#REF!,INT((ROW()-13)/2),0)),IF(ISBLANK(OFFSET('9. METAS'!$W$20,INT((ROW()-14)/2),0)),"",OFFSET('9. METAS'!$W$20,INT((ROW()-14)/2),0)))</f>
        <v>200</v>
      </c>
      <c r="M82" s="151">
        <f ca="1">IF(MOD(ROW()-13,2)=0,IF(ISBLANK(OFFSET(#REF!,INT((ROW()-13)/2),0)),"",OFFSET(#REF!,INT((ROW()-13)/2),0)),IF(ISBLANK(OFFSET('9. METAS'!$X$20,INT((ROW()-14)/2),0)),"",OFFSET('9. METAS'!$X$20,INT((ROW()-14)/2),0)))</f>
        <v>120</v>
      </c>
      <c r="N82" s="825"/>
      <c r="O82" s="827"/>
      <c r="P82" s="914"/>
    </row>
    <row r="83" spans="3:16">
      <c r="C83" s="829" t="str">
        <f ca="1">IF(ISBLANK(OFFSET('5. Pp (3 años)'!$C$46,INT((ROW()-13)/2),0)),"",OFFSET('5. Pp (3 años)'!$C$46,INT((ROW()-13)/2),0))</f>
        <v>Actividad</v>
      </c>
      <c r="D83" s="926" t="str">
        <f ca="1">IF(ISBLANK(OFFSET('5. Pp (3 años)'!$D$46,INT((ROW()-13)/2),0)),"",OFFSET('5. Pp (3 años)'!$D$46,INT((ROW()-13)/2),0))</f>
        <v>1.4.1.1.8.3.  Actualización de expedientes de personal activo y de baja por incidencias enviadas por las diferentes Unidades Administrativas.</v>
      </c>
      <c r="E83" s="926" t="str">
        <f ca="1">IF(ISBLANK(OFFSET('5. Pp (3 años)'!$E$46,INT((ROW()-13)/2),0)),"",OFFSET('5. Pp (3 años)'!$E$46,INT((ROW()-13)/2),0))</f>
        <v>PEPIA= Porcentaje de expedientes de personal por incidencias actualizados</v>
      </c>
      <c r="F83" s="928" t="str">
        <f ca="1">IF(ISBLANK(OFFSET('5. Pp (3 años)'!$K$46,INT((ROW()-13)/2),0)),"",OFFSET('5. Pp (3 años)'!$K$46,INT((ROW()-13)/2),0))</f>
        <v>Ascendente</v>
      </c>
      <c r="G83" s="930" t="str">
        <f ca="1">IF(ISBLANK(OFFSET('5. Pp (3 años)'!$H$46,INT((ROW()-13)/2),0)),"",OFFSET('5. Pp (3 años)'!$H$46,INT((ROW()-13)/2),0))</f>
        <v>Trimestral</v>
      </c>
      <c r="H83" s="949">
        <f ca="1">IF(ISBLANK(OFFSET('9. METAS'!$L$20,INT((ROW()-13)/2),0)),"",OFFSET('9. METAS'!$L$20,INT((ROW()-13)/2),0))</f>
        <v>3600</v>
      </c>
      <c r="I83" s="822"/>
      <c r="J83" s="149" t="e">
        <f ca="1">IF(MOD(ROW()-13,2)=0,IF(ISBLANK(OFFSET(#REF!,INT((ROW()-13)/2),0)),"",OFFSET(#REF!,INT((ROW()-13)/2),0)),IF(ISBLANK(OFFSET('9. METAS'!$U$20,INT((ROW()-14)/2),0)),"",OFFSET('9. METAS'!$U$20,INT((ROW()-14)/2),0)))</f>
        <v>#REF!</v>
      </c>
      <c r="K83" s="150" t="e">
        <f ca="1">IF(MOD(ROW()-13,2)=0,IF(ISBLANK(OFFSET(#REF!,INT((ROW()-13)/2),0)),"",OFFSET(#REF!,INT((ROW()-13)/2),0)),IF(ISBLANK(OFFSET('9. METAS'!$V$20,INT((ROW()-14)/2),0)),"",OFFSET('9. METAS'!$V$20,INT((ROW()-14)/2),0)))</f>
        <v>#REF!</v>
      </c>
      <c r="L83" s="150" t="e">
        <f ca="1">IF(MOD(ROW()-13,2)=0,IF(ISBLANK(OFFSET(#REF!,INT((ROW()-13)/2),0)),"",OFFSET(#REF!,INT((ROW()-13)/2),0)),IF(ISBLANK(OFFSET('9. METAS'!$W$20,INT((ROW()-14)/2),0)),"",OFFSET('9. METAS'!$W$20,INT((ROW()-14)/2),0)))</f>
        <v>#REF!</v>
      </c>
      <c r="M83" s="151" t="e">
        <f ca="1">IF(MOD(ROW()-13,2)=0,IF(ISBLANK(OFFSET(#REF!,INT((ROW()-13)/2),0)),"",OFFSET(#REF!,INT((ROW()-13)/2),0)),IF(ISBLANK(OFFSET('9. METAS'!$X$20,INT((ROW()-14)/2),0)),"",OFFSET('9. METAS'!$X$20,INT((ROW()-14)/2),0)))</f>
        <v>#REF!</v>
      </c>
      <c r="N83" s="824" t="str">
        <f t="shared" ref="N83" ca="1" si="66">IFERROR(J83/J84,"ND")</f>
        <v>ND</v>
      </c>
      <c r="O83" s="826" t="str">
        <f t="shared" ref="O83" ca="1" si="67">IFERROR(((J83+K83+L83)/H83),"ND")</f>
        <v>ND</v>
      </c>
      <c r="P83" s="913"/>
    </row>
    <row r="84" spans="3:16">
      <c r="C84" s="843"/>
      <c r="D84" s="926"/>
      <c r="E84" s="926"/>
      <c r="F84" s="928"/>
      <c r="G84" s="930"/>
      <c r="H84" s="949"/>
      <c r="I84" s="823"/>
      <c r="J84" s="149">
        <f ca="1">IF(MOD(ROW()-13,2)=0,IF(ISBLANK(OFFSET(#REF!,INT((ROW()-13)/2),0)),"",OFFSET(#REF!,INT((ROW()-13)/2),0)),IF(ISBLANK(OFFSET('9. METAS'!$U$20,INT((ROW()-14)/2),0)),"",OFFSET('9. METAS'!$U$20,INT((ROW()-14)/2),0)))</f>
        <v>750</v>
      </c>
      <c r="K84" s="150">
        <f ca="1">IF(MOD(ROW()-13,2)=0,IF(ISBLANK(OFFSET(#REF!,INT((ROW()-13)/2),0)),"",OFFSET(#REF!,INT((ROW()-13)/2),0)),IF(ISBLANK(OFFSET('9. METAS'!$V$20,INT((ROW()-14)/2),0)),"",OFFSET('9. METAS'!$V$20,INT((ROW()-14)/2),0)))</f>
        <v>1207</v>
      </c>
      <c r="L84" s="150">
        <f ca="1">IF(MOD(ROW()-13,2)=0,IF(ISBLANK(OFFSET(#REF!,INT((ROW()-13)/2),0)),"",OFFSET(#REF!,INT((ROW()-13)/2),0)),IF(ISBLANK(OFFSET('9. METAS'!$W$20,INT((ROW()-14)/2),0)),"",OFFSET('9. METAS'!$W$20,INT((ROW()-14)/2),0)))</f>
        <v>1124</v>
      </c>
      <c r="M84" s="151">
        <f ca="1">IF(MOD(ROW()-13,2)=0,IF(ISBLANK(OFFSET(#REF!,INT((ROW()-13)/2),0)),"",OFFSET(#REF!,INT((ROW()-13)/2),0)),IF(ISBLANK(OFFSET('9. METAS'!$X$20,INT((ROW()-14)/2),0)),"",OFFSET('9. METAS'!$X$20,INT((ROW()-14)/2),0)))</f>
        <v>519</v>
      </c>
      <c r="N84" s="825"/>
      <c r="O84" s="827"/>
      <c r="P84" s="914"/>
    </row>
    <row r="85" spans="3:16">
      <c r="C85" s="829" t="str">
        <f ca="1">IF(ISBLANK(OFFSET('5. Pp (3 años)'!$C$46,INT((ROW()-13)/2),0)),"",OFFSET('5. Pp (3 años)'!$C$46,INT((ROW()-13)/2),0))</f>
        <v/>
      </c>
      <c r="D85" s="926" t="str">
        <f ca="1">IF(ISBLANK(OFFSET('5. Pp (3 años)'!$D$46,INT((ROW()-13)/2),0)),"",OFFSET('5. Pp (3 años)'!$D$46,INT((ROW()-13)/2),0))</f>
        <v/>
      </c>
      <c r="E85" s="926" t="str">
        <f ca="1">IF(ISBLANK(OFFSET('5. Pp (3 años)'!$E$46,INT((ROW()-13)/2),0)),"",OFFSET('5. Pp (3 años)'!$E$46,INT((ROW()-13)/2),0))</f>
        <v/>
      </c>
      <c r="F85" s="928" t="str">
        <f ca="1">IF(ISBLANK(OFFSET('5. Pp (3 años)'!$K$46,INT((ROW()-13)/2),0)),"",OFFSET('5. Pp (3 años)'!$K$46,INT((ROW()-13)/2),0))</f>
        <v/>
      </c>
      <c r="G85" s="930" t="str">
        <f ca="1">IF(ISBLANK(OFFSET('5. Pp (3 años)'!$H$46,INT((ROW()-13)/2),0)),"",OFFSET('5. Pp (3 años)'!$H$46,INT((ROW()-13)/2),0))</f>
        <v/>
      </c>
      <c r="H85" s="949" t="str">
        <f ca="1">IF(ISBLANK(OFFSET('9. METAS'!$L$20,INT((ROW()-13)/2),0)),"",OFFSET('9. METAS'!$L$20,INT((ROW()-13)/2),0))</f>
        <v/>
      </c>
      <c r="I85" s="822"/>
      <c r="J85" s="149" t="e">
        <f ca="1">IF(MOD(ROW()-13,2)=0,IF(ISBLANK(OFFSET(#REF!,INT((ROW()-13)/2),0)),"",OFFSET(#REF!,INT((ROW()-13)/2),0)),IF(ISBLANK(OFFSET('9. METAS'!$U$20,INT((ROW()-14)/2),0)),"",OFFSET('9. METAS'!$U$20,INT((ROW()-14)/2),0)))</f>
        <v>#REF!</v>
      </c>
      <c r="K85" s="150" t="e">
        <f ca="1">IF(MOD(ROW()-13,2)=0,IF(ISBLANK(OFFSET(#REF!,INT((ROW()-13)/2),0)),"",OFFSET(#REF!,INT((ROW()-13)/2),0)),IF(ISBLANK(OFFSET('9. METAS'!$V$20,INT((ROW()-14)/2),0)),"",OFFSET('9. METAS'!$V$20,INT((ROW()-14)/2),0)))</f>
        <v>#REF!</v>
      </c>
      <c r="L85" s="150" t="e">
        <f ca="1">IF(MOD(ROW()-13,2)=0,IF(ISBLANK(OFFSET(#REF!,INT((ROW()-13)/2),0)),"",OFFSET(#REF!,INT((ROW()-13)/2),0)),IF(ISBLANK(OFFSET('9. METAS'!$W$20,INT((ROW()-14)/2),0)),"",OFFSET('9. METAS'!$W$20,INT((ROW()-14)/2),0)))</f>
        <v>#REF!</v>
      </c>
      <c r="M85" s="151" t="e">
        <f ca="1">IF(MOD(ROW()-13,2)=0,IF(ISBLANK(OFFSET(#REF!,INT((ROW()-13)/2),0)),"",OFFSET(#REF!,INT((ROW()-13)/2),0)),IF(ISBLANK(OFFSET('9. METAS'!$X$20,INT((ROW()-14)/2),0)),"",OFFSET('9. METAS'!$X$20,INT((ROW()-14)/2),0)))</f>
        <v>#REF!</v>
      </c>
      <c r="N85" s="824" t="str">
        <f t="shared" ref="N85" ca="1" si="68">IFERROR(J85/J86,"ND")</f>
        <v>ND</v>
      </c>
      <c r="O85" s="826" t="str">
        <f t="shared" ref="O85" ca="1" si="69">IFERROR(((J85+K85+L85)/H85),"ND")</f>
        <v>ND</v>
      </c>
      <c r="P85" s="913"/>
    </row>
    <row r="86" spans="3:16">
      <c r="C86" s="843"/>
      <c r="D86" s="926"/>
      <c r="E86" s="926"/>
      <c r="F86" s="928"/>
      <c r="G86" s="930"/>
      <c r="H86" s="949"/>
      <c r="I86" s="823"/>
      <c r="J86" s="149" t="str">
        <f ca="1">IF(MOD(ROW()-13,2)=0,IF(ISBLANK(OFFSET(#REF!,INT((ROW()-13)/2),0)),"",OFFSET(#REF!,INT((ROW()-13)/2),0)),IF(ISBLANK(OFFSET('9. METAS'!$U$20,INT((ROW()-14)/2),0)),"",OFFSET('9. METAS'!$U$20,INT((ROW()-14)/2),0)))</f>
        <v/>
      </c>
      <c r="K86" s="150" t="str">
        <f ca="1">IF(MOD(ROW()-13,2)=0,IF(ISBLANK(OFFSET(#REF!,INT((ROW()-13)/2),0)),"",OFFSET(#REF!,INT((ROW()-13)/2),0)),IF(ISBLANK(OFFSET('9. METAS'!$V$20,INT((ROW()-14)/2),0)),"",OFFSET('9. METAS'!$V$20,INT((ROW()-14)/2),0)))</f>
        <v/>
      </c>
      <c r="L86" s="150" t="str">
        <f ca="1">IF(MOD(ROW()-13,2)=0,IF(ISBLANK(OFFSET(#REF!,INT((ROW()-13)/2),0)),"",OFFSET(#REF!,INT((ROW()-13)/2),0)),IF(ISBLANK(OFFSET('9. METAS'!$W$20,INT((ROW()-14)/2),0)),"",OFFSET('9. METAS'!$W$20,INT((ROW()-14)/2),0)))</f>
        <v/>
      </c>
      <c r="M86" s="151" t="str">
        <f ca="1">IF(MOD(ROW()-13,2)=0,IF(ISBLANK(OFFSET(#REF!,INT((ROW()-13)/2),0)),"",OFFSET(#REF!,INT((ROW()-13)/2),0)),IF(ISBLANK(OFFSET('9. METAS'!$X$20,INT((ROW()-14)/2),0)),"",OFFSET('9. METAS'!$X$20,INT((ROW()-14)/2),0)))</f>
        <v/>
      </c>
      <c r="N86" s="825"/>
      <c r="O86" s="827"/>
      <c r="P86" s="914"/>
    </row>
    <row r="87" spans="3:16">
      <c r="C87" s="829" t="str">
        <f ca="1">IF(ISBLANK(OFFSET('5. Pp (3 años)'!$C$46,INT((ROW()-13)/2),0)),"",OFFSET('5. Pp (3 años)'!$C$46,INT((ROW()-13)/2),0))</f>
        <v/>
      </c>
      <c r="D87" s="926" t="str">
        <f ca="1">IF(ISBLANK(OFFSET('5. Pp (3 años)'!$D$46,INT((ROW()-13)/2),0)),"",OFFSET('5. Pp (3 años)'!$D$46,INT((ROW()-13)/2),0))</f>
        <v/>
      </c>
      <c r="E87" s="926" t="str">
        <f ca="1">IF(ISBLANK(OFFSET('5. Pp (3 años)'!$E$46,INT((ROW()-13)/2),0)),"",OFFSET('5. Pp (3 años)'!$E$46,INT((ROW()-13)/2),0))</f>
        <v/>
      </c>
      <c r="F87" s="928" t="str">
        <f ca="1">IF(ISBLANK(OFFSET('5. Pp (3 años)'!$K$46,INT((ROW()-13)/2),0)),"",OFFSET('5. Pp (3 años)'!$K$46,INT((ROW()-13)/2),0))</f>
        <v/>
      </c>
      <c r="G87" s="930" t="str">
        <f ca="1">IF(ISBLANK(OFFSET('5. Pp (3 años)'!$H$46,INT((ROW()-13)/2),0)),"",OFFSET('5. Pp (3 años)'!$H$46,INT((ROW()-13)/2),0))</f>
        <v/>
      </c>
      <c r="H87" s="949" t="str">
        <f ca="1">IF(ISBLANK(OFFSET('9. METAS'!$L$20,INT((ROW()-13)/2),0)),"",OFFSET('9. METAS'!$L$20,INT((ROW()-13)/2),0))</f>
        <v/>
      </c>
      <c r="I87" s="822"/>
      <c r="J87" s="149" t="e">
        <f ca="1">IF(MOD(ROW()-13,2)=0,IF(ISBLANK(OFFSET(#REF!,INT((ROW()-13)/2),0)),"",OFFSET(#REF!,INT((ROW()-13)/2),0)),IF(ISBLANK(OFFSET('9. METAS'!$U$20,INT((ROW()-14)/2),0)),"",OFFSET('9. METAS'!$U$20,INT((ROW()-14)/2),0)))</f>
        <v>#REF!</v>
      </c>
      <c r="K87" s="150" t="e">
        <f ca="1">IF(MOD(ROW()-13,2)=0,IF(ISBLANK(OFFSET(#REF!,INT((ROW()-13)/2),0)),"",OFFSET(#REF!,INT((ROW()-13)/2),0)),IF(ISBLANK(OFFSET('9. METAS'!$V$20,INT((ROW()-14)/2),0)),"",OFFSET('9. METAS'!$V$20,INT((ROW()-14)/2),0)))</f>
        <v>#REF!</v>
      </c>
      <c r="L87" s="150" t="e">
        <f ca="1">IF(MOD(ROW()-13,2)=0,IF(ISBLANK(OFFSET(#REF!,INT((ROW()-13)/2),0)),"",OFFSET(#REF!,INT((ROW()-13)/2),0)),IF(ISBLANK(OFFSET('9. METAS'!$W$20,INT((ROW()-14)/2),0)),"",OFFSET('9. METAS'!$W$20,INT((ROW()-14)/2),0)))</f>
        <v>#REF!</v>
      </c>
      <c r="M87" s="151" t="e">
        <f ca="1">IF(MOD(ROW()-13,2)=0,IF(ISBLANK(OFFSET(#REF!,INT((ROW()-13)/2),0)),"",OFFSET(#REF!,INT((ROW()-13)/2),0)),IF(ISBLANK(OFFSET('9. METAS'!$X$20,INT((ROW()-14)/2),0)),"",OFFSET('9. METAS'!$X$20,INT((ROW()-14)/2),0)))</f>
        <v>#REF!</v>
      </c>
      <c r="N87" s="824" t="str">
        <f t="shared" ref="N87" ca="1" si="70">IFERROR(J87/J88,"ND")</f>
        <v>ND</v>
      </c>
      <c r="O87" s="826" t="str">
        <f t="shared" ref="O87" ca="1" si="71">IFERROR(((J87+K87+L87)/H87),"ND")</f>
        <v>ND</v>
      </c>
      <c r="P87" s="913"/>
    </row>
    <row r="88" spans="3:16">
      <c r="C88" s="843"/>
      <c r="D88" s="926"/>
      <c r="E88" s="926"/>
      <c r="F88" s="928"/>
      <c r="G88" s="930"/>
      <c r="H88" s="949"/>
      <c r="I88" s="823"/>
      <c r="J88" s="149" t="str">
        <f ca="1">IF(MOD(ROW()-13,2)=0,IF(ISBLANK(OFFSET(#REF!,INT((ROW()-13)/2),0)),"",OFFSET(#REF!,INT((ROW()-13)/2),0)),IF(ISBLANK(OFFSET('9. METAS'!$U$20,INT((ROW()-14)/2),0)),"",OFFSET('9. METAS'!$U$20,INT((ROW()-14)/2),0)))</f>
        <v/>
      </c>
      <c r="K88" s="150" t="str">
        <f ca="1">IF(MOD(ROW()-13,2)=0,IF(ISBLANK(OFFSET(#REF!,INT((ROW()-13)/2),0)),"",OFFSET(#REF!,INT((ROW()-13)/2),0)),IF(ISBLANK(OFFSET('9. METAS'!$V$20,INT((ROW()-14)/2),0)),"",OFFSET('9. METAS'!$V$20,INT((ROW()-14)/2),0)))</f>
        <v/>
      </c>
      <c r="L88" s="150" t="str">
        <f ca="1">IF(MOD(ROW()-13,2)=0,IF(ISBLANK(OFFSET(#REF!,INT((ROW()-13)/2),0)),"",OFFSET(#REF!,INT((ROW()-13)/2),0)),IF(ISBLANK(OFFSET('9. METAS'!$W$20,INT((ROW()-14)/2),0)),"",OFFSET('9. METAS'!$W$20,INT((ROW()-14)/2),0)))</f>
        <v/>
      </c>
      <c r="M88" s="151" t="str">
        <f ca="1">IF(MOD(ROW()-13,2)=0,IF(ISBLANK(OFFSET(#REF!,INT((ROW()-13)/2),0)),"",OFFSET(#REF!,INT((ROW()-13)/2),0)),IF(ISBLANK(OFFSET('9. METAS'!$X$20,INT((ROW()-14)/2),0)),"",OFFSET('9. METAS'!$X$20,INT((ROW()-14)/2),0)))</f>
        <v/>
      </c>
      <c r="N88" s="825"/>
      <c r="O88" s="827"/>
      <c r="P88" s="914"/>
    </row>
    <row r="89" spans="3:16">
      <c r="C89" s="829" t="str">
        <f ca="1">IF(ISBLANK(OFFSET('5. Pp (3 años)'!$C$46,INT((ROW()-13)/2),0)),"",OFFSET('5. Pp (3 años)'!$C$46,INT((ROW()-13)/2),0))</f>
        <v/>
      </c>
      <c r="D89" s="926" t="str">
        <f ca="1">IF(ISBLANK(OFFSET('5. Pp (3 años)'!$D$46,INT((ROW()-13)/2),0)),"",OFFSET('5. Pp (3 años)'!$D$46,INT((ROW()-13)/2),0))</f>
        <v/>
      </c>
      <c r="E89" s="926" t="str">
        <f ca="1">IF(ISBLANK(OFFSET('5. Pp (3 años)'!$E$46,INT((ROW()-13)/2),0)),"",OFFSET('5. Pp (3 años)'!$E$46,INT((ROW()-13)/2),0))</f>
        <v/>
      </c>
      <c r="F89" s="928" t="str">
        <f ca="1">IF(ISBLANK(OFFSET('5. Pp (3 años)'!$K$46,INT((ROW()-13)/2),0)),"",OFFSET('5. Pp (3 años)'!$K$46,INT((ROW()-13)/2),0))</f>
        <v/>
      </c>
      <c r="G89" s="930" t="str">
        <f ca="1">IF(ISBLANK(OFFSET('5. Pp (3 años)'!$H$46,INT((ROW()-13)/2),0)),"",OFFSET('5. Pp (3 años)'!$H$46,INT((ROW()-13)/2),0))</f>
        <v/>
      </c>
      <c r="H89" s="949" t="str">
        <f ca="1">IF(ISBLANK(OFFSET('9. METAS'!$L$20,INT((ROW()-13)/2),0)),"",OFFSET('9. METAS'!$L$20,INT((ROW()-13)/2),0))</f>
        <v/>
      </c>
      <c r="I89" s="822"/>
      <c r="J89" s="149" t="e">
        <f ca="1">IF(MOD(ROW()-13,2)=0,IF(ISBLANK(OFFSET(#REF!,INT((ROW()-13)/2),0)),"",OFFSET(#REF!,INT((ROW()-13)/2),0)),IF(ISBLANK(OFFSET('9. METAS'!$U$20,INT((ROW()-14)/2),0)),"",OFFSET('9. METAS'!$U$20,INT((ROW()-14)/2),0)))</f>
        <v>#REF!</v>
      </c>
      <c r="K89" s="150" t="e">
        <f ca="1">IF(MOD(ROW()-13,2)=0,IF(ISBLANK(OFFSET(#REF!,INT((ROW()-13)/2),0)),"",OFFSET(#REF!,INT((ROW()-13)/2),0)),IF(ISBLANK(OFFSET('9. METAS'!$V$20,INT((ROW()-14)/2),0)),"",OFFSET('9. METAS'!$V$20,INT((ROW()-14)/2),0)))</f>
        <v>#REF!</v>
      </c>
      <c r="L89" s="150" t="e">
        <f ca="1">IF(MOD(ROW()-13,2)=0,IF(ISBLANK(OFFSET(#REF!,INT((ROW()-13)/2),0)),"",OFFSET(#REF!,INT((ROW()-13)/2),0)),IF(ISBLANK(OFFSET('9. METAS'!$W$20,INT((ROW()-14)/2),0)),"",OFFSET('9. METAS'!$W$20,INT((ROW()-14)/2),0)))</f>
        <v>#REF!</v>
      </c>
      <c r="M89" s="151" t="e">
        <f ca="1">IF(MOD(ROW()-13,2)=0,IF(ISBLANK(OFFSET(#REF!,INT((ROW()-13)/2),0)),"",OFFSET(#REF!,INT((ROW()-13)/2),0)),IF(ISBLANK(OFFSET('9. METAS'!$X$20,INT((ROW()-14)/2),0)),"",OFFSET('9. METAS'!$X$20,INT((ROW()-14)/2),0)))</f>
        <v>#REF!</v>
      </c>
      <c r="N89" s="824" t="str">
        <f t="shared" ref="N89" ca="1" si="72">IFERROR(J89/J90,"ND")</f>
        <v>ND</v>
      </c>
      <c r="O89" s="826" t="str">
        <f t="shared" ref="O89" ca="1" si="73">IFERROR(((J89+K89+L89)/H89),"ND")</f>
        <v>ND</v>
      </c>
      <c r="P89" s="913"/>
    </row>
    <row r="90" spans="3:16">
      <c r="C90" s="843"/>
      <c r="D90" s="926"/>
      <c r="E90" s="926"/>
      <c r="F90" s="928"/>
      <c r="G90" s="930"/>
      <c r="H90" s="949"/>
      <c r="I90" s="823"/>
      <c r="J90" s="149" t="str">
        <f ca="1">IF(MOD(ROW()-13,2)=0,IF(ISBLANK(OFFSET(#REF!,INT((ROW()-13)/2),0)),"",OFFSET(#REF!,INT((ROW()-13)/2),0)),IF(ISBLANK(OFFSET('9. METAS'!$U$20,INT((ROW()-14)/2),0)),"",OFFSET('9. METAS'!$U$20,INT((ROW()-14)/2),0)))</f>
        <v/>
      </c>
      <c r="K90" s="150" t="str">
        <f ca="1">IF(MOD(ROW()-13,2)=0,IF(ISBLANK(OFFSET(#REF!,INT((ROW()-13)/2),0)),"",OFFSET(#REF!,INT((ROW()-13)/2),0)),IF(ISBLANK(OFFSET('9. METAS'!$V$20,INT((ROW()-14)/2),0)),"",OFFSET('9. METAS'!$V$20,INT((ROW()-14)/2),0)))</f>
        <v/>
      </c>
      <c r="L90" s="150" t="str">
        <f ca="1">IF(MOD(ROW()-13,2)=0,IF(ISBLANK(OFFSET(#REF!,INT((ROW()-13)/2),0)),"",OFFSET(#REF!,INT((ROW()-13)/2),0)),IF(ISBLANK(OFFSET('9. METAS'!$W$20,INT((ROW()-14)/2),0)),"",OFFSET('9. METAS'!$W$20,INT((ROW()-14)/2),0)))</f>
        <v/>
      </c>
      <c r="M90" s="151" t="str">
        <f ca="1">IF(MOD(ROW()-13,2)=0,IF(ISBLANK(OFFSET(#REF!,INT((ROW()-13)/2),0)),"",OFFSET(#REF!,INT((ROW()-13)/2),0)),IF(ISBLANK(OFFSET('9. METAS'!$X$20,INT((ROW()-14)/2),0)),"",OFFSET('9. METAS'!$X$20,INT((ROW()-14)/2),0)))</f>
        <v/>
      </c>
      <c r="N90" s="825"/>
      <c r="O90" s="827"/>
      <c r="P90" s="914"/>
    </row>
    <row r="91" spans="3:16">
      <c r="C91" s="829" t="str">
        <f ca="1">IF(ISBLANK(OFFSET('5. Pp (3 años)'!$C$46,INT((ROW()-13)/2),0)),"",OFFSET('5. Pp (3 años)'!$C$46,INT((ROW()-13)/2),0))</f>
        <v/>
      </c>
      <c r="D91" s="926" t="str">
        <f ca="1">IF(ISBLANK(OFFSET('5. Pp (3 años)'!$D$46,INT((ROW()-13)/2),0)),"",OFFSET('5. Pp (3 años)'!$D$46,INT((ROW()-13)/2),0))</f>
        <v/>
      </c>
      <c r="E91" s="926" t="str">
        <f ca="1">IF(ISBLANK(OFFSET('5. Pp (3 años)'!$E$46,INT((ROW()-13)/2),0)),"",OFFSET('5. Pp (3 años)'!$E$46,INT((ROW()-13)/2),0))</f>
        <v/>
      </c>
      <c r="F91" s="928" t="str">
        <f ca="1">IF(ISBLANK(OFFSET('5. Pp (3 años)'!$K$46,INT((ROW()-13)/2),0)),"",OFFSET('5. Pp (3 años)'!$K$46,INT((ROW()-13)/2),0))</f>
        <v/>
      </c>
      <c r="G91" s="930" t="str">
        <f ca="1">IF(ISBLANK(OFFSET('5. Pp (3 años)'!$H$46,INT((ROW()-13)/2),0)),"",OFFSET('5. Pp (3 años)'!$H$46,INT((ROW()-13)/2),0))</f>
        <v/>
      </c>
      <c r="H91" s="949" t="str">
        <f ca="1">IF(ISBLANK(OFFSET('9. METAS'!$L$20,INT((ROW()-13)/2),0)),"",OFFSET('9. METAS'!$L$20,INT((ROW()-13)/2),0))</f>
        <v/>
      </c>
      <c r="I91" s="822"/>
      <c r="J91" s="149" t="e">
        <f ca="1">IF(MOD(ROW()-13,2)=0,IF(ISBLANK(OFFSET(#REF!,INT((ROW()-13)/2),0)),"",OFFSET(#REF!,INT((ROW()-13)/2),0)),IF(ISBLANK(OFFSET('9. METAS'!$U$20,INT((ROW()-14)/2),0)),"",OFFSET('9. METAS'!$U$20,INT((ROW()-14)/2),0)))</f>
        <v>#REF!</v>
      </c>
      <c r="K91" s="150" t="e">
        <f ca="1">IF(MOD(ROW()-13,2)=0,IF(ISBLANK(OFFSET(#REF!,INT((ROW()-13)/2),0)),"",OFFSET(#REF!,INT((ROW()-13)/2),0)),IF(ISBLANK(OFFSET('9. METAS'!$V$20,INT((ROW()-14)/2),0)),"",OFFSET('9. METAS'!$V$20,INT((ROW()-14)/2),0)))</f>
        <v>#REF!</v>
      </c>
      <c r="L91" s="150" t="e">
        <f ca="1">IF(MOD(ROW()-13,2)=0,IF(ISBLANK(OFFSET(#REF!,INT((ROW()-13)/2),0)),"",OFFSET(#REF!,INT((ROW()-13)/2),0)),IF(ISBLANK(OFFSET('9. METAS'!$W$20,INT((ROW()-14)/2),0)),"",OFFSET('9. METAS'!$W$20,INT((ROW()-14)/2),0)))</f>
        <v>#REF!</v>
      </c>
      <c r="M91" s="151" t="e">
        <f ca="1">IF(MOD(ROW()-13,2)=0,IF(ISBLANK(OFFSET(#REF!,INT((ROW()-13)/2),0)),"",OFFSET(#REF!,INT((ROW()-13)/2),0)),IF(ISBLANK(OFFSET('9. METAS'!$X$20,INT((ROW()-14)/2),0)),"",OFFSET('9. METAS'!$X$20,INT((ROW()-14)/2),0)))</f>
        <v>#REF!</v>
      </c>
      <c r="N91" s="824" t="str">
        <f t="shared" ref="N91" ca="1" si="74">IFERROR(J91/J92,"ND")</f>
        <v>ND</v>
      </c>
      <c r="O91" s="826" t="str">
        <f t="shared" ref="O91" ca="1" si="75">IFERROR(((J91+K91+L91)/H91),"ND")</f>
        <v>ND</v>
      </c>
      <c r="P91" s="913"/>
    </row>
    <row r="92" spans="3:16">
      <c r="C92" s="843"/>
      <c r="D92" s="926"/>
      <c r="E92" s="926"/>
      <c r="F92" s="928"/>
      <c r="G92" s="930"/>
      <c r="H92" s="949"/>
      <c r="I92" s="823"/>
      <c r="J92" s="149" t="str">
        <f ca="1">IF(MOD(ROW()-13,2)=0,IF(ISBLANK(OFFSET(#REF!,INT((ROW()-13)/2),0)),"",OFFSET(#REF!,INT((ROW()-13)/2),0)),IF(ISBLANK(OFFSET('9. METAS'!$U$20,INT((ROW()-14)/2),0)),"",OFFSET('9. METAS'!$U$20,INT((ROW()-14)/2),0)))</f>
        <v/>
      </c>
      <c r="K92" s="150" t="str">
        <f ca="1">IF(MOD(ROW()-13,2)=0,IF(ISBLANK(OFFSET(#REF!,INT((ROW()-13)/2),0)),"",OFFSET(#REF!,INT((ROW()-13)/2),0)),IF(ISBLANK(OFFSET('9. METAS'!$V$20,INT((ROW()-14)/2),0)),"",OFFSET('9. METAS'!$V$20,INT((ROW()-14)/2),0)))</f>
        <v/>
      </c>
      <c r="L92" s="150" t="str">
        <f ca="1">IF(MOD(ROW()-13,2)=0,IF(ISBLANK(OFFSET(#REF!,INT((ROW()-13)/2),0)),"",OFFSET(#REF!,INT((ROW()-13)/2),0)),IF(ISBLANK(OFFSET('9. METAS'!$W$20,INT((ROW()-14)/2),0)),"",OFFSET('9. METAS'!$W$20,INT((ROW()-14)/2),0)))</f>
        <v/>
      </c>
      <c r="M92" s="151" t="str">
        <f ca="1">IF(MOD(ROW()-13,2)=0,IF(ISBLANK(OFFSET(#REF!,INT((ROW()-13)/2),0)),"",OFFSET(#REF!,INT((ROW()-13)/2),0)),IF(ISBLANK(OFFSET('9. METAS'!$X$20,INT((ROW()-14)/2),0)),"",OFFSET('9. METAS'!$X$20,INT((ROW()-14)/2),0)))</f>
        <v/>
      </c>
      <c r="N92" s="825"/>
      <c r="O92" s="827"/>
      <c r="P92" s="914"/>
    </row>
    <row r="93" spans="3:16">
      <c r="C93" s="829" t="str">
        <f ca="1">IF(ISBLANK(OFFSET('5. Pp (3 años)'!$C$46,INT((ROW()-13)/2),0)),"",OFFSET('5. Pp (3 años)'!$C$46,INT((ROW()-13)/2),0))</f>
        <v/>
      </c>
      <c r="D93" s="926" t="str">
        <f ca="1">IF(ISBLANK(OFFSET('5. Pp (3 años)'!$D$46,INT((ROW()-13)/2),0)),"",OFFSET('5. Pp (3 años)'!$D$46,INT((ROW()-13)/2),0))</f>
        <v/>
      </c>
      <c r="E93" s="926" t="str">
        <f ca="1">IF(ISBLANK(OFFSET('5. Pp (3 años)'!$E$46,INT((ROW()-13)/2),0)),"",OFFSET('5. Pp (3 años)'!$E$46,INT((ROW()-13)/2),0))</f>
        <v/>
      </c>
      <c r="F93" s="928" t="str">
        <f ca="1">IF(ISBLANK(OFFSET('5. Pp (3 años)'!$K$46,INT((ROW()-13)/2),0)),"",OFFSET('5. Pp (3 años)'!$K$46,INT((ROW()-13)/2),0))</f>
        <v/>
      </c>
      <c r="G93" s="930" t="str">
        <f ca="1">IF(ISBLANK(OFFSET('5. Pp (3 años)'!$H$46,INT((ROW()-13)/2),0)),"",OFFSET('5. Pp (3 años)'!$H$46,INT((ROW()-13)/2),0))</f>
        <v/>
      </c>
      <c r="H93" s="949" t="str">
        <f ca="1">IF(ISBLANK(OFFSET('9. METAS'!$L$20,INT((ROW()-13)/2),0)),"",OFFSET('9. METAS'!$L$20,INT((ROW()-13)/2),0))</f>
        <v/>
      </c>
      <c r="I93" s="822"/>
      <c r="J93" s="149" t="e">
        <f ca="1">IF(MOD(ROW()-13,2)=0,IF(ISBLANK(OFFSET(#REF!,INT((ROW()-13)/2),0)),"",OFFSET(#REF!,INT((ROW()-13)/2),0)),IF(ISBLANK(OFFSET('9. METAS'!$U$20,INT((ROW()-14)/2),0)),"",OFFSET('9. METAS'!$U$20,INT((ROW()-14)/2),0)))</f>
        <v>#REF!</v>
      </c>
      <c r="K93" s="150" t="e">
        <f ca="1">IF(MOD(ROW()-13,2)=0,IF(ISBLANK(OFFSET(#REF!,INT((ROW()-13)/2),0)),"",OFFSET(#REF!,INT((ROW()-13)/2),0)),IF(ISBLANK(OFFSET('9. METAS'!$V$20,INT((ROW()-14)/2),0)),"",OFFSET('9. METAS'!$V$20,INT((ROW()-14)/2),0)))</f>
        <v>#REF!</v>
      </c>
      <c r="L93" s="150" t="e">
        <f ca="1">IF(MOD(ROW()-13,2)=0,IF(ISBLANK(OFFSET(#REF!,INT((ROW()-13)/2),0)),"",OFFSET(#REF!,INT((ROW()-13)/2),0)),IF(ISBLANK(OFFSET('9. METAS'!$W$20,INT((ROW()-14)/2),0)),"",OFFSET('9. METAS'!$W$20,INT((ROW()-14)/2),0)))</f>
        <v>#REF!</v>
      </c>
      <c r="M93" s="151" t="e">
        <f ca="1">IF(MOD(ROW()-13,2)=0,IF(ISBLANK(OFFSET(#REF!,INT((ROW()-13)/2),0)),"",OFFSET(#REF!,INT((ROW()-13)/2),0)),IF(ISBLANK(OFFSET('9. METAS'!$X$20,INT((ROW()-14)/2),0)),"",OFFSET('9. METAS'!$X$20,INT((ROW()-14)/2),0)))</f>
        <v>#REF!</v>
      </c>
      <c r="N93" s="824" t="str">
        <f t="shared" ref="N93" ca="1" si="76">IFERROR(J93/J94,"ND")</f>
        <v>ND</v>
      </c>
      <c r="O93" s="826" t="str">
        <f t="shared" ref="O93" ca="1" si="77">IFERROR(((J93+K93+L93)/H93),"ND")</f>
        <v>ND</v>
      </c>
      <c r="P93" s="913"/>
    </row>
    <row r="94" spans="3:16">
      <c r="C94" s="843"/>
      <c r="D94" s="926"/>
      <c r="E94" s="926"/>
      <c r="F94" s="928"/>
      <c r="G94" s="930"/>
      <c r="H94" s="949"/>
      <c r="I94" s="823"/>
      <c r="J94" s="149" t="str">
        <f ca="1">IF(MOD(ROW()-13,2)=0,IF(ISBLANK(OFFSET(#REF!,INT((ROW()-13)/2),0)),"",OFFSET(#REF!,INT((ROW()-13)/2),0)),IF(ISBLANK(OFFSET('9. METAS'!$U$20,INT((ROW()-14)/2),0)),"",OFFSET('9. METAS'!$U$20,INT((ROW()-14)/2),0)))</f>
        <v/>
      </c>
      <c r="K94" s="150" t="str">
        <f ca="1">IF(MOD(ROW()-13,2)=0,IF(ISBLANK(OFFSET(#REF!,INT((ROW()-13)/2),0)),"",OFFSET(#REF!,INT((ROW()-13)/2),0)),IF(ISBLANK(OFFSET('9. METAS'!$V$20,INT((ROW()-14)/2),0)),"",OFFSET('9. METAS'!$V$20,INT((ROW()-14)/2),0)))</f>
        <v/>
      </c>
      <c r="L94" s="150" t="str">
        <f ca="1">IF(MOD(ROW()-13,2)=0,IF(ISBLANK(OFFSET(#REF!,INT((ROW()-13)/2),0)),"",OFFSET(#REF!,INT((ROW()-13)/2),0)),IF(ISBLANK(OFFSET('9. METAS'!$W$20,INT((ROW()-14)/2),0)),"",OFFSET('9. METAS'!$W$20,INT((ROW()-14)/2),0)))</f>
        <v/>
      </c>
      <c r="M94" s="151" t="str">
        <f ca="1">IF(MOD(ROW()-13,2)=0,IF(ISBLANK(OFFSET(#REF!,INT((ROW()-13)/2),0)),"",OFFSET(#REF!,INT((ROW()-13)/2),0)),IF(ISBLANK(OFFSET('9. METAS'!$X$20,INT((ROW()-14)/2),0)),"",OFFSET('9. METAS'!$X$20,INT((ROW()-14)/2),0)))</f>
        <v/>
      </c>
      <c r="N94" s="825"/>
      <c r="O94" s="827"/>
      <c r="P94" s="914"/>
    </row>
    <row r="95" spans="3:16">
      <c r="C95" s="829" t="str">
        <f ca="1">IF(ISBLANK(OFFSET('5. Pp (3 años)'!$C$46,INT((ROW()-13)/2),0)),"",OFFSET('5. Pp (3 años)'!$C$46,INT((ROW()-13)/2),0))</f>
        <v/>
      </c>
      <c r="D95" s="926" t="str">
        <f ca="1">IF(ISBLANK(OFFSET('5. Pp (3 años)'!$D$46,INT((ROW()-13)/2),0)),"",OFFSET('5. Pp (3 años)'!$D$46,INT((ROW()-13)/2),0))</f>
        <v/>
      </c>
      <c r="E95" s="926" t="str">
        <f ca="1">IF(ISBLANK(OFFSET('5. Pp (3 años)'!$E$46,INT((ROW()-13)/2),0)),"",OFFSET('5. Pp (3 años)'!$E$46,INT((ROW()-13)/2),0))</f>
        <v/>
      </c>
      <c r="F95" s="928" t="str">
        <f ca="1">IF(ISBLANK(OFFSET('5. Pp (3 años)'!$K$46,INT((ROW()-13)/2),0)),"",OFFSET('5. Pp (3 años)'!$K$46,INT((ROW()-13)/2),0))</f>
        <v/>
      </c>
      <c r="G95" s="930" t="str">
        <f ca="1">IF(ISBLANK(OFFSET('5. Pp (3 años)'!$H$46,INT((ROW()-13)/2),0)),"",OFFSET('5. Pp (3 años)'!$H$46,INT((ROW()-13)/2),0))</f>
        <v/>
      </c>
      <c r="H95" s="949" t="str">
        <f ca="1">IF(ISBLANK(OFFSET('9. METAS'!$L$20,INT((ROW()-13)/2),0)),"",OFFSET('9. METAS'!$L$20,INT((ROW()-13)/2),0))</f>
        <v/>
      </c>
      <c r="I95" s="822"/>
      <c r="J95" s="149" t="e">
        <f ca="1">IF(MOD(ROW()-13,2)=0,IF(ISBLANK(OFFSET(#REF!,INT((ROW()-13)/2),0)),"",OFFSET(#REF!,INT((ROW()-13)/2),0)),IF(ISBLANK(OFFSET('9. METAS'!$U$20,INT((ROW()-14)/2),0)),"",OFFSET('9. METAS'!$U$20,INT((ROW()-14)/2),0)))</f>
        <v>#REF!</v>
      </c>
      <c r="K95" s="150" t="e">
        <f ca="1">IF(MOD(ROW()-13,2)=0,IF(ISBLANK(OFFSET(#REF!,INT((ROW()-13)/2),0)),"",OFFSET(#REF!,INT((ROW()-13)/2),0)),IF(ISBLANK(OFFSET('9. METAS'!$V$20,INT((ROW()-14)/2),0)),"",OFFSET('9. METAS'!$V$20,INT((ROW()-14)/2),0)))</f>
        <v>#REF!</v>
      </c>
      <c r="L95" s="150" t="e">
        <f ca="1">IF(MOD(ROW()-13,2)=0,IF(ISBLANK(OFFSET(#REF!,INT((ROW()-13)/2),0)),"",OFFSET(#REF!,INT((ROW()-13)/2),0)),IF(ISBLANK(OFFSET('9. METAS'!$W$20,INT((ROW()-14)/2),0)),"",OFFSET('9. METAS'!$W$20,INT((ROW()-14)/2),0)))</f>
        <v>#REF!</v>
      </c>
      <c r="M95" s="151" t="e">
        <f ca="1">IF(MOD(ROW()-13,2)=0,IF(ISBLANK(OFFSET(#REF!,INT((ROW()-13)/2),0)),"",OFFSET(#REF!,INT((ROW()-13)/2),0)),IF(ISBLANK(OFFSET('9. METAS'!$X$20,INT((ROW()-14)/2),0)),"",OFFSET('9. METAS'!$X$20,INT((ROW()-14)/2),0)))</f>
        <v>#REF!</v>
      </c>
      <c r="N95" s="824" t="str">
        <f t="shared" ref="N95" ca="1" si="78">IFERROR(J95/J96,"ND")</f>
        <v>ND</v>
      </c>
      <c r="O95" s="826" t="str">
        <f t="shared" ref="O95" ca="1" si="79">IFERROR(((J95+K95+L95)/H95),"ND")</f>
        <v>ND</v>
      </c>
      <c r="P95" s="913"/>
    </row>
    <row r="96" spans="3:16">
      <c r="C96" s="843"/>
      <c r="D96" s="926"/>
      <c r="E96" s="926"/>
      <c r="F96" s="928"/>
      <c r="G96" s="930"/>
      <c r="H96" s="949"/>
      <c r="I96" s="823"/>
      <c r="J96" s="149" t="str">
        <f ca="1">IF(MOD(ROW()-13,2)=0,IF(ISBLANK(OFFSET(#REF!,INT((ROW()-13)/2),0)),"",OFFSET(#REF!,INT((ROW()-13)/2),0)),IF(ISBLANK(OFFSET('9. METAS'!$U$20,INT((ROW()-14)/2),0)),"",OFFSET('9. METAS'!$U$20,INT((ROW()-14)/2),0)))</f>
        <v/>
      </c>
      <c r="K96" s="150" t="str">
        <f ca="1">IF(MOD(ROW()-13,2)=0,IF(ISBLANK(OFFSET(#REF!,INT((ROW()-13)/2),0)),"",OFFSET(#REF!,INT((ROW()-13)/2),0)),IF(ISBLANK(OFFSET('9. METAS'!$V$20,INT((ROW()-14)/2),0)),"",OFFSET('9. METAS'!$V$20,INT((ROW()-14)/2),0)))</f>
        <v/>
      </c>
      <c r="L96" s="150" t="str">
        <f ca="1">IF(MOD(ROW()-13,2)=0,IF(ISBLANK(OFFSET(#REF!,INT((ROW()-13)/2),0)),"",OFFSET(#REF!,INT((ROW()-13)/2),0)),IF(ISBLANK(OFFSET('9. METAS'!$W$20,INT((ROW()-14)/2),0)),"",OFFSET('9. METAS'!$W$20,INT((ROW()-14)/2),0)))</f>
        <v/>
      </c>
      <c r="M96" s="151" t="str">
        <f ca="1">IF(MOD(ROW()-13,2)=0,IF(ISBLANK(OFFSET(#REF!,INT((ROW()-13)/2),0)),"",OFFSET(#REF!,INT((ROW()-13)/2),0)),IF(ISBLANK(OFFSET('9. METAS'!$X$20,INT((ROW()-14)/2),0)),"",OFFSET('9. METAS'!$X$20,INT((ROW()-14)/2),0)))</f>
        <v/>
      </c>
      <c r="N96" s="825"/>
      <c r="O96" s="827"/>
      <c r="P96" s="914"/>
    </row>
    <row r="97" spans="3:16">
      <c r="C97" s="829" t="str">
        <f ca="1">IF(ISBLANK(OFFSET('5. Pp (3 años)'!$C$46,INT((ROW()-13)/2),0)),"",OFFSET('5. Pp (3 años)'!$C$46,INT((ROW()-13)/2),0))</f>
        <v/>
      </c>
      <c r="D97" s="926" t="str">
        <f ca="1">IF(ISBLANK(OFFSET('5. Pp (3 años)'!$D$46,INT((ROW()-13)/2),0)),"",OFFSET('5. Pp (3 años)'!$D$46,INT((ROW()-13)/2),0))</f>
        <v/>
      </c>
      <c r="E97" s="926" t="str">
        <f ca="1">IF(ISBLANK(OFFSET('5. Pp (3 años)'!$E$46,INT((ROW()-13)/2),0)),"",OFFSET('5. Pp (3 años)'!$E$46,INT((ROW()-13)/2),0))</f>
        <v/>
      </c>
      <c r="F97" s="928" t="str">
        <f ca="1">IF(ISBLANK(OFFSET('5. Pp (3 años)'!$K$46,INT((ROW()-13)/2),0)),"",OFFSET('5. Pp (3 años)'!$K$46,INT((ROW()-13)/2),0))</f>
        <v/>
      </c>
      <c r="G97" s="930" t="str">
        <f ca="1">IF(ISBLANK(OFFSET('5. Pp (3 años)'!$H$46,INT((ROW()-13)/2),0)),"",OFFSET('5. Pp (3 años)'!$H$46,INT((ROW()-13)/2),0))</f>
        <v/>
      </c>
      <c r="H97" s="949" t="str">
        <f ca="1">IF(ISBLANK(OFFSET('9. METAS'!$L$20,INT((ROW()-13)/2),0)),"",OFFSET('9. METAS'!$L$20,INT((ROW()-13)/2),0))</f>
        <v/>
      </c>
      <c r="I97" s="822"/>
      <c r="J97" s="149" t="e">
        <f ca="1">IF(MOD(ROW()-13,2)=0,IF(ISBLANK(OFFSET(#REF!,INT((ROW()-13)/2),0)),"",OFFSET(#REF!,INT((ROW()-13)/2),0)),IF(ISBLANK(OFFSET('9. METAS'!$U$20,INT((ROW()-14)/2),0)),"",OFFSET('9. METAS'!$U$20,INT((ROW()-14)/2),0)))</f>
        <v>#REF!</v>
      </c>
      <c r="K97" s="150" t="e">
        <f ca="1">IF(MOD(ROW()-13,2)=0,IF(ISBLANK(OFFSET(#REF!,INT((ROW()-13)/2),0)),"",OFFSET(#REF!,INT((ROW()-13)/2),0)),IF(ISBLANK(OFFSET('9. METAS'!$V$20,INT((ROW()-14)/2),0)),"",OFFSET('9. METAS'!$V$20,INT((ROW()-14)/2),0)))</f>
        <v>#REF!</v>
      </c>
      <c r="L97" s="150" t="e">
        <f ca="1">IF(MOD(ROW()-13,2)=0,IF(ISBLANK(OFFSET(#REF!,INT((ROW()-13)/2),0)),"",OFFSET(#REF!,INT((ROW()-13)/2),0)),IF(ISBLANK(OFFSET('9. METAS'!$W$20,INT((ROW()-14)/2),0)),"",OFFSET('9. METAS'!$W$20,INT((ROW()-14)/2),0)))</f>
        <v>#REF!</v>
      </c>
      <c r="M97" s="151" t="e">
        <f ca="1">IF(MOD(ROW()-13,2)=0,IF(ISBLANK(OFFSET(#REF!,INT((ROW()-13)/2),0)),"",OFFSET(#REF!,INT((ROW()-13)/2),0)),IF(ISBLANK(OFFSET('9. METAS'!$X$20,INT((ROW()-14)/2),0)),"",OFFSET('9. METAS'!$X$20,INT((ROW()-14)/2),0)))</f>
        <v>#REF!</v>
      </c>
      <c r="N97" s="824" t="str">
        <f t="shared" ref="N97" ca="1" si="80">IFERROR(J97/J98,"ND")</f>
        <v>ND</v>
      </c>
      <c r="O97" s="826" t="str">
        <f t="shared" ref="O97" ca="1" si="81">IFERROR(((J97+K97+L97)/H97),"ND")</f>
        <v>ND</v>
      </c>
      <c r="P97" s="913"/>
    </row>
    <row r="98" spans="3:16">
      <c r="C98" s="843"/>
      <c r="D98" s="926"/>
      <c r="E98" s="926"/>
      <c r="F98" s="928"/>
      <c r="G98" s="930"/>
      <c r="H98" s="949"/>
      <c r="I98" s="823"/>
      <c r="J98" s="149" t="str">
        <f ca="1">IF(MOD(ROW()-13,2)=0,IF(ISBLANK(OFFSET(#REF!,INT((ROW()-13)/2),0)),"",OFFSET(#REF!,INT((ROW()-13)/2),0)),IF(ISBLANK(OFFSET('9. METAS'!$U$20,INT((ROW()-14)/2),0)),"",OFFSET('9. METAS'!$U$20,INT((ROW()-14)/2),0)))</f>
        <v/>
      </c>
      <c r="K98" s="150" t="str">
        <f ca="1">IF(MOD(ROW()-13,2)=0,IF(ISBLANK(OFFSET(#REF!,INT((ROW()-13)/2),0)),"",OFFSET(#REF!,INT((ROW()-13)/2),0)),IF(ISBLANK(OFFSET('9. METAS'!$V$20,INT((ROW()-14)/2),0)),"",OFFSET('9. METAS'!$V$20,INT((ROW()-14)/2),0)))</f>
        <v/>
      </c>
      <c r="L98" s="150" t="str">
        <f ca="1">IF(MOD(ROW()-13,2)=0,IF(ISBLANK(OFFSET(#REF!,INT((ROW()-13)/2),0)),"",OFFSET(#REF!,INT((ROW()-13)/2),0)),IF(ISBLANK(OFFSET('9. METAS'!$W$20,INT((ROW()-14)/2),0)),"",OFFSET('9. METAS'!$W$20,INT((ROW()-14)/2),0)))</f>
        <v/>
      </c>
      <c r="M98" s="151" t="str">
        <f ca="1">IF(MOD(ROW()-13,2)=0,IF(ISBLANK(OFFSET(#REF!,INT((ROW()-13)/2),0)),"",OFFSET(#REF!,INT((ROW()-13)/2),0)),IF(ISBLANK(OFFSET('9. METAS'!$X$20,INT((ROW()-14)/2),0)),"",OFFSET('9. METAS'!$X$20,INT((ROW()-14)/2),0)))</f>
        <v/>
      </c>
      <c r="N98" s="825"/>
      <c r="O98" s="827"/>
      <c r="P98" s="914"/>
    </row>
    <row r="99" spans="3:16">
      <c r="C99" s="829" t="str">
        <f ca="1">IF(ISBLANK(OFFSET('5. Pp (3 años)'!$C$46,INT((ROW()-13)/2),0)),"",OFFSET('5. Pp (3 años)'!$C$46,INT((ROW()-13)/2),0))</f>
        <v/>
      </c>
      <c r="D99" s="926" t="str">
        <f ca="1">IF(ISBLANK(OFFSET('5. Pp (3 años)'!$D$46,INT((ROW()-13)/2),0)),"",OFFSET('5. Pp (3 años)'!$D$46,INT((ROW()-13)/2),0))</f>
        <v/>
      </c>
      <c r="E99" s="926" t="str">
        <f ca="1">IF(ISBLANK(OFFSET('5. Pp (3 años)'!$E$46,INT((ROW()-13)/2),0)),"",OFFSET('5. Pp (3 años)'!$E$46,INT((ROW()-13)/2),0))</f>
        <v/>
      </c>
      <c r="F99" s="928" t="str">
        <f ca="1">IF(ISBLANK(OFFSET('5. Pp (3 años)'!$K$46,INT((ROW()-13)/2),0)),"",OFFSET('5. Pp (3 años)'!$K$46,INT((ROW()-13)/2),0))</f>
        <v/>
      </c>
      <c r="G99" s="930" t="str">
        <f ca="1">IF(ISBLANK(OFFSET('5. Pp (3 años)'!$H$46,INT((ROW()-13)/2),0)),"",OFFSET('5. Pp (3 años)'!$H$46,INT((ROW()-13)/2),0))</f>
        <v/>
      </c>
      <c r="H99" s="949" t="str">
        <f ca="1">IF(ISBLANK(OFFSET('9. METAS'!$L$20,INT((ROW()-13)/2),0)),"",OFFSET('9. METAS'!$L$20,INT((ROW()-13)/2),0))</f>
        <v/>
      </c>
      <c r="I99" s="822"/>
      <c r="J99" s="149" t="e">
        <f ca="1">IF(MOD(ROW()-13,2)=0,IF(ISBLANK(OFFSET(#REF!,INT((ROW()-13)/2),0)),"",OFFSET(#REF!,INT((ROW()-13)/2),0)),IF(ISBLANK(OFFSET('9. METAS'!$U$20,INT((ROW()-14)/2),0)),"",OFFSET('9. METAS'!$U$20,INT((ROW()-14)/2),0)))</f>
        <v>#REF!</v>
      </c>
      <c r="K99" s="150" t="e">
        <f ca="1">IF(MOD(ROW()-13,2)=0,IF(ISBLANK(OFFSET(#REF!,INT((ROW()-13)/2),0)),"",OFFSET(#REF!,INT((ROW()-13)/2),0)),IF(ISBLANK(OFFSET('9. METAS'!$V$20,INT((ROW()-14)/2),0)),"",OFFSET('9. METAS'!$V$20,INT((ROW()-14)/2),0)))</f>
        <v>#REF!</v>
      </c>
      <c r="L99" s="150" t="e">
        <f ca="1">IF(MOD(ROW()-13,2)=0,IF(ISBLANK(OFFSET(#REF!,INT((ROW()-13)/2),0)),"",OFFSET(#REF!,INT((ROW()-13)/2),0)),IF(ISBLANK(OFFSET('9. METAS'!$W$20,INT((ROW()-14)/2),0)),"",OFFSET('9. METAS'!$W$20,INT((ROW()-14)/2),0)))</f>
        <v>#REF!</v>
      </c>
      <c r="M99" s="151" t="e">
        <f ca="1">IF(MOD(ROW()-13,2)=0,IF(ISBLANK(OFFSET(#REF!,INT((ROW()-13)/2),0)),"",OFFSET(#REF!,INT((ROW()-13)/2),0)),IF(ISBLANK(OFFSET('9. METAS'!$X$20,INT((ROW()-14)/2),0)),"",OFFSET('9. METAS'!$X$20,INT((ROW()-14)/2),0)))</f>
        <v>#REF!</v>
      </c>
      <c r="N99" s="824" t="str">
        <f t="shared" ref="N99" ca="1" si="82">IFERROR(J99/J100,"ND")</f>
        <v>ND</v>
      </c>
      <c r="O99" s="826" t="str">
        <f t="shared" ref="O99" ca="1" si="83">IFERROR(((J99+K99+L99)/H99),"ND")</f>
        <v>ND</v>
      </c>
      <c r="P99" s="913"/>
    </row>
    <row r="100" spans="3:16">
      <c r="C100" s="843"/>
      <c r="D100" s="926"/>
      <c r="E100" s="926"/>
      <c r="F100" s="928"/>
      <c r="G100" s="930"/>
      <c r="H100" s="949"/>
      <c r="I100" s="823"/>
      <c r="J100" s="149" t="str">
        <f ca="1">IF(MOD(ROW()-13,2)=0,IF(ISBLANK(OFFSET(#REF!,INT((ROW()-13)/2),0)),"",OFFSET(#REF!,INT((ROW()-13)/2),0)),IF(ISBLANK(OFFSET('9. METAS'!$U$20,INT((ROW()-14)/2),0)),"",OFFSET('9. METAS'!$U$20,INT((ROW()-14)/2),0)))</f>
        <v/>
      </c>
      <c r="K100" s="150" t="str">
        <f ca="1">IF(MOD(ROW()-13,2)=0,IF(ISBLANK(OFFSET(#REF!,INT((ROW()-13)/2),0)),"",OFFSET(#REF!,INT((ROW()-13)/2),0)),IF(ISBLANK(OFFSET('9. METAS'!$V$20,INT((ROW()-14)/2),0)),"",OFFSET('9. METAS'!$V$20,INT((ROW()-14)/2),0)))</f>
        <v/>
      </c>
      <c r="L100" s="150" t="str">
        <f ca="1">IF(MOD(ROW()-13,2)=0,IF(ISBLANK(OFFSET(#REF!,INT((ROW()-13)/2),0)),"",OFFSET(#REF!,INT((ROW()-13)/2),0)),IF(ISBLANK(OFFSET('9. METAS'!$W$20,INT((ROW()-14)/2),0)),"",OFFSET('9. METAS'!$W$20,INT((ROW()-14)/2),0)))</f>
        <v/>
      </c>
      <c r="M100" s="151" t="str">
        <f ca="1">IF(MOD(ROW()-13,2)=0,IF(ISBLANK(OFFSET(#REF!,INT((ROW()-13)/2),0)),"",OFFSET(#REF!,INT((ROW()-13)/2),0)),IF(ISBLANK(OFFSET('9. METAS'!$X$20,INT((ROW()-14)/2),0)),"",OFFSET('9. METAS'!$X$20,INT((ROW()-14)/2),0)))</f>
        <v/>
      </c>
      <c r="N100" s="825"/>
      <c r="O100" s="827"/>
      <c r="P100" s="914"/>
    </row>
    <row r="101" spans="3:16">
      <c r="C101" s="829" t="str">
        <f ca="1">IF(ISBLANK(OFFSET('5. Pp (3 años)'!$C$46,INT((ROW()-13)/2),0)),"",OFFSET('5. Pp (3 años)'!$C$46,INT((ROW()-13)/2),0))</f>
        <v/>
      </c>
      <c r="D101" s="926" t="str">
        <f ca="1">IF(ISBLANK(OFFSET('5. Pp (3 años)'!$D$46,INT((ROW()-13)/2),0)),"",OFFSET('5. Pp (3 años)'!$D$46,INT((ROW()-13)/2),0))</f>
        <v/>
      </c>
      <c r="E101" s="926" t="str">
        <f ca="1">IF(ISBLANK(OFFSET('5. Pp (3 años)'!$E$46,INT((ROW()-13)/2),0)),"",OFFSET('5. Pp (3 años)'!$E$46,INT((ROW()-13)/2),0))</f>
        <v/>
      </c>
      <c r="F101" s="928" t="str">
        <f ca="1">IF(ISBLANK(OFFSET('5. Pp (3 años)'!$K$46,INT((ROW()-13)/2),0)),"",OFFSET('5. Pp (3 años)'!$K$46,INT((ROW()-13)/2),0))</f>
        <v/>
      </c>
      <c r="G101" s="930" t="str">
        <f ca="1">IF(ISBLANK(OFFSET('5. Pp (3 años)'!$H$46,INT((ROW()-13)/2),0)),"",OFFSET('5. Pp (3 años)'!$H$46,INT((ROW()-13)/2),0))</f>
        <v/>
      </c>
      <c r="H101" s="949" t="str">
        <f ca="1">IF(ISBLANK(OFFSET('9. METAS'!$L$20,INT((ROW()-13)/2),0)),"",OFFSET('9. METAS'!$L$20,INT((ROW()-13)/2),0))</f>
        <v/>
      </c>
      <c r="I101" s="822"/>
      <c r="J101" s="149" t="e">
        <f ca="1">IF(MOD(ROW()-13,2)=0,IF(ISBLANK(OFFSET(#REF!,INT((ROW()-13)/2),0)),"",OFFSET(#REF!,INT((ROW()-13)/2),0)),IF(ISBLANK(OFFSET('9. METAS'!$U$20,INT((ROW()-14)/2),0)),"",OFFSET('9. METAS'!$U$20,INT((ROW()-14)/2),0)))</f>
        <v>#REF!</v>
      </c>
      <c r="K101" s="150" t="e">
        <f ca="1">IF(MOD(ROW()-13,2)=0,IF(ISBLANK(OFFSET(#REF!,INT((ROW()-13)/2),0)),"",OFFSET(#REF!,INT((ROW()-13)/2),0)),IF(ISBLANK(OFFSET('9. METAS'!$V$20,INT((ROW()-14)/2),0)),"",OFFSET('9. METAS'!$V$20,INT((ROW()-14)/2),0)))</f>
        <v>#REF!</v>
      </c>
      <c r="L101" s="150" t="e">
        <f ca="1">IF(MOD(ROW()-13,2)=0,IF(ISBLANK(OFFSET(#REF!,INT((ROW()-13)/2),0)),"",OFFSET(#REF!,INT((ROW()-13)/2),0)),IF(ISBLANK(OFFSET('9. METAS'!$W$20,INT((ROW()-14)/2),0)),"",OFFSET('9. METAS'!$W$20,INT((ROW()-14)/2),0)))</f>
        <v>#REF!</v>
      </c>
      <c r="M101" s="151" t="e">
        <f ca="1">IF(MOD(ROW()-13,2)=0,IF(ISBLANK(OFFSET(#REF!,INT((ROW()-13)/2),0)),"",OFFSET(#REF!,INT((ROW()-13)/2),0)),IF(ISBLANK(OFFSET('9. METAS'!$X$20,INT((ROW()-14)/2),0)),"",OFFSET('9. METAS'!$X$20,INT((ROW()-14)/2),0)))</f>
        <v>#REF!</v>
      </c>
      <c r="N101" s="824" t="str">
        <f t="shared" ref="N101" ca="1" si="84">IFERROR(J101/J102,"ND")</f>
        <v>ND</v>
      </c>
      <c r="O101" s="826" t="str">
        <f t="shared" ref="O101" ca="1" si="85">IFERROR(((J101+K101+L101)/H101),"ND")</f>
        <v>ND</v>
      </c>
      <c r="P101" s="913"/>
    </row>
    <row r="102" spans="3:16">
      <c r="C102" s="843"/>
      <c r="D102" s="926"/>
      <c r="E102" s="926"/>
      <c r="F102" s="928"/>
      <c r="G102" s="930"/>
      <c r="H102" s="949"/>
      <c r="I102" s="823"/>
      <c r="J102" s="149" t="str">
        <f ca="1">IF(MOD(ROW()-13,2)=0,IF(ISBLANK(OFFSET(#REF!,INT((ROW()-13)/2),0)),"",OFFSET(#REF!,INT((ROW()-13)/2),0)),IF(ISBLANK(OFFSET('9. METAS'!$U$20,INT((ROW()-14)/2),0)),"",OFFSET('9. METAS'!$U$20,INT((ROW()-14)/2),0)))</f>
        <v/>
      </c>
      <c r="K102" s="150" t="str">
        <f ca="1">IF(MOD(ROW()-13,2)=0,IF(ISBLANK(OFFSET(#REF!,INT((ROW()-13)/2),0)),"",OFFSET(#REF!,INT((ROW()-13)/2),0)),IF(ISBLANK(OFFSET('9. METAS'!$V$20,INT((ROW()-14)/2),0)),"",OFFSET('9. METAS'!$V$20,INT((ROW()-14)/2),0)))</f>
        <v/>
      </c>
      <c r="L102" s="150" t="str">
        <f ca="1">IF(MOD(ROW()-13,2)=0,IF(ISBLANK(OFFSET(#REF!,INT((ROW()-13)/2),0)),"",OFFSET(#REF!,INT((ROW()-13)/2),0)),IF(ISBLANK(OFFSET('9. METAS'!$W$20,INT((ROW()-14)/2),0)),"",OFFSET('9. METAS'!$W$20,INT((ROW()-14)/2),0)))</f>
        <v/>
      </c>
      <c r="M102" s="151" t="str">
        <f ca="1">IF(MOD(ROW()-13,2)=0,IF(ISBLANK(OFFSET(#REF!,INT((ROW()-13)/2),0)),"",OFFSET(#REF!,INT((ROW()-13)/2),0)),IF(ISBLANK(OFFSET('9. METAS'!$X$20,INT((ROW()-14)/2),0)),"",OFFSET('9. METAS'!$X$20,INT((ROW()-14)/2),0)))</f>
        <v/>
      </c>
      <c r="N102" s="825"/>
      <c r="O102" s="827"/>
      <c r="P102" s="914"/>
    </row>
    <row r="103" spans="3:16">
      <c r="C103" s="829" t="str">
        <f ca="1">IF(ISBLANK(OFFSET('5. Pp (3 años)'!$C$46,INT((ROW()-13)/2),0)),"",OFFSET('5. Pp (3 años)'!$C$46,INT((ROW()-13)/2),0))</f>
        <v/>
      </c>
      <c r="D103" s="926" t="str">
        <f ca="1">IF(ISBLANK(OFFSET('5. Pp (3 años)'!$D$46,INT((ROW()-13)/2),0)),"",OFFSET('5. Pp (3 años)'!$D$46,INT((ROW()-13)/2),0))</f>
        <v/>
      </c>
      <c r="E103" s="926" t="str">
        <f ca="1">IF(ISBLANK(OFFSET('5. Pp (3 años)'!$E$46,INT((ROW()-13)/2),0)),"",OFFSET('5. Pp (3 años)'!$E$46,INT((ROW()-13)/2),0))</f>
        <v/>
      </c>
      <c r="F103" s="928" t="str">
        <f ca="1">IF(ISBLANK(OFFSET('5. Pp (3 años)'!$K$46,INT((ROW()-13)/2),0)),"",OFFSET('5. Pp (3 años)'!$K$46,INT((ROW()-13)/2),0))</f>
        <v/>
      </c>
      <c r="G103" s="930" t="str">
        <f ca="1">IF(ISBLANK(OFFSET('5. Pp (3 años)'!$H$46,INT((ROW()-13)/2),0)),"",OFFSET('5. Pp (3 años)'!$H$46,INT((ROW()-13)/2),0))</f>
        <v/>
      </c>
      <c r="H103" s="949" t="str">
        <f ca="1">IF(ISBLANK(OFFSET('9. METAS'!$L$20,INT((ROW()-13)/2),0)),"",OFFSET('9. METAS'!$L$20,INT((ROW()-13)/2),0))</f>
        <v/>
      </c>
      <c r="I103" s="822"/>
      <c r="J103" s="149" t="e">
        <f ca="1">IF(MOD(ROW()-13,2)=0,IF(ISBLANK(OFFSET(#REF!,INT((ROW()-13)/2),0)),"",OFFSET(#REF!,INT((ROW()-13)/2),0)),IF(ISBLANK(OFFSET('9. METAS'!$U$20,INT((ROW()-14)/2),0)),"",OFFSET('9. METAS'!$U$20,INT((ROW()-14)/2),0)))</f>
        <v>#REF!</v>
      </c>
      <c r="K103" s="150" t="e">
        <f ca="1">IF(MOD(ROW()-13,2)=0,IF(ISBLANK(OFFSET(#REF!,INT((ROW()-13)/2),0)),"",OFFSET(#REF!,INT((ROW()-13)/2),0)),IF(ISBLANK(OFFSET('9. METAS'!$V$20,INT((ROW()-14)/2),0)),"",OFFSET('9. METAS'!$V$20,INT((ROW()-14)/2),0)))</f>
        <v>#REF!</v>
      </c>
      <c r="L103" s="150" t="e">
        <f ca="1">IF(MOD(ROW()-13,2)=0,IF(ISBLANK(OFFSET(#REF!,INT((ROW()-13)/2),0)),"",OFFSET(#REF!,INT((ROW()-13)/2),0)),IF(ISBLANK(OFFSET('9. METAS'!$W$20,INT((ROW()-14)/2),0)),"",OFFSET('9. METAS'!$W$20,INT((ROW()-14)/2),0)))</f>
        <v>#REF!</v>
      </c>
      <c r="M103" s="151" t="e">
        <f ca="1">IF(MOD(ROW()-13,2)=0,IF(ISBLANK(OFFSET(#REF!,INT((ROW()-13)/2),0)),"",OFFSET(#REF!,INT((ROW()-13)/2),0)),IF(ISBLANK(OFFSET('9. METAS'!$X$20,INT((ROW()-14)/2),0)),"",OFFSET('9. METAS'!$X$20,INT((ROW()-14)/2),0)))</f>
        <v>#REF!</v>
      </c>
      <c r="N103" s="824" t="str">
        <f t="shared" ref="N103" ca="1" si="86">IFERROR(J103/J104,"ND")</f>
        <v>ND</v>
      </c>
      <c r="O103" s="826" t="str">
        <f t="shared" ref="O103" ca="1" si="87">IFERROR(((J103+K103+L103)/H103),"ND")</f>
        <v>ND</v>
      </c>
      <c r="P103" s="913"/>
    </row>
    <row r="104" spans="3:16">
      <c r="C104" s="843"/>
      <c r="D104" s="926"/>
      <c r="E104" s="926"/>
      <c r="F104" s="928"/>
      <c r="G104" s="930"/>
      <c r="H104" s="949"/>
      <c r="I104" s="823"/>
      <c r="J104" s="149" t="str">
        <f ca="1">IF(MOD(ROW()-13,2)=0,IF(ISBLANK(OFFSET(#REF!,INT((ROW()-13)/2),0)),"",OFFSET(#REF!,INT((ROW()-13)/2),0)),IF(ISBLANK(OFFSET('9. METAS'!$U$20,INT((ROW()-14)/2),0)),"",OFFSET('9. METAS'!$U$20,INT((ROW()-14)/2),0)))</f>
        <v/>
      </c>
      <c r="K104" s="150" t="str">
        <f ca="1">IF(MOD(ROW()-13,2)=0,IF(ISBLANK(OFFSET(#REF!,INT((ROW()-13)/2),0)),"",OFFSET(#REF!,INT((ROW()-13)/2),0)),IF(ISBLANK(OFFSET('9. METAS'!$V$20,INT((ROW()-14)/2),0)),"",OFFSET('9. METAS'!$V$20,INT((ROW()-14)/2),0)))</f>
        <v/>
      </c>
      <c r="L104" s="150" t="str">
        <f ca="1">IF(MOD(ROW()-13,2)=0,IF(ISBLANK(OFFSET(#REF!,INT((ROW()-13)/2),0)),"",OFFSET(#REF!,INT((ROW()-13)/2),0)),IF(ISBLANK(OFFSET('9. METAS'!$W$20,INT((ROW()-14)/2),0)),"",OFFSET('9. METAS'!$W$20,INT((ROW()-14)/2),0)))</f>
        <v/>
      </c>
      <c r="M104" s="151" t="str">
        <f ca="1">IF(MOD(ROW()-13,2)=0,IF(ISBLANK(OFFSET(#REF!,INT((ROW()-13)/2),0)),"",OFFSET(#REF!,INT((ROW()-13)/2),0)),IF(ISBLANK(OFFSET('9. METAS'!$X$20,INT((ROW()-14)/2),0)),"",OFFSET('9. METAS'!$X$20,INT((ROW()-14)/2),0)))</f>
        <v/>
      </c>
      <c r="N104" s="825"/>
      <c r="O104" s="827"/>
      <c r="P104" s="914"/>
    </row>
    <row r="105" spans="3:16">
      <c r="C105" s="829" t="str">
        <f ca="1">IF(ISBLANK(OFFSET('5. Pp (3 años)'!$C$46,INT((ROW()-13)/2),0)),"",OFFSET('5. Pp (3 años)'!$C$46,INT((ROW()-13)/2),0))</f>
        <v/>
      </c>
      <c r="D105" s="926" t="str">
        <f ca="1">IF(ISBLANK(OFFSET('5. Pp (3 años)'!$D$46,INT((ROW()-13)/2),0)),"",OFFSET('5. Pp (3 años)'!$D$46,INT((ROW()-13)/2),0))</f>
        <v/>
      </c>
      <c r="E105" s="926" t="str">
        <f ca="1">IF(ISBLANK(OFFSET('5. Pp (3 años)'!$E$46,INT((ROW()-13)/2),0)),"",OFFSET('5. Pp (3 años)'!$E$46,INT((ROW()-13)/2),0))</f>
        <v/>
      </c>
      <c r="F105" s="928" t="str">
        <f ca="1">IF(ISBLANK(OFFSET('5. Pp (3 años)'!$K$46,INT((ROW()-13)/2),0)),"",OFFSET('5. Pp (3 años)'!$K$46,INT((ROW()-13)/2),0))</f>
        <v/>
      </c>
      <c r="G105" s="930" t="str">
        <f ca="1">IF(ISBLANK(OFFSET('5. Pp (3 años)'!$H$46,INT((ROW()-13)/2),0)),"",OFFSET('5. Pp (3 años)'!$H$46,INT((ROW()-13)/2),0))</f>
        <v/>
      </c>
      <c r="H105" s="949" t="str">
        <f ca="1">IF(ISBLANK(OFFSET('9. METAS'!$L$20,INT((ROW()-13)/2),0)),"",OFFSET('9. METAS'!$L$20,INT((ROW()-13)/2),0))</f>
        <v/>
      </c>
      <c r="I105" s="822"/>
      <c r="J105" s="149" t="e">
        <f ca="1">IF(MOD(ROW()-13,2)=0,IF(ISBLANK(OFFSET(#REF!,INT((ROW()-13)/2),0)),"",OFFSET(#REF!,INT((ROW()-13)/2),0)),IF(ISBLANK(OFFSET('9. METAS'!$U$20,INT((ROW()-14)/2),0)),"",OFFSET('9. METAS'!$U$20,INT((ROW()-14)/2),0)))</f>
        <v>#REF!</v>
      </c>
      <c r="K105" s="150" t="e">
        <f ca="1">IF(MOD(ROW()-13,2)=0,IF(ISBLANK(OFFSET(#REF!,INT((ROW()-13)/2),0)),"",OFFSET(#REF!,INT((ROW()-13)/2),0)),IF(ISBLANK(OFFSET('9. METAS'!$V$20,INT((ROW()-14)/2),0)),"",OFFSET('9. METAS'!$V$20,INT((ROW()-14)/2),0)))</f>
        <v>#REF!</v>
      </c>
      <c r="L105" s="150" t="e">
        <f ca="1">IF(MOD(ROW()-13,2)=0,IF(ISBLANK(OFFSET(#REF!,INT((ROW()-13)/2),0)),"",OFFSET(#REF!,INT((ROW()-13)/2),0)),IF(ISBLANK(OFFSET('9. METAS'!$W$20,INT((ROW()-14)/2),0)),"",OFFSET('9. METAS'!$W$20,INT((ROW()-14)/2),0)))</f>
        <v>#REF!</v>
      </c>
      <c r="M105" s="151" t="e">
        <f ca="1">IF(MOD(ROW()-13,2)=0,IF(ISBLANK(OFFSET(#REF!,INT((ROW()-13)/2),0)),"",OFFSET(#REF!,INT((ROW()-13)/2),0)),IF(ISBLANK(OFFSET('9. METAS'!$X$20,INT((ROW()-14)/2),0)),"",OFFSET('9. METAS'!$X$20,INT((ROW()-14)/2),0)))</f>
        <v>#REF!</v>
      </c>
      <c r="N105" s="824" t="str">
        <f t="shared" ref="N105" ca="1" si="88">IFERROR(J105/J106,"ND")</f>
        <v>ND</v>
      </c>
      <c r="O105" s="826" t="str">
        <f t="shared" ref="O105" ca="1" si="89">IFERROR(((J105+K105+L105)/H105),"ND")</f>
        <v>ND</v>
      </c>
      <c r="P105" s="913"/>
    </row>
    <row r="106" spans="3:16">
      <c r="C106" s="843"/>
      <c r="D106" s="926"/>
      <c r="E106" s="926"/>
      <c r="F106" s="928"/>
      <c r="G106" s="930"/>
      <c r="H106" s="949"/>
      <c r="I106" s="823"/>
      <c r="J106" s="149" t="str">
        <f ca="1">IF(MOD(ROW()-13,2)=0,IF(ISBLANK(OFFSET(#REF!,INT((ROW()-13)/2),0)),"",OFFSET(#REF!,INT((ROW()-13)/2),0)),IF(ISBLANK(OFFSET('9. METAS'!$U$20,INT((ROW()-14)/2),0)),"",OFFSET('9. METAS'!$U$20,INT((ROW()-14)/2),0)))</f>
        <v/>
      </c>
      <c r="K106" s="150" t="str">
        <f ca="1">IF(MOD(ROW()-13,2)=0,IF(ISBLANK(OFFSET(#REF!,INT((ROW()-13)/2),0)),"",OFFSET(#REF!,INT((ROW()-13)/2),0)),IF(ISBLANK(OFFSET('9. METAS'!$V$20,INT((ROW()-14)/2),0)),"",OFFSET('9. METAS'!$V$20,INT((ROW()-14)/2),0)))</f>
        <v/>
      </c>
      <c r="L106" s="150" t="str">
        <f ca="1">IF(MOD(ROW()-13,2)=0,IF(ISBLANK(OFFSET(#REF!,INT((ROW()-13)/2),0)),"",OFFSET(#REF!,INT((ROW()-13)/2),0)),IF(ISBLANK(OFFSET('9. METAS'!$W$20,INT((ROW()-14)/2),0)),"",OFFSET('9. METAS'!$W$20,INT((ROW()-14)/2),0)))</f>
        <v/>
      </c>
      <c r="M106" s="151" t="str">
        <f ca="1">IF(MOD(ROW()-13,2)=0,IF(ISBLANK(OFFSET(#REF!,INT((ROW()-13)/2),0)),"",OFFSET(#REF!,INT((ROW()-13)/2),0)),IF(ISBLANK(OFFSET('9. METAS'!$X$20,INT((ROW()-14)/2),0)),"",OFFSET('9. METAS'!$X$20,INT((ROW()-14)/2),0)))</f>
        <v/>
      </c>
      <c r="N106" s="825"/>
      <c r="O106" s="827"/>
      <c r="P106" s="914"/>
    </row>
    <row r="107" spans="3:16">
      <c r="C107" s="829" t="str">
        <f ca="1">IF(ISBLANK(OFFSET('5. Pp (3 años)'!$C$46,INT((ROW()-13)/2),0)),"",OFFSET('5. Pp (3 años)'!$C$46,INT((ROW()-13)/2),0))</f>
        <v/>
      </c>
      <c r="D107" s="926" t="str">
        <f ca="1">IF(ISBLANK(OFFSET('5. Pp (3 años)'!$D$46,INT((ROW()-13)/2),0)),"",OFFSET('5. Pp (3 años)'!$D$46,INT((ROW()-13)/2),0))</f>
        <v/>
      </c>
      <c r="E107" s="926" t="str">
        <f ca="1">IF(ISBLANK(OFFSET('5. Pp (3 años)'!$E$46,INT((ROW()-13)/2),0)),"",OFFSET('5. Pp (3 años)'!$E$46,INT((ROW()-13)/2),0))</f>
        <v/>
      </c>
      <c r="F107" s="928" t="str">
        <f ca="1">IF(ISBLANK(OFFSET('5. Pp (3 años)'!$K$46,INT((ROW()-13)/2),0)),"",OFFSET('5. Pp (3 años)'!$K$46,INT((ROW()-13)/2),0))</f>
        <v/>
      </c>
      <c r="G107" s="930" t="str">
        <f ca="1">IF(ISBLANK(OFFSET('5. Pp (3 años)'!$H$46,INT((ROW()-13)/2),0)),"",OFFSET('5. Pp (3 años)'!$H$46,INT((ROW()-13)/2),0))</f>
        <v/>
      </c>
      <c r="H107" s="949" t="str">
        <f ca="1">IF(ISBLANK(OFFSET('9. METAS'!$L$20,INT((ROW()-13)/2),0)),"",OFFSET('9. METAS'!$L$20,INT((ROW()-13)/2),0))</f>
        <v/>
      </c>
      <c r="I107" s="822"/>
      <c r="J107" s="149" t="e">
        <f ca="1">IF(MOD(ROW()-13,2)=0,IF(ISBLANK(OFFSET(#REF!,INT((ROW()-13)/2),0)),"",OFFSET(#REF!,INT((ROW()-13)/2),0)),IF(ISBLANK(OFFSET('9. METAS'!$U$20,INT((ROW()-14)/2),0)),"",OFFSET('9. METAS'!$U$20,INT((ROW()-14)/2),0)))</f>
        <v>#REF!</v>
      </c>
      <c r="K107" s="150" t="e">
        <f ca="1">IF(MOD(ROW()-13,2)=0,IF(ISBLANK(OFFSET(#REF!,INT((ROW()-13)/2),0)),"",OFFSET(#REF!,INT((ROW()-13)/2),0)),IF(ISBLANK(OFFSET('9. METAS'!$V$20,INT((ROW()-14)/2),0)),"",OFFSET('9. METAS'!$V$20,INT((ROW()-14)/2),0)))</f>
        <v>#REF!</v>
      </c>
      <c r="L107" s="150" t="e">
        <f ca="1">IF(MOD(ROW()-13,2)=0,IF(ISBLANK(OFFSET(#REF!,INT((ROW()-13)/2),0)),"",OFFSET(#REF!,INT((ROW()-13)/2),0)),IF(ISBLANK(OFFSET('9. METAS'!$W$20,INT((ROW()-14)/2),0)),"",OFFSET('9. METAS'!$W$20,INT((ROW()-14)/2),0)))</f>
        <v>#REF!</v>
      </c>
      <c r="M107" s="151" t="e">
        <f ca="1">IF(MOD(ROW()-13,2)=0,IF(ISBLANK(OFFSET(#REF!,INT((ROW()-13)/2),0)),"",OFFSET(#REF!,INT((ROW()-13)/2),0)),IF(ISBLANK(OFFSET('9. METAS'!$X$20,INT((ROW()-14)/2),0)),"",OFFSET('9. METAS'!$X$20,INT((ROW()-14)/2),0)))</f>
        <v>#REF!</v>
      </c>
      <c r="N107" s="824" t="str">
        <f t="shared" ref="N107" ca="1" si="90">IFERROR(J107/J108,"ND")</f>
        <v>ND</v>
      </c>
      <c r="O107" s="826" t="str">
        <f t="shared" ref="O107" ca="1" si="91">IFERROR(((J107+K107+L107)/H107),"ND")</f>
        <v>ND</v>
      </c>
      <c r="P107" s="913"/>
    </row>
    <row r="108" spans="3:16">
      <c r="C108" s="843"/>
      <c r="D108" s="926"/>
      <c r="E108" s="926"/>
      <c r="F108" s="928"/>
      <c r="G108" s="930"/>
      <c r="H108" s="949"/>
      <c r="I108" s="823"/>
      <c r="J108" s="149" t="str">
        <f ca="1">IF(MOD(ROW()-13,2)=0,IF(ISBLANK(OFFSET(#REF!,INT((ROW()-13)/2),0)),"",OFFSET(#REF!,INT((ROW()-13)/2),0)),IF(ISBLANK(OFFSET('9. METAS'!$U$20,INT((ROW()-14)/2),0)),"",OFFSET('9. METAS'!$U$20,INT((ROW()-14)/2),0)))</f>
        <v/>
      </c>
      <c r="K108" s="150" t="str">
        <f ca="1">IF(MOD(ROW()-13,2)=0,IF(ISBLANK(OFFSET(#REF!,INT((ROW()-13)/2),0)),"",OFFSET(#REF!,INT((ROW()-13)/2),0)),IF(ISBLANK(OFFSET('9. METAS'!$V$20,INT((ROW()-14)/2),0)),"",OFFSET('9. METAS'!$V$20,INT((ROW()-14)/2),0)))</f>
        <v/>
      </c>
      <c r="L108" s="150" t="str">
        <f ca="1">IF(MOD(ROW()-13,2)=0,IF(ISBLANK(OFFSET(#REF!,INT((ROW()-13)/2),0)),"",OFFSET(#REF!,INT((ROW()-13)/2),0)),IF(ISBLANK(OFFSET('9. METAS'!$W$20,INT((ROW()-14)/2),0)),"",OFFSET('9. METAS'!$W$20,INT((ROW()-14)/2),0)))</f>
        <v/>
      </c>
      <c r="M108" s="151" t="str">
        <f ca="1">IF(MOD(ROW()-13,2)=0,IF(ISBLANK(OFFSET(#REF!,INT((ROW()-13)/2),0)),"",OFFSET(#REF!,INT((ROW()-13)/2),0)),IF(ISBLANK(OFFSET('9. METAS'!$X$20,INT((ROW()-14)/2),0)),"",OFFSET('9. METAS'!$X$20,INT((ROW()-14)/2),0)))</f>
        <v/>
      </c>
      <c r="N108" s="825"/>
      <c r="O108" s="827"/>
      <c r="P108" s="914"/>
    </row>
    <row r="109" spans="3:16">
      <c r="C109" s="829" t="str">
        <f ca="1">IF(ISBLANK(OFFSET('5. Pp (3 años)'!$C$46,INT((ROW()-13)/2),0)),"",OFFSET('5. Pp (3 años)'!$C$46,INT((ROW()-13)/2),0))</f>
        <v/>
      </c>
      <c r="D109" s="926" t="str">
        <f ca="1">IF(ISBLANK(OFFSET('5. Pp (3 años)'!$D$46,INT((ROW()-13)/2),0)),"",OFFSET('5. Pp (3 años)'!$D$46,INT((ROW()-13)/2),0))</f>
        <v/>
      </c>
      <c r="E109" s="926" t="str">
        <f ca="1">IF(ISBLANK(OFFSET('5. Pp (3 años)'!$E$46,INT((ROW()-13)/2),0)),"",OFFSET('5. Pp (3 años)'!$E$46,INT((ROW()-13)/2),0))</f>
        <v/>
      </c>
      <c r="F109" s="928" t="str">
        <f ca="1">IF(ISBLANK(OFFSET('5. Pp (3 años)'!$K$46,INT((ROW()-13)/2),0)),"",OFFSET('5. Pp (3 años)'!$K$46,INT((ROW()-13)/2),0))</f>
        <v/>
      </c>
      <c r="G109" s="930" t="str">
        <f ca="1">IF(ISBLANK(OFFSET('5. Pp (3 años)'!$H$46,INT((ROW()-13)/2),0)),"",OFFSET('5. Pp (3 años)'!$H$46,INT((ROW()-13)/2),0))</f>
        <v/>
      </c>
      <c r="H109" s="949" t="str">
        <f ca="1">IF(ISBLANK(OFFSET('9. METAS'!$L$20,INT((ROW()-13)/2),0)),"",OFFSET('9. METAS'!$L$20,INT((ROW()-13)/2),0))</f>
        <v/>
      </c>
      <c r="I109" s="822"/>
      <c r="J109" s="149" t="e">
        <f ca="1">IF(MOD(ROW()-13,2)=0,IF(ISBLANK(OFFSET(#REF!,INT((ROW()-13)/2),0)),"",OFFSET(#REF!,INT((ROW()-13)/2),0)),IF(ISBLANK(OFFSET('9. METAS'!$U$20,INT((ROW()-14)/2),0)),"",OFFSET('9. METAS'!$U$20,INT((ROW()-14)/2),0)))</f>
        <v>#REF!</v>
      </c>
      <c r="K109" s="150" t="e">
        <f ca="1">IF(MOD(ROW()-13,2)=0,IF(ISBLANK(OFFSET(#REF!,INT((ROW()-13)/2),0)),"",OFFSET(#REF!,INT((ROW()-13)/2),0)),IF(ISBLANK(OFFSET('9. METAS'!$V$20,INT((ROW()-14)/2),0)),"",OFFSET('9. METAS'!$V$20,INT((ROW()-14)/2),0)))</f>
        <v>#REF!</v>
      </c>
      <c r="L109" s="150" t="e">
        <f ca="1">IF(MOD(ROW()-13,2)=0,IF(ISBLANK(OFFSET(#REF!,INT((ROW()-13)/2),0)),"",OFFSET(#REF!,INT((ROW()-13)/2),0)),IF(ISBLANK(OFFSET('9. METAS'!$W$20,INT((ROW()-14)/2),0)),"",OFFSET('9. METAS'!$W$20,INT((ROW()-14)/2),0)))</f>
        <v>#REF!</v>
      </c>
      <c r="M109" s="151" t="e">
        <f ca="1">IF(MOD(ROW()-13,2)=0,IF(ISBLANK(OFFSET(#REF!,INT((ROW()-13)/2),0)),"",OFFSET(#REF!,INT((ROW()-13)/2),0)),IF(ISBLANK(OFFSET('9. METAS'!$X$20,INT((ROW()-14)/2),0)),"",OFFSET('9. METAS'!$X$20,INT((ROW()-14)/2),0)))</f>
        <v>#REF!</v>
      </c>
      <c r="N109" s="824" t="str">
        <f t="shared" ref="N109" ca="1" si="92">IFERROR(J109/J110,"ND")</f>
        <v>ND</v>
      </c>
      <c r="O109" s="826" t="str">
        <f t="shared" ref="O109" ca="1" si="93">IFERROR(((J109+K109+L109)/H109),"ND")</f>
        <v>ND</v>
      </c>
      <c r="P109" s="913"/>
    </row>
    <row r="110" spans="3:16">
      <c r="C110" s="843"/>
      <c r="D110" s="926"/>
      <c r="E110" s="926"/>
      <c r="F110" s="928"/>
      <c r="G110" s="930"/>
      <c r="H110" s="949"/>
      <c r="I110" s="823"/>
      <c r="J110" s="149" t="str">
        <f ca="1">IF(MOD(ROW()-13,2)=0,IF(ISBLANK(OFFSET(#REF!,INT((ROW()-13)/2),0)),"",OFFSET(#REF!,INT((ROW()-13)/2),0)),IF(ISBLANK(OFFSET('9. METAS'!$U$20,INT((ROW()-14)/2),0)),"",OFFSET('9. METAS'!$U$20,INT((ROW()-14)/2),0)))</f>
        <v/>
      </c>
      <c r="K110" s="150" t="str">
        <f ca="1">IF(MOD(ROW()-13,2)=0,IF(ISBLANK(OFFSET(#REF!,INT((ROW()-13)/2),0)),"",OFFSET(#REF!,INT((ROW()-13)/2),0)),IF(ISBLANK(OFFSET('9. METAS'!$V$20,INT((ROW()-14)/2),0)),"",OFFSET('9. METAS'!$V$20,INT((ROW()-14)/2),0)))</f>
        <v/>
      </c>
      <c r="L110" s="150" t="str">
        <f ca="1">IF(MOD(ROW()-13,2)=0,IF(ISBLANK(OFFSET(#REF!,INT((ROW()-13)/2),0)),"",OFFSET(#REF!,INT((ROW()-13)/2),0)),IF(ISBLANK(OFFSET('9. METAS'!$W$20,INT((ROW()-14)/2),0)),"",OFFSET('9. METAS'!$W$20,INT((ROW()-14)/2),0)))</f>
        <v/>
      </c>
      <c r="M110" s="151" t="str">
        <f ca="1">IF(MOD(ROW()-13,2)=0,IF(ISBLANK(OFFSET(#REF!,INT((ROW()-13)/2),0)),"",OFFSET(#REF!,INT((ROW()-13)/2),0)),IF(ISBLANK(OFFSET('9. METAS'!$X$20,INT((ROW()-14)/2),0)),"",OFFSET('9. METAS'!$X$20,INT((ROW()-14)/2),0)))</f>
        <v/>
      </c>
      <c r="N110" s="825"/>
      <c r="O110" s="827"/>
      <c r="P110" s="914"/>
    </row>
    <row r="111" spans="3:16">
      <c r="C111" s="829" t="str">
        <f ca="1">IF(ISBLANK(OFFSET('5. Pp (3 años)'!$C$46,INT((ROW()-13)/2),0)),"",OFFSET('5. Pp (3 años)'!$C$46,INT((ROW()-13)/2),0))</f>
        <v/>
      </c>
      <c r="D111" s="926" t="str">
        <f ca="1">IF(ISBLANK(OFFSET('5. Pp (3 años)'!$D$46,INT((ROW()-13)/2),0)),"",OFFSET('5. Pp (3 años)'!$D$46,INT((ROW()-13)/2),0))</f>
        <v/>
      </c>
      <c r="E111" s="926" t="str">
        <f ca="1">IF(ISBLANK(OFFSET('5. Pp (3 años)'!$E$46,INT((ROW()-13)/2),0)),"",OFFSET('5. Pp (3 años)'!$E$46,INT((ROW()-13)/2),0))</f>
        <v/>
      </c>
      <c r="F111" s="928" t="str">
        <f ca="1">IF(ISBLANK(OFFSET('5. Pp (3 años)'!$K$46,INT((ROW()-13)/2),0)),"",OFFSET('5. Pp (3 años)'!$K$46,INT((ROW()-13)/2),0))</f>
        <v/>
      </c>
      <c r="G111" s="930" t="str">
        <f ca="1">IF(ISBLANK(OFFSET('5. Pp (3 años)'!$H$46,INT((ROW()-13)/2),0)),"",OFFSET('5. Pp (3 años)'!$H$46,INT((ROW()-13)/2),0))</f>
        <v/>
      </c>
      <c r="H111" s="949" t="str">
        <f ca="1">IF(ISBLANK(OFFSET('9. METAS'!$L$20,INT((ROW()-13)/2),0)),"",OFFSET('9. METAS'!$L$20,INT((ROW()-13)/2),0))</f>
        <v/>
      </c>
      <c r="I111" s="822"/>
      <c r="J111" s="149" t="e">
        <f ca="1">IF(MOD(ROW()-13,2)=0,IF(ISBLANK(OFFSET(#REF!,INT((ROW()-13)/2),0)),"",OFFSET(#REF!,INT((ROW()-13)/2),0)),IF(ISBLANK(OFFSET('9. METAS'!$U$20,INT((ROW()-14)/2),0)),"",OFFSET('9. METAS'!$U$20,INT((ROW()-14)/2),0)))</f>
        <v>#REF!</v>
      </c>
      <c r="K111" s="150" t="e">
        <f ca="1">IF(MOD(ROW()-13,2)=0,IF(ISBLANK(OFFSET(#REF!,INT((ROW()-13)/2),0)),"",OFFSET(#REF!,INT((ROW()-13)/2),0)),IF(ISBLANK(OFFSET('9. METAS'!$V$20,INT((ROW()-14)/2),0)),"",OFFSET('9. METAS'!$V$20,INT((ROW()-14)/2),0)))</f>
        <v>#REF!</v>
      </c>
      <c r="L111" s="150" t="e">
        <f ca="1">IF(MOD(ROW()-13,2)=0,IF(ISBLANK(OFFSET(#REF!,INT((ROW()-13)/2),0)),"",OFFSET(#REF!,INT((ROW()-13)/2),0)),IF(ISBLANK(OFFSET('9. METAS'!$W$20,INT((ROW()-14)/2),0)),"",OFFSET('9. METAS'!$W$20,INT((ROW()-14)/2),0)))</f>
        <v>#REF!</v>
      </c>
      <c r="M111" s="151" t="e">
        <f ca="1">IF(MOD(ROW()-13,2)=0,IF(ISBLANK(OFFSET(#REF!,INT((ROW()-13)/2),0)),"",OFFSET(#REF!,INT((ROW()-13)/2),0)),IF(ISBLANK(OFFSET('9. METAS'!$X$20,INT((ROW()-14)/2),0)),"",OFFSET('9. METAS'!$X$20,INT((ROW()-14)/2),0)))</f>
        <v>#REF!</v>
      </c>
      <c r="N111" s="824" t="str">
        <f t="shared" ref="N111" ca="1" si="94">IFERROR(J111/J112,"ND")</f>
        <v>ND</v>
      </c>
      <c r="O111" s="826" t="str">
        <f t="shared" ref="O111" ca="1" si="95">IFERROR(((J111+K111+L111)/H111),"ND")</f>
        <v>ND</v>
      </c>
      <c r="P111" s="913"/>
    </row>
    <row r="112" spans="3:16">
      <c r="C112" s="843"/>
      <c r="D112" s="926"/>
      <c r="E112" s="926"/>
      <c r="F112" s="928"/>
      <c r="G112" s="930"/>
      <c r="H112" s="949"/>
      <c r="I112" s="823"/>
      <c r="J112" s="149" t="str">
        <f ca="1">IF(MOD(ROW()-13,2)=0,IF(ISBLANK(OFFSET(#REF!,INT((ROW()-13)/2),0)),"",OFFSET(#REF!,INT((ROW()-13)/2),0)),IF(ISBLANK(OFFSET('9. METAS'!$U$20,INT((ROW()-14)/2),0)),"",OFFSET('9. METAS'!$U$20,INT((ROW()-14)/2),0)))</f>
        <v/>
      </c>
      <c r="K112" s="150" t="str">
        <f ca="1">IF(MOD(ROW()-13,2)=0,IF(ISBLANK(OFFSET(#REF!,INT((ROW()-13)/2),0)),"",OFFSET(#REF!,INT((ROW()-13)/2),0)),IF(ISBLANK(OFFSET('9. METAS'!$V$20,INT((ROW()-14)/2),0)),"",OFFSET('9. METAS'!$V$20,INT((ROW()-14)/2),0)))</f>
        <v/>
      </c>
      <c r="L112" s="150" t="str">
        <f ca="1">IF(MOD(ROW()-13,2)=0,IF(ISBLANK(OFFSET(#REF!,INT((ROW()-13)/2),0)),"",OFFSET(#REF!,INT((ROW()-13)/2),0)),IF(ISBLANK(OFFSET('9. METAS'!$W$20,INT((ROW()-14)/2),0)),"",OFFSET('9. METAS'!$W$20,INT((ROW()-14)/2),0)))</f>
        <v/>
      </c>
      <c r="M112" s="151" t="str">
        <f ca="1">IF(MOD(ROW()-13,2)=0,IF(ISBLANK(OFFSET(#REF!,INT((ROW()-13)/2),0)),"",OFFSET(#REF!,INT((ROW()-13)/2),0)),IF(ISBLANK(OFFSET('9. METAS'!$X$20,INT((ROW()-14)/2),0)),"",OFFSET('9. METAS'!$X$20,INT((ROW()-14)/2),0)))</f>
        <v/>
      </c>
      <c r="N112" s="825"/>
      <c r="O112" s="827"/>
      <c r="P112" s="914"/>
    </row>
    <row r="113" spans="3:16">
      <c r="C113" s="829" t="str">
        <f ca="1">IF(ISBLANK(OFFSET('5. Pp (3 años)'!$C$46,INT((ROW()-13)/2),0)),"",OFFSET('5. Pp (3 años)'!$C$46,INT((ROW()-13)/2),0))</f>
        <v/>
      </c>
      <c r="D113" s="926" t="str">
        <f ca="1">IF(ISBLANK(OFFSET('5. Pp (3 años)'!$D$46,INT((ROW()-13)/2),0)),"",OFFSET('5. Pp (3 años)'!$D$46,INT((ROW()-13)/2),0))</f>
        <v/>
      </c>
      <c r="E113" s="926" t="str">
        <f ca="1">IF(ISBLANK(OFFSET('5. Pp (3 años)'!$E$46,INT((ROW()-13)/2),0)),"",OFFSET('5. Pp (3 años)'!$E$46,INT((ROW()-13)/2),0))</f>
        <v/>
      </c>
      <c r="F113" s="928" t="str">
        <f ca="1">IF(ISBLANK(OFFSET('5. Pp (3 años)'!$K$46,INT((ROW()-13)/2),0)),"",OFFSET('5. Pp (3 años)'!$K$46,INT((ROW()-13)/2),0))</f>
        <v/>
      </c>
      <c r="G113" s="930" t="str">
        <f ca="1">IF(ISBLANK(OFFSET('5. Pp (3 años)'!$H$46,INT((ROW()-13)/2),0)),"",OFFSET('5. Pp (3 años)'!$H$46,INT((ROW()-13)/2),0))</f>
        <v/>
      </c>
      <c r="H113" s="949" t="str">
        <f ca="1">IF(ISBLANK(OFFSET('9. METAS'!$L$20,INT((ROW()-13)/2),0)),"",OFFSET('9. METAS'!$L$20,INT((ROW()-13)/2),0))</f>
        <v/>
      </c>
      <c r="I113" s="822"/>
      <c r="J113" s="149" t="e">
        <f ca="1">IF(MOD(ROW()-13,2)=0,IF(ISBLANK(OFFSET(#REF!,INT((ROW()-13)/2),0)),"",OFFSET(#REF!,INT((ROW()-13)/2),0)),IF(ISBLANK(OFFSET('9. METAS'!$U$20,INT((ROW()-14)/2),0)),"",OFFSET('9. METAS'!$U$20,INT((ROW()-14)/2),0)))</f>
        <v>#REF!</v>
      </c>
      <c r="K113" s="150" t="e">
        <f ca="1">IF(MOD(ROW()-13,2)=0,IF(ISBLANK(OFFSET(#REF!,INT((ROW()-13)/2),0)),"",OFFSET(#REF!,INT((ROW()-13)/2),0)),IF(ISBLANK(OFFSET('9. METAS'!$V$20,INT((ROW()-14)/2),0)),"",OFFSET('9. METAS'!$V$20,INT((ROW()-14)/2),0)))</f>
        <v>#REF!</v>
      </c>
      <c r="L113" s="150" t="e">
        <f ca="1">IF(MOD(ROW()-13,2)=0,IF(ISBLANK(OFFSET(#REF!,INT((ROW()-13)/2),0)),"",OFFSET(#REF!,INT((ROW()-13)/2),0)),IF(ISBLANK(OFFSET('9. METAS'!$W$20,INT((ROW()-14)/2),0)),"",OFFSET('9. METAS'!$W$20,INT((ROW()-14)/2),0)))</f>
        <v>#REF!</v>
      </c>
      <c r="M113" s="151" t="e">
        <f ca="1">IF(MOD(ROW()-13,2)=0,IF(ISBLANK(OFFSET(#REF!,INT((ROW()-13)/2),0)),"",OFFSET(#REF!,INT((ROW()-13)/2),0)),IF(ISBLANK(OFFSET('9. METAS'!$X$20,INT((ROW()-14)/2),0)),"",OFFSET('9. METAS'!$X$20,INT((ROW()-14)/2),0)))</f>
        <v>#REF!</v>
      </c>
      <c r="N113" s="824" t="str">
        <f t="shared" ref="N113" ca="1" si="96">IFERROR(J113/J114,"ND")</f>
        <v>ND</v>
      </c>
      <c r="O113" s="826" t="str">
        <f t="shared" ref="O113" ca="1" si="97">IFERROR(((J113+K113+L113)/H113),"ND")</f>
        <v>ND</v>
      </c>
      <c r="P113" s="913"/>
    </row>
    <row r="114" spans="3:16">
      <c r="C114" s="843"/>
      <c r="D114" s="926"/>
      <c r="E114" s="926"/>
      <c r="F114" s="928"/>
      <c r="G114" s="930"/>
      <c r="H114" s="949"/>
      <c r="I114" s="823"/>
      <c r="J114" s="149" t="str">
        <f ca="1">IF(MOD(ROW()-13,2)=0,IF(ISBLANK(OFFSET(#REF!,INT((ROW()-13)/2),0)),"",OFFSET(#REF!,INT((ROW()-13)/2),0)),IF(ISBLANK(OFFSET('9. METAS'!$U$20,INT((ROW()-14)/2),0)),"",OFFSET('9. METAS'!$U$20,INT((ROW()-14)/2),0)))</f>
        <v/>
      </c>
      <c r="K114" s="150" t="str">
        <f ca="1">IF(MOD(ROW()-13,2)=0,IF(ISBLANK(OFFSET(#REF!,INT((ROW()-13)/2),0)),"",OFFSET(#REF!,INT((ROW()-13)/2),0)),IF(ISBLANK(OFFSET('9. METAS'!$V$20,INT((ROW()-14)/2),0)),"",OFFSET('9. METAS'!$V$20,INT((ROW()-14)/2),0)))</f>
        <v/>
      </c>
      <c r="L114" s="150" t="str">
        <f ca="1">IF(MOD(ROW()-13,2)=0,IF(ISBLANK(OFFSET(#REF!,INT((ROW()-13)/2),0)),"",OFFSET(#REF!,INT((ROW()-13)/2),0)),IF(ISBLANK(OFFSET('9. METAS'!$W$20,INT((ROW()-14)/2),0)),"",OFFSET('9. METAS'!$W$20,INT((ROW()-14)/2),0)))</f>
        <v/>
      </c>
      <c r="M114" s="151" t="str">
        <f ca="1">IF(MOD(ROW()-13,2)=0,IF(ISBLANK(OFFSET(#REF!,INT((ROW()-13)/2),0)),"",OFFSET(#REF!,INT((ROW()-13)/2),0)),IF(ISBLANK(OFFSET('9. METAS'!$X$20,INT((ROW()-14)/2),0)),"",OFFSET('9. METAS'!$X$20,INT((ROW()-14)/2),0)))</f>
        <v/>
      </c>
      <c r="N114" s="825"/>
      <c r="O114" s="827"/>
      <c r="P114" s="914"/>
    </row>
    <row r="115" spans="3:16">
      <c r="C115" s="829" t="str">
        <f ca="1">IF(ISBLANK(OFFSET('5. Pp (3 años)'!$C$46,INT((ROW()-13)/2),0)),"",OFFSET('5. Pp (3 años)'!$C$46,INT((ROW()-13)/2),0))</f>
        <v/>
      </c>
      <c r="D115" s="926" t="str">
        <f ca="1">IF(ISBLANK(OFFSET('5. Pp (3 años)'!$D$46,INT((ROW()-13)/2),0)),"",OFFSET('5. Pp (3 años)'!$D$46,INT((ROW()-13)/2),0))</f>
        <v/>
      </c>
      <c r="E115" s="926" t="str">
        <f ca="1">IF(ISBLANK(OFFSET('5. Pp (3 años)'!$E$46,INT((ROW()-13)/2),0)),"",OFFSET('5. Pp (3 años)'!$E$46,INT((ROW()-13)/2),0))</f>
        <v/>
      </c>
      <c r="F115" s="928" t="str">
        <f ca="1">IF(ISBLANK(OFFSET('5. Pp (3 años)'!$K$46,INT((ROW()-13)/2),0)),"",OFFSET('5. Pp (3 años)'!$K$46,INT((ROW()-13)/2),0))</f>
        <v/>
      </c>
      <c r="G115" s="930" t="str">
        <f ca="1">IF(ISBLANK(OFFSET('5. Pp (3 años)'!$H$46,INT((ROW()-13)/2),0)),"",OFFSET('5. Pp (3 años)'!$H$46,INT((ROW()-13)/2),0))</f>
        <v/>
      </c>
      <c r="H115" s="949" t="str">
        <f ca="1">IF(ISBLANK(OFFSET('9. METAS'!$L$20,INT((ROW()-13)/2),0)),"",OFFSET('9. METAS'!$L$20,INT((ROW()-13)/2),0))</f>
        <v/>
      </c>
      <c r="I115" s="822"/>
      <c r="J115" s="149" t="e">
        <f ca="1">IF(MOD(ROW()-13,2)=0,IF(ISBLANK(OFFSET(#REF!,INT((ROW()-13)/2),0)),"",OFFSET(#REF!,INT((ROW()-13)/2),0)),IF(ISBLANK(OFFSET('9. METAS'!$U$20,INT((ROW()-14)/2),0)),"",OFFSET('9. METAS'!$U$20,INT((ROW()-14)/2),0)))</f>
        <v>#REF!</v>
      </c>
      <c r="K115" s="150" t="e">
        <f ca="1">IF(MOD(ROW()-13,2)=0,IF(ISBLANK(OFFSET(#REF!,INT((ROW()-13)/2),0)),"",OFFSET(#REF!,INT((ROW()-13)/2),0)),IF(ISBLANK(OFFSET('9. METAS'!$V$20,INT((ROW()-14)/2),0)),"",OFFSET('9. METAS'!$V$20,INT((ROW()-14)/2),0)))</f>
        <v>#REF!</v>
      </c>
      <c r="L115" s="150" t="e">
        <f ca="1">IF(MOD(ROW()-13,2)=0,IF(ISBLANK(OFFSET(#REF!,INT((ROW()-13)/2),0)),"",OFFSET(#REF!,INT((ROW()-13)/2),0)),IF(ISBLANK(OFFSET('9. METAS'!$W$20,INT((ROW()-14)/2),0)),"",OFFSET('9. METAS'!$W$20,INT((ROW()-14)/2),0)))</f>
        <v>#REF!</v>
      </c>
      <c r="M115" s="151" t="e">
        <f ca="1">IF(MOD(ROW()-13,2)=0,IF(ISBLANK(OFFSET(#REF!,INT((ROW()-13)/2),0)),"",OFFSET(#REF!,INT((ROW()-13)/2),0)),IF(ISBLANK(OFFSET('9. METAS'!$X$20,INT((ROW()-14)/2),0)),"",OFFSET('9. METAS'!$X$20,INT((ROW()-14)/2),0)))</f>
        <v>#REF!</v>
      </c>
      <c r="N115" s="824" t="str">
        <f t="shared" ref="N115" ca="1" si="98">IFERROR(J115/J116,"ND")</f>
        <v>ND</v>
      </c>
      <c r="O115" s="826" t="str">
        <f t="shared" ref="O115" ca="1" si="99">IFERROR(((J115+K115+L115)/H115),"ND")</f>
        <v>ND</v>
      </c>
      <c r="P115" s="913"/>
    </row>
    <row r="116" spans="3:16">
      <c r="C116" s="843"/>
      <c r="D116" s="926"/>
      <c r="E116" s="926"/>
      <c r="F116" s="928"/>
      <c r="G116" s="930"/>
      <c r="H116" s="949"/>
      <c r="I116" s="823"/>
      <c r="J116" s="149" t="str">
        <f ca="1">IF(MOD(ROW()-13,2)=0,IF(ISBLANK(OFFSET(#REF!,INT((ROW()-13)/2),0)),"",OFFSET(#REF!,INT((ROW()-13)/2),0)),IF(ISBLANK(OFFSET('9. METAS'!$U$20,INT((ROW()-14)/2),0)),"",OFFSET('9. METAS'!$U$20,INT((ROW()-14)/2),0)))</f>
        <v/>
      </c>
      <c r="K116" s="150" t="str">
        <f ca="1">IF(MOD(ROW()-13,2)=0,IF(ISBLANK(OFFSET(#REF!,INT((ROW()-13)/2),0)),"",OFFSET(#REF!,INT((ROW()-13)/2),0)),IF(ISBLANK(OFFSET('9. METAS'!$V$20,INT((ROW()-14)/2),0)),"",OFFSET('9. METAS'!$V$20,INT((ROW()-14)/2),0)))</f>
        <v/>
      </c>
      <c r="L116" s="150" t="str">
        <f ca="1">IF(MOD(ROW()-13,2)=0,IF(ISBLANK(OFFSET(#REF!,INT((ROW()-13)/2),0)),"",OFFSET(#REF!,INT((ROW()-13)/2),0)),IF(ISBLANK(OFFSET('9. METAS'!$W$20,INT((ROW()-14)/2),0)),"",OFFSET('9. METAS'!$W$20,INT((ROW()-14)/2),0)))</f>
        <v/>
      </c>
      <c r="M116" s="151" t="str">
        <f ca="1">IF(MOD(ROW()-13,2)=0,IF(ISBLANK(OFFSET(#REF!,INT((ROW()-13)/2),0)),"",OFFSET(#REF!,INT((ROW()-13)/2),0)),IF(ISBLANK(OFFSET('9. METAS'!$X$20,INT((ROW()-14)/2),0)),"",OFFSET('9. METAS'!$X$20,INT((ROW()-14)/2),0)))</f>
        <v/>
      </c>
      <c r="N116" s="825"/>
      <c r="O116" s="827"/>
      <c r="P116" s="914"/>
    </row>
    <row r="117" spans="3:16">
      <c r="C117" s="829" t="str">
        <f ca="1">IF(ISBLANK(OFFSET('5. Pp (3 años)'!$C$46,INT((ROW()-13)/2),0)),"",OFFSET('5. Pp (3 años)'!$C$46,INT((ROW()-13)/2),0))</f>
        <v/>
      </c>
      <c r="D117" s="926" t="str">
        <f ca="1">IF(ISBLANK(OFFSET('5. Pp (3 años)'!$D$46,INT((ROW()-13)/2),0)),"",OFFSET('5. Pp (3 años)'!$D$46,INT((ROW()-13)/2),0))</f>
        <v/>
      </c>
      <c r="E117" s="926" t="str">
        <f ca="1">IF(ISBLANK(OFFSET('5. Pp (3 años)'!$E$46,INT((ROW()-13)/2),0)),"",OFFSET('5. Pp (3 años)'!$E$46,INT((ROW()-13)/2),0))</f>
        <v/>
      </c>
      <c r="F117" s="928" t="str">
        <f ca="1">IF(ISBLANK(OFFSET('5. Pp (3 años)'!$K$46,INT((ROW()-13)/2),0)),"",OFFSET('5. Pp (3 años)'!$K$46,INT((ROW()-13)/2),0))</f>
        <v/>
      </c>
      <c r="G117" s="930" t="str">
        <f ca="1">IF(ISBLANK(OFFSET('5. Pp (3 años)'!$H$46,INT((ROW()-13)/2),0)),"",OFFSET('5. Pp (3 años)'!$H$46,INT((ROW()-13)/2),0))</f>
        <v/>
      </c>
      <c r="H117" s="949" t="str">
        <f ca="1">IF(ISBLANK(OFFSET('9. METAS'!$L$20,INT((ROW()-13)/2),0)),"",OFFSET('9. METAS'!$L$20,INT((ROW()-13)/2),0))</f>
        <v/>
      </c>
      <c r="I117" s="822"/>
      <c r="J117" s="149" t="e">
        <f ca="1">IF(MOD(ROW()-13,2)=0,IF(ISBLANK(OFFSET(#REF!,INT((ROW()-13)/2),0)),"",OFFSET(#REF!,INT((ROW()-13)/2),0)),IF(ISBLANK(OFFSET('9. METAS'!$U$20,INT((ROW()-14)/2),0)),"",OFFSET('9. METAS'!$U$20,INT((ROW()-14)/2),0)))</f>
        <v>#REF!</v>
      </c>
      <c r="K117" s="150" t="e">
        <f ca="1">IF(MOD(ROW()-13,2)=0,IF(ISBLANK(OFFSET(#REF!,INT((ROW()-13)/2),0)),"",OFFSET(#REF!,INT((ROW()-13)/2),0)),IF(ISBLANK(OFFSET('9. METAS'!$V$20,INT((ROW()-14)/2),0)),"",OFFSET('9. METAS'!$V$20,INT((ROW()-14)/2),0)))</f>
        <v>#REF!</v>
      </c>
      <c r="L117" s="150" t="e">
        <f ca="1">IF(MOD(ROW()-13,2)=0,IF(ISBLANK(OFFSET(#REF!,INT((ROW()-13)/2),0)),"",OFFSET(#REF!,INT((ROW()-13)/2),0)),IF(ISBLANK(OFFSET('9. METAS'!$W$20,INT((ROW()-14)/2),0)),"",OFFSET('9. METAS'!$W$20,INT((ROW()-14)/2),0)))</f>
        <v>#REF!</v>
      </c>
      <c r="M117" s="151" t="e">
        <f ca="1">IF(MOD(ROW()-13,2)=0,IF(ISBLANK(OFFSET(#REF!,INT((ROW()-13)/2),0)),"",OFFSET(#REF!,INT((ROW()-13)/2),0)),IF(ISBLANK(OFFSET('9. METAS'!$X$20,INT((ROW()-14)/2),0)),"",OFFSET('9. METAS'!$X$20,INT((ROW()-14)/2),0)))</f>
        <v>#REF!</v>
      </c>
      <c r="N117" s="824" t="str">
        <f t="shared" ref="N117" ca="1" si="100">IFERROR(J117/J118,"ND")</f>
        <v>ND</v>
      </c>
      <c r="O117" s="826" t="str">
        <f t="shared" ref="O117" ca="1" si="101">IFERROR(((J117+K117+L117)/H117),"ND")</f>
        <v>ND</v>
      </c>
      <c r="P117" s="913"/>
    </row>
    <row r="118" spans="3:16">
      <c r="C118" s="843"/>
      <c r="D118" s="926"/>
      <c r="E118" s="926"/>
      <c r="F118" s="928"/>
      <c r="G118" s="930"/>
      <c r="H118" s="949"/>
      <c r="I118" s="823"/>
      <c r="J118" s="149" t="str">
        <f ca="1">IF(MOD(ROW()-13,2)=0,IF(ISBLANK(OFFSET(#REF!,INT((ROW()-13)/2),0)),"",OFFSET(#REF!,INT((ROW()-13)/2),0)),IF(ISBLANK(OFFSET('9. METAS'!$U$20,INT((ROW()-14)/2),0)),"",OFFSET('9. METAS'!$U$20,INT((ROW()-14)/2),0)))</f>
        <v/>
      </c>
      <c r="K118" s="150" t="str">
        <f ca="1">IF(MOD(ROW()-13,2)=0,IF(ISBLANK(OFFSET(#REF!,INT((ROW()-13)/2),0)),"",OFFSET(#REF!,INT((ROW()-13)/2),0)),IF(ISBLANK(OFFSET('9. METAS'!$V$20,INT((ROW()-14)/2),0)),"",OFFSET('9. METAS'!$V$20,INT((ROW()-14)/2),0)))</f>
        <v/>
      </c>
      <c r="L118" s="150" t="str">
        <f ca="1">IF(MOD(ROW()-13,2)=0,IF(ISBLANK(OFFSET(#REF!,INT((ROW()-13)/2),0)),"",OFFSET(#REF!,INT((ROW()-13)/2),0)),IF(ISBLANK(OFFSET('9. METAS'!$W$20,INT((ROW()-14)/2),0)),"",OFFSET('9. METAS'!$W$20,INT((ROW()-14)/2),0)))</f>
        <v/>
      </c>
      <c r="M118" s="151" t="str">
        <f ca="1">IF(MOD(ROW()-13,2)=0,IF(ISBLANK(OFFSET(#REF!,INT((ROW()-13)/2),0)),"",OFFSET(#REF!,INT((ROW()-13)/2),0)),IF(ISBLANK(OFFSET('9. METAS'!$X$20,INT((ROW()-14)/2),0)),"",OFFSET('9. METAS'!$X$20,INT((ROW()-14)/2),0)))</f>
        <v/>
      </c>
      <c r="N118" s="825"/>
      <c r="O118" s="827"/>
      <c r="P118" s="914"/>
    </row>
    <row r="119" spans="3:16">
      <c r="C119" s="829" t="str">
        <f ca="1">IF(ISBLANK(OFFSET('5. Pp (3 años)'!$C$46,INT((ROW()-13)/2),0)),"",OFFSET('5. Pp (3 años)'!$C$46,INT((ROW()-13)/2),0))</f>
        <v/>
      </c>
      <c r="D119" s="926" t="str">
        <f ca="1">IF(ISBLANK(OFFSET('5. Pp (3 años)'!$D$46,INT((ROW()-13)/2),0)),"",OFFSET('5. Pp (3 años)'!$D$46,INT((ROW()-13)/2),0))</f>
        <v/>
      </c>
      <c r="E119" s="926" t="str">
        <f ca="1">IF(ISBLANK(OFFSET('5. Pp (3 años)'!$E$46,INT((ROW()-13)/2),0)),"",OFFSET('5. Pp (3 años)'!$E$46,INT((ROW()-13)/2),0))</f>
        <v/>
      </c>
      <c r="F119" s="928" t="str">
        <f ca="1">IF(ISBLANK(OFFSET('5. Pp (3 años)'!$K$46,INT((ROW()-13)/2),0)),"",OFFSET('5. Pp (3 años)'!$K$46,INT((ROW()-13)/2),0))</f>
        <v/>
      </c>
      <c r="G119" s="930" t="str">
        <f ca="1">IF(ISBLANK(OFFSET('5. Pp (3 años)'!$H$46,INT((ROW()-13)/2),0)),"",OFFSET('5. Pp (3 años)'!$H$46,INT((ROW()-13)/2),0))</f>
        <v/>
      </c>
      <c r="H119" s="949" t="str">
        <f ca="1">IF(ISBLANK(OFFSET('9. METAS'!$L$20,INT((ROW()-13)/2),0)),"",OFFSET('9. METAS'!$L$20,INT((ROW()-13)/2),0))</f>
        <v/>
      </c>
      <c r="I119" s="822"/>
      <c r="J119" s="149" t="e">
        <f ca="1">IF(MOD(ROW()-13,2)=0,IF(ISBLANK(OFFSET(#REF!,INT((ROW()-13)/2),0)),"",OFFSET(#REF!,INT((ROW()-13)/2),0)),IF(ISBLANK(OFFSET('9. METAS'!$U$20,INT((ROW()-14)/2),0)),"",OFFSET('9. METAS'!$U$20,INT((ROW()-14)/2),0)))</f>
        <v>#REF!</v>
      </c>
      <c r="K119" s="150" t="e">
        <f ca="1">IF(MOD(ROW()-13,2)=0,IF(ISBLANK(OFFSET(#REF!,INT((ROW()-13)/2),0)),"",OFFSET(#REF!,INT((ROW()-13)/2),0)),IF(ISBLANK(OFFSET('9. METAS'!$V$20,INT((ROW()-14)/2),0)),"",OFFSET('9. METAS'!$V$20,INT((ROW()-14)/2),0)))</f>
        <v>#REF!</v>
      </c>
      <c r="L119" s="150" t="e">
        <f ca="1">IF(MOD(ROW()-13,2)=0,IF(ISBLANK(OFFSET(#REF!,INT((ROW()-13)/2),0)),"",OFFSET(#REF!,INT((ROW()-13)/2),0)),IF(ISBLANK(OFFSET('9. METAS'!$W$20,INT((ROW()-14)/2),0)),"",OFFSET('9. METAS'!$W$20,INT((ROW()-14)/2),0)))</f>
        <v>#REF!</v>
      </c>
      <c r="M119" s="151" t="e">
        <f ca="1">IF(MOD(ROW()-13,2)=0,IF(ISBLANK(OFFSET(#REF!,INT((ROW()-13)/2),0)),"",OFFSET(#REF!,INT((ROW()-13)/2),0)),IF(ISBLANK(OFFSET('9. METAS'!$X$20,INT((ROW()-14)/2),0)),"",OFFSET('9. METAS'!$X$20,INT((ROW()-14)/2),0)))</f>
        <v>#REF!</v>
      </c>
      <c r="N119" s="824" t="str">
        <f t="shared" ref="N119" ca="1" si="102">IFERROR(J119/J120,"ND")</f>
        <v>ND</v>
      </c>
      <c r="O119" s="826" t="str">
        <f t="shared" ref="O119" ca="1" si="103">IFERROR(((J119+K119+L119)/H119),"ND")</f>
        <v>ND</v>
      </c>
      <c r="P119" s="913"/>
    </row>
    <row r="120" spans="3:16">
      <c r="C120" s="843"/>
      <c r="D120" s="926"/>
      <c r="E120" s="926"/>
      <c r="F120" s="928"/>
      <c r="G120" s="930"/>
      <c r="H120" s="949"/>
      <c r="I120" s="823"/>
      <c r="J120" s="149" t="str">
        <f ca="1">IF(MOD(ROW()-13,2)=0,IF(ISBLANK(OFFSET(#REF!,INT((ROW()-13)/2),0)),"",OFFSET(#REF!,INT((ROW()-13)/2),0)),IF(ISBLANK(OFFSET('9. METAS'!$U$20,INT((ROW()-14)/2),0)),"",OFFSET('9. METAS'!$U$20,INT((ROW()-14)/2),0)))</f>
        <v/>
      </c>
      <c r="K120" s="150" t="str">
        <f ca="1">IF(MOD(ROW()-13,2)=0,IF(ISBLANK(OFFSET(#REF!,INT((ROW()-13)/2),0)),"",OFFSET(#REF!,INT((ROW()-13)/2),0)),IF(ISBLANK(OFFSET('9. METAS'!$V$20,INT((ROW()-14)/2),0)),"",OFFSET('9. METAS'!$V$20,INT((ROW()-14)/2),0)))</f>
        <v/>
      </c>
      <c r="L120" s="150" t="str">
        <f ca="1">IF(MOD(ROW()-13,2)=0,IF(ISBLANK(OFFSET(#REF!,INT((ROW()-13)/2),0)),"",OFFSET(#REF!,INT((ROW()-13)/2),0)),IF(ISBLANK(OFFSET('9. METAS'!$W$20,INT((ROW()-14)/2),0)),"",OFFSET('9. METAS'!$W$20,INT((ROW()-14)/2),0)))</f>
        <v/>
      </c>
      <c r="M120" s="151" t="str">
        <f ca="1">IF(MOD(ROW()-13,2)=0,IF(ISBLANK(OFFSET(#REF!,INT((ROW()-13)/2),0)),"",OFFSET(#REF!,INT((ROW()-13)/2),0)),IF(ISBLANK(OFFSET('9. METAS'!$X$20,INT((ROW()-14)/2),0)),"",OFFSET('9. METAS'!$X$20,INT((ROW()-14)/2),0)))</f>
        <v/>
      </c>
      <c r="N120" s="825"/>
      <c r="O120" s="827"/>
      <c r="P120" s="914"/>
    </row>
    <row r="121" spans="3:16">
      <c r="C121" s="829" t="str">
        <f ca="1">IF(ISBLANK(OFFSET('5. Pp (3 años)'!$C$46,INT((ROW()-13)/2),0)),"",OFFSET('5. Pp (3 años)'!$C$46,INT((ROW()-13)/2),0))</f>
        <v/>
      </c>
      <c r="D121" s="926" t="str">
        <f ca="1">IF(ISBLANK(OFFSET('5. Pp (3 años)'!$D$46,INT((ROW()-13)/2),0)),"",OFFSET('5. Pp (3 años)'!$D$46,INT((ROW()-13)/2),0))</f>
        <v/>
      </c>
      <c r="E121" s="926" t="str">
        <f ca="1">IF(ISBLANK(OFFSET('5. Pp (3 años)'!$E$46,INT((ROW()-13)/2),0)),"",OFFSET('5. Pp (3 años)'!$E$46,INT((ROW()-13)/2),0))</f>
        <v/>
      </c>
      <c r="F121" s="928" t="str">
        <f ca="1">IF(ISBLANK(OFFSET('5. Pp (3 años)'!$K$46,INT((ROW()-13)/2),0)),"",OFFSET('5. Pp (3 años)'!$K$46,INT((ROW()-13)/2),0))</f>
        <v/>
      </c>
      <c r="G121" s="930" t="str">
        <f ca="1">IF(ISBLANK(OFFSET('5. Pp (3 años)'!$H$46,INT((ROW()-13)/2),0)),"",OFFSET('5. Pp (3 años)'!$H$46,INT((ROW()-13)/2),0))</f>
        <v/>
      </c>
      <c r="H121" s="949" t="str">
        <f ca="1">IF(ISBLANK(OFFSET('9. METAS'!$L$20,INT((ROW()-13)/2),0)),"",OFFSET('9. METAS'!$L$20,INT((ROW()-13)/2),0))</f>
        <v/>
      </c>
      <c r="I121" s="822"/>
      <c r="J121" s="149" t="e">
        <f ca="1">IF(MOD(ROW()-13,2)=0,IF(ISBLANK(OFFSET(#REF!,INT((ROW()-13)/2),0)),"",OFFSET(#REF!,INT((ROW()-13)/2),0)),IF(ISBLANK(OFFSET('9. METAS'!$U$20,INT((ROW()-14)/2),0)),"",OFFSET('9. METAS'!$U$20,INT((ROW()-14)/2),0)))</f>
        <v>#REF!</v>
      </c>
      <c r="K121" s="150" t="e">
        <f ca="1">IF(MOD(ROW()-13,2)=0,IF(ISBLANK(OFFSET(#REF!,INT((ROW()-13)/2),0)),"",OFFSET(#REF!,INT((ROW()-13)/2),0)),IF(ISBLANK(OFFSET('9. METAS'!$V$20,INT((ROW()-14)/2),0)),"",OFFSET('9. METAS'!$V$20,INT((ROW()-14)/2),0)))</f>
        <v>#REF!</v>
      </c>
      <c r="L121" s="150" t="e">
        <f ca="1">IF(MOD(ROW()-13,2)=0,IF(ISBLANK(OFFSET(#REF!,INT((ROW()-13)/2),0)),"",OFFSET(#REF!,INT((ROW()-13)/2),0)),IF(ISBLANK(OFFSET('9. METAS'!$W$20,INT((ROW()-14)/2),0)),"",OFFSET('9. METAS'!$W$20,INT((ROW()-14)/2),0)))</f>
        <v>#REF!</v>
      </c>
      <c r="M121" s="151" t="e">
        <f ca="1">IF(MOD(ROW()-13,2)=0,IF(ISBLANK(OFFSET(#REF!,INT((ROW()-13)/2),0)),"",OFFSET(#REF!,INT((ROW()-13)/2),0)),IF(ISBLANK(OFFSET('9. METAS'!$X$20,INT((ROW()-14)/2),0)),"",OFFSET('9. METAS'!$X$20,INT((ROW()-14)/2),0)))</f>
        <v>#REF!</v>
      </c>
      <c r="N121" s="824" t="str">
        <f t="shared" ref="N121" ca="1" si="104">IFERROR(J121/J122,"ND")</f>
        <v>ND</v>
      </c>
      <c r="O121" s="826" t="str">
        <f t="shared" ref="O121" ca="1" si="105">IFERROR(((J121+K121+L121)/H121),"ND")</f>
        <v>ND</v>
      </c>
      <c r="P121" s="913"/>
    </row>
    <row r="122" spans="3:16">
      <c r="C122" s="843"/>
      <c r="D122" s="926"/>
      <c r="E122" s="926"/>
      <c r="F122" s="928"/>
      <c r="G122" s="930"/>
      <c r="H122" s="949"/>
      <c r="I122" s="823"/>
      <c r="J122" s="149" t="str">
        <f ca="1">IF(MOD(ROW()-13,2)=0,IF(ISBLANK(OFFSET(#REF!,INT((ROW()-13)/2),0)),"",OFFSET(#REF!,INT((ROW()-13)/2),0)),IF(ISBLANK(OFFSET('9. METAS'!$U$20,INT((ROW()-14)/2),0)),"",OFFSET('9. METAS'!$U$20,INT((ROW()-14)/2),0)))</f>
        <v/>
      </c>
      <c r="K122" s="150" t="str">
        <f ca="1">IF(MOD(ROW()-13,2)=0,IF(ISBLANK(OFFSET(#REF!,INT((ROW()-13)/2),0)),"",OFFSET(#REF!,INT((ROW()-13)/2),0)),IF(ISBLANK(OFFSET('9. METAS'!$V$20,INT((ROW()-14)/2),0)),"",OFFSET('9. METAS'!$V$20,INT((ROW()-14)/2),0)))</f>
        <v/>
      </c>
      <c r="L122" s="150" t="str">
        <f ca="1">IF(MOD(ROW()-13,2)=0,IF(ISBLANK(OFFSET(#REF!,INT((ROW()-13)/2),0)),"",OFFSET(#REF!,INT((ROW()-13)/2),0)),IF(ISBLANK(OFFSET('9. METAS'!$W$20,INT((ROW()-14)/2),0)),"",OFFSET('9. METAS'!$W$20,INT((ROW()-14)/2),0)))</f>
        <v/>
      </c>
      <c r="M122" s="151" t="str">
        <f ca="1">IF(MOD(ROW()-13,2)=0,IF(ISBLANK(OFFSET(#REF!,INT((ROW()-13)/2),0)),"",OFFSET(#REF!,INT((ROW()-13)/2),0)),IF(ISBLANK(OFFSET('9. METAS'!$X$20,INT((ROW()-14)/2),0)),"",OFFSET('9. METAS'!$X$20,INT((ROW()-14)/2),0)))</f>
        <v/>
      </c>
      <c r="N122" s="825"/>
      <c r="O122" s="827"/>
      <c r="P122" s="914"/>
    </row>
    <row r="123" spans="3:16">
      <c r="C123" s="829" t="str">
        <f ca="1">IF(ISBLANK(OFFSET('5. Pp (3 años)'!$C$46,INT((ROW()-13)/2),0)),"",OFFSET('5. Pp (3 años)'!$C$46,INT((ROW()-13)/2),0))</f>
        <v/>
      </c>
      <c r="D123" s="926" t="str">
        <f ca="1">IF(ISBLANK(OFFSET('5. Pp (3 años)'!$D$46,INT((ROW()-13)/2),0)),"",OFFSET('5. Pp (3 años)'!$D$46,INT((ROW()-13)/2),0))</f>
        <v/>
      </c>
      <c r="E123" s="926" t="str">
        <f ca="1">IF(ISBLANK(OFFSET('5. Pp (3 años)'!$E$46,INT((ROW()-13)/2),0)),"",OFFSET('5. Pp (3 años)'!$E$46,INT((ROW()-13)/2),0))</f>
        <v/>
      </c>
      <c r="F123" s="928" t="str">
        <f ca="1">IF(ISBLANK(OFFSET('5. Pp (3 años)'!$K$46,INT((ROW()-13)/2),0)),"",OFFSET('5. Pp (3 años)'!$K$46,INT((ROW()-13)/2),0))</f>
        <v/>
      </c>
      <c r="G123" s="930" t="str">
        <f ca="1">IF(ISBLANK(OFFSET('5. Pp (3 años)'!$H$46,INT((ROW()-13)/2),0)),"",OFFSET('5. Pp (3 años)'!$H$46,INT((ROW()-13)/2),0))</f>
        <v/>
      </c>
      <c r="H123" s="949" t="str">
        <f ca="1">IF(ISBLANK(OFFSET('9. METAS'!$L$20,INT((ROW()-13)/2),0)),"",OFFSET('9. METAS'!$L$20,INT((ROW()-13)/2),0))</f>
        <v/>
      </c>
      <c r="I123" s="822"/>
      <c r="J123" s="149" t="e">
        <f ca="1">IF(MOD(ROW()-13,2)=0,IF(ISBLANK(OFFSET(#REF!,INT((ROW()-13)/2),0)),"",OFFSET(#REF!,INT((ROW()-13)/2),0)),IF(ISBLANK(OFFSET('9. METAS'!$U$20,INT((ROW()-14)/2),0)),"",OFFSET('9. METAS'!$U$20,INT((ROW()-14)/2),0)))</f>
        <v>#REF!</v>
      </c>
      <c r="K123" s="150" t="e">
        <f ca="1">IF(MOD(ROW()-13,2)=0,IF(ISBLANK(OFFSET(#REF!,INT((ROW()-13)/2),0)),"",OFFSET(#REF!,INT((ROW()-13)/2),0)),IF(ISBLANK(OFFSET('9. METAS'!$V$20,INT((ROW()-14)/2),0)),"",OFFSET('9. METAS'!$V$20,INT((ROW()-14)/2),0)))</f>
        <v>#REF!</v>
      </c>
      <c r="L123" s="150" t="e">
        <f ca="1">IF(MOD(ROW()-13,2)=0,IF(ISBLANK(OFFSET(#REF!,INT((ROW()-13)/2),0)),"",OFFSET(#REF!,INT((ROW()-13)/2),0)),IF(ISBLANK(OFFSET('9. METAS'!$W$20,INT((ROW()-14)/2),0)),"",OFFSET('9. METAS'!$W$20,INT((ROW()-14)/2),0)))</f>
        <v>#REF!</v>
      </c>
      <c r="M123" s="151" t="e">
        <f ca="1">IF(MOD(ROW()-13,2)=0,IF(ISBLANK(OFFSET(#REF!,INT((ROW()-13)/2),0)),"",OFFSET(#REF!,INT((ROW()-13)/2),0)),IF(ISBLANK(OFFSET('9. METAS'!$X$20,INT((ROW()-14)/2),0)),"",OFFSET('9. METAS'!$X$20,INT((ROW()-14)/2),0)))</f>
        <v>#REF!</v>
      </c>
      <c r="N123" s="824" t="str">
        <f t="shared" ref="N123" ca="1" si="106">IFERROR(J123/J124,"ND")</f>
        <v>ND</v>
      </c>
      <c r="O123" s="826" t="str">
        <f t="shared" ref="O123" ca="1" si="107">IFERROR(((J123+K123+L123)/H123),"ND")</f>
        <v>ND</v>
      </c>
      <c r="P123" s="913"/>
    </row>
    <row r="124" spans="3:16">
      <c r="C124" s="843"/>
      <c r="D124" s="926"/>
      <c r="E124" s="926"/>
      <c r="F124" s="928"/>
      <c r="G124" s="930"/>
      <c r="H124" s="949"/>
      <c r="I124" s="823"/>
      <c r="J124" s="149" t="str">
        <f ca="1">IF(MOD(ROW()-13,2)=0,IF(ISBLANK(OFFSET(#REF!,INT((ROW()-13)/2),0)),"",OFFSET(#REF!,INT((ROW()-13)/2),0)),IF(ISBLANK(OFFSET('9. METAS'!$U$20,INT((ROW()-14)/2),0)),"",OFFSET('9. METAS'!$U$20,INT((ROW()-14)/2),0)))</f>
        <v/>
      </c>
      <c r="K124" s="150" t="str">
        <f ca="1">IF(MOD(ROW()-13,2)=0,IF(ISBLANK(OFFSET(#REF!,INT((ROW()-13)/2),0)),"",OFFSET(#REF!,INT((ROW()-13)/2),0)),IF(ISBLANK(OFFSET('9. METAS'!$V$20,INT((ROW()-14)/2),0)),"",OFFSET('9. METAS'!$V$20,INT((ROW()-14)/2),0)))</f>
        <v/>
      </c>
      <c r="L124" s="150" t="str">
        <f ca="1">IF(MOD(ROW()-13,2)=0,IF(ISBLANK(OFFSET(#REF!,INT((ROW()-13)/2),0)),"",OFFSET(#REF!,INT((ROW()-13)/2),0)),IF(ISBLANK(OFFSET('9. METAS'!$W$20,INT((ROW()-14)/2),0)),"",OFFSET('9. METAS'!$W$20,INT((ROW()-14)/2),0)))</f>
        <v/>
      </c>
      <c r="M124" s="151" t="str">
        <f ca="1">IF(MOD(ROW()-13,2)=0,IF(ISBLANK(OFFSET(#REF!,INT((ROW()-13)/2),0)),"",OFFSET(#REF!,INT((ROW()-13)/2),0)),IF(ISBLANK(OFFSET('9. METAS'!$X$20,INT((ROW()-14)/2),0)),"",OFFSET('9. METAS'!$X$20,INT((ROW()-14)/2),0)))</f>
        <v/>
      </c>
      <c r="N124" s="825"/>
      <c r="O124" s="827"/>
      <c r="P124" s="914"/>
    </row>
    <row r="125" spans="3:16">
      <c r="C125" s="829" t="str">
        <f ca="1">IF(ISBLANK(OFFSET('5. Pp (3 años)'!$C$46,INT((ROW()-13)/2),0)),"",OFFSET('5. Pp (3 años)'!$C$46,INT((ROW()-13)/2),0))</f>
        <v/>
      </c>
      <c r="D125" s="926" t="str">
        <f ca="1">IF(ISBLANK(OFFSET('5. Pp (3 años)'!$D$46,INT((ROW()-13)/2),0)),"",OFFSET('5. Pp (3 años)'!$D$46,INT((ROW()-13)/2),0))</f>
        <v/>
      </c>
      <c r="E125" s="926" t="str">
        <f ca="1">IF(ISBLANK(OFFSET('5. Pp (3 años)'!$E$46,INT((ROW()-13)/2),0)),"",OFFSET('5. Pp (3 años)'!$E$46,INT((ROW()-13)/2),0))</f>
        <v/>
      </c>
      <c r="F125" s="928" t="str">
        <f ca="1">IF(ISBLANK(OFFSET('5. Pp (3 años)'!$K$46,INT((ROW()-13)/2),0)),"",OFFSET('5. Pp (3 años)'!$K$46,INT((ROW()-13)/2),0))</f>
        <v/>
      </c>
      <c r="G125" s="930" t="str">
        <f ca="1">IF(ISBLANK(OFFSET('5. Pp (3 años)'!$H$46,INT((ROW()-13)/2),0)),"",OFFSET('5. Pp (3 años)'!$H$46,INT((ROW()-13)/2),0))</f>
        <v/>
      </c>
      <c r="H125" s="949" t="str">
        <f ca="1">IF(ISBLANK(OFFSET('9. METAS'!$L$20,INT((ROW()-13)/2),0)),"",OFFSET('9. METAS'!$L$20,INT((ROW()-13)/2),0))</f>
        <v/>
      </c>
      <c r="I125" s="822"/>
      <c r="J125" s="149" t="e">
        <f ca="1">IF(MOD(ROW()-13,2)=0,IF(ISBLANK(OFFSET(#REF!,INT((ROW()-13)/2),0)),"",OFFSET(#REF!,INT((ROW()-13)/2),0)),IF(ISBLANK(OFFSET('9. METAS'!$U$20,INT((ROW()-14)/2),0)),"",OFFSET('9. METAS'!$U$20,INT((ROW()-14)/2),0)))</f>
        <v>#REF!</v>
      </c>
      <c r="K125" s="150" t="e">
        <f ca="1">IF(MOD(ROW()-13,2)=0,IF(ISBLANK(OFFSET(#REF!,INT((ROW()-13)/2),0)),"",OFFSET(#REF!,INT((ROW()-13)/2),0)),IF(ISBLANK(OFFSET('9. METAS'!$V$20,INT((ROW()-14)/2),0)),"",OFFSET('9. METAS'!$V$20,INT((ROW()-14)/2),0)))</f>
        <v>#REF!</v>
      </c>
      <c r="L125" s="150" t="e">
        <f ca="1">IF(MOD(ROW()-13,2)=0,IF(ISBLANK(OFFSET(#REF!,INT((ROW()-13)/2),0)),"",OFFSET(#REF!,INT((ROW()-13)/2),0)),IF(ISBLANK(OFFSET('9. METAS'!$W$20,INT((ROW()-14)/2),0)),"",OFFSET('9. METAS'!$W$20,INT((ROW()-14)/2),0)))</f>
        <v>#REF!</v>
      </c>
      <c r="M125" s="151" t="e">
        <f ca="1">IF(MOD(ROW()-13,2)=0,IF(ISBLANK(OFFSET(#REF!,INT((ROW()-13)/2),0)),"",OFFSET(#REF!,INT((ROW()-13)/2),0)),IF(ISBLANK(OFFSET('9. METAS'!$X$20,INT((ROW()-14)/2),0)),"",OFFSET('9. METAS'!$X$20,INT((ROW()-14)/2),0)))</f>
        <v>#REF!</v>
      </c>
      <c r="N125" s="824" t="str">
        <f t="shared" ref="N125" ca="1" si="108">IFERROR(J125/J126,"ND")</f>
        <v>ND</v>
      </c>
      <c r="O125" s="826" t="str">
        <f t="shared" ref="O125" ca="1" si="109">IFERROR(((J125+K125+L125)/H125),"ND")</f>
        <v>ND</v>
      </c>
      <c r="P125" s="913"/>
    </row>
    <row r="126" spans="3:16">
      <c r="C126" s="843"/>
      <c r="D126" s="926"/>
      <c r="E126" s="926"/>
      <c r="F126" s="928"/>
      <c r="G126" s="930"/>
      <c r="H126" s="949"/>
      <c r="I126" s="823"/>
      <c r="J126" s="149" t="str">
        <f ca="1">IF(MOD(ROW()-13,2)=0,IF(ISBLANK(OFFSET(#REF!,INT((ROW()-13)/2),0)),"",OFFSET(#REF!,INT((ROW()-13)/2),0)),IF(ISBLANK(OFFSET('9. METAS'!$U$20,INT((ROW()-14)/2),0)),"",OFFSET('9. METAS'!$U$20,INT((ROW()-14)/2),0)))</f>
        <v/>
      </c>
      <c r="K126" s="150" t="str">
        <f ca="1">IF(MOD(ROW()-13,2)=0,IF(ISBLANK(OFFSET(#REF!,INT((ROW()-13)/2),0)),"",OFFSET(#REF!,INT((ROW()-13)/2),0)),IF(ISBLANK(OFFSET('9. METAS'!$V$20,INT((ROW()-14)/2),0)),"",OFFSET('9. METAS'!$V$20,INT((ROW()-14)/2),0)))</f>
        <v/>
      </c>
      <c r="L126" s="150" t="str">
        <f ca="1">IF(MOD(ROW()-13,2)=0,IF(ISBLANK(OFFSET(#REF!,INT((ROW()-13)/2),0)),"",OFFSET(#REF!,INT((ROW()-13)/2),0)),IF(ISBLANK(OFFSET('9. METAS'!$W$20,INT((ROW()-14)/2),0)),"",OFFSET('9. METAS'!$W$20,INT((ROW()-14)/2),0)))</f>
        <v/>
      </c>
      <c r="M126" s="151" t="str">
        <f ca="1">IF(MOD(ROW()-13,2)=0,IF(ISBLANK(OFFSET(#REF!,INT((ROW()-13)/2),0)),"",OFFSET(#REF!,INT((ROW()-13)/2),0)),IF(ISBLANK(OFFSET('9. METAS'!$X$20,INT((ROW()-14)/2),0)),"",OFFSET('9. METAS'!$X$20,INT((ROW()-14)/2),0)))</f>
        <v/>
      </c>
      <c r="N126" s="825"/>
      <c r="O126" s="827"/>
      <c r="P126" s="914"/>
    </row>
    <row r="127" spans="3:16">
      <c r="C127" s="829" t="str">
        <f ca="1">IF(ISBLANK(OFFSET('5. Pp (3 años)'!$C$46,INT((ROW()-13)/2),0)),"",OFFSET('5. Pp (3 años)'!$C$46,INT((ROW()-13)/2),0))</f>
        <v/>
      </c>
      <c r="D127" s="926" t="str">
        <f ca="1">IF(ISBLANK(OFFSET('5. Pp (3 años)'!$D$46,INT((ROW()-13)/2),0)),"",OFFSET('5. Pp (3 años)'!$D$46,INT((ROW()-13)/2),0))</f>
        <v/>
      </c>
      <c r="E127" s="926" t="str">
        <f ca="1">IF(ISBLANK(OFFSET('5. Pp (3 años)'!$E$46,INT((ROW()-13)/2),0)),"",OFFSET('5. Pp (3 años)'!$E$46,INT((ROW()-13)/2),0))</f>
        <v/>
      </c>
      <c r="F127" s="928" t="str">
        <f ca="1">IF(ISBLANK(OFFSET('5. Pp (3 años)'!$K$46,INT((ROW()-13)/2),0)),"",OFFSET('5. Pp (3 años)'!$K$46,INT((ROW()-13)/2),0))</f>
        <v/>
      </c>
      <c r="G127" s="930" t="str">
        <f ca="1">IF(ISBLANK(OFFSET('5. Pp (3 años)'!$H$46,INT((ROW()-13)/2),0)),"",OFFSET('5. Pp (3 años)'!$H$46,INT((ROW()-13)/2),0))</f>
        <v/>
      </c>
      <c r="H127" s="949" t="str">
        <f ca="1">IF(ISBLANK(OFFSET('9. METAS'!$L$20,INT((ROW()-13)/2),0)),"",OFFSET('9. METAS'!$L$20,INT((ROW()-13)/2),0))</f>
        <v/>
      </c>
      <c r="I127" s="822"/>
      <c r="J127" s="149" t="e">
        <f ca="1">IF(MOD(ROW()-13,2)=0,IF(ISBLANK(OFFSET(#REF!,INT((ROW()-13)/2),0)),"",OFFSET(#REF!,INT((ROW()-13)/2),0)),IF(ISBLANK(OFFSET('9. METAS'!$U$20,INT((ROW()-14)/2),0)),"",OFFSET('9. METAS'!$U$20,INT((ROW()-14)/2),0)))</f>
        <v>#REF!</v>
      </c>
      <c r="K127" s="150" t="e">
        <f ca="1">IF(MOD(ROW()-13,2)=0,IF(ISBLANK(OFFSET(#REF!,INT((ROW()-13)/2),0)),"",OFFSET(#REF!,INT((ROW()-13)/2),0)),IF(ISBLANK(OFFSET('9. METAS'!$V$20,INT((ROW()-14)/2),0)),"",OFFSET('9. METAS'!$V$20,INT((ROW()-14)/2),0)))</f>
        <v>#REF!</v>
      </c>
      <c r="L127" s="150" t="e">
        <f ca="1">IF(MOD(ROW()-13,2)=0,IF(ISBLANK(OFFSET(#REF!,INT((ROW()-13)/2),0)),"",OFFSET(#REF!,INT((ROW()-13)/2),0)),IF(ISBLANK(OFFSET('9. METAS'!$W$20,INT((ROW()-14)/2),0)),"",OFFSET('9. METAS'!$W$20,INT((ROW()-14)/2),0)))</f>
        <v>#REF!</v>
      </c>
      <c r="M127" s="151" t="e">
        <f ca="1">IF(MOD(ROW()-13,2)=0,IF(ISBLANK(OFFSET(#REF!,INT((ROW()-13)/2),0)),"",OFFSET(#REF!,INT((ROW()-13)/2),0)),IF(ISBLANK(OFFSET('9. METAS'!$X$20,INT((ROW()-14)/2),0)),"",OFFSET('9. METAS'!$X$20,INT((ROW()-14)/2),0)))</f>
        <v>#REF!</v>
      </c>
      <c r="N127" s="824" t="str">
        <f t="shared" ref="N127" ca="1" si="110">IFERROR(J127/J128,"ND")</f>
        <v>ND</v>
      </c>
      <c r="O127" s="826" t="str">
        <f t="shared" ref="O127" ca="1" si="111">IFERROR(((J127+K127+L127)/H127),"ND")</f>
        <v>ND</v>
      </c>
      <c r="P127" s="913"/>
    </row>
    <row r="128" spans="3:16">
      <c r="C128" s="843"/>
      <c r="D128" s="926"/>
      <c r="E128" s="926"/>
      <c r="F128" s="928"/>
      <c r="G128" s="930"/>
      <c r="H128" s="949"/>
      <c r="I128" s="823"/>
      <c r="J128" s="149" t="str">
        <f ca="1">IF(MOD(ROW()-13,2)=0,IF(ISBLANK(OFFSET(#REF!,INT((ROW()-13)/2),0)),"",OFFSET(#REF!,INT((ROW()-13)/2),0)),IF(ISBLANK(OFFSET('9. METAS'!$U$20,INT((ROW()-14)/2),0)),"",OFFSET('9. METAS'!$U$20,INT((ROW()-14)/2),0)))</f>
        <v/>
      </c>
      <c r="K128" s="150" t="str">
        <f ca="1">IF(MOD(ROW()-13,2)=0,IF(ISBLANK(OFFSET(#REF!,INT((ROW()-13)/2),0)),"",OFFSET(#REF!,INT((ROW()-13)/2),0)),IF(ISBLANK(OFFSET('9. METAS'!$V$20,INT((ROW()-14)/2),0)),"",OFFSET('9. METAS'!$V$20,INT((ROW()-14)/2),0)))</f>
        <v/>
      </c>
      <c r="L128" s="150" t="str">
        <f ca="1">IF(MOD(ROW()-13,2)=0,IF(ISBLANK(OFFSET(#REF!,INT((ROW()-13)/2),0)),"",OFFSET(#REF!,INT((ROW()-13)/2),0)),IF(ISBLANK(OFFSET('9. METAS'!$W$20,INT((ROW()-14)/2),0)),"",OFFSET('9. METAS'!$W$20,INT((ROW()-14)/2),0)))</f>
        <v/>
      </c>
      <c r="M128" s="151" t="str">
        <f ca="1">IF(MOD(ROW()-13,2)=0,IF(ISBLANK(OFFSET(#REF!,INT((ROW()-13)/2),0)),"",OFFSET(#REF!,INT((ROW()-13)/2),0)),IF(ISBLANK(OFFSET('9. METAS'!$X$20,INT((ROW()-14)/2),0)),"",OFFSET('9. METAS'!$X$20,INT((ROW()-14)/2),0)))</f>
        <v/>
      </c>
      <c r="N128" s="825"/>
      <c r="O128" s="827"/>
      <c r="P128" s="914"/>
    </row>
    <row r="129" spans="3:16">
      <c r="C129" s="829" t="str">
        <f ca="1">IF(ISBLANK(OFFSET('5. Pp (3 años)'!$C$46,INT((ROW()-13)/2),0)),"",OFFSET('5. Pp (3 años)'!$C$46,INT((ROW()-13)/2),0))</f>
        <v/>
      </c>
      <c r="D129" s="926" t="str">
        <f ca="1">IF(ISBLANK(OFFSET('5. Pp (3 años)'!$D$46,INT((ROW()-13)/2),0)),"",OFFSET('5. Pp (3 años)'!$D$46,INT((ROW()-13)/2),0))</f>
        <v/>
      </c>
      <c r="E129" s="926" t="str">
        <f ca="1">IF(ISBLANK(OFFSET('5. Pp (3 años)'!$E$46,INT((ROW()-13)/2),0)),"",OFFSET('5. Pp (3 años)'!$E$46,INT((ROW()-13)/2),0))</f>
        <v/>
      </c>
      <c r="F129" s="928" t="str">
        <f ca="1">IF(ISBLANK(OFFSET('5. Pp (3 años)'!$K$46,INT((ROW()-13)/2),0)),"",OFFSET('5. Pp (3 años)'!$K$46,INT((ROW()-13)/2),0))</f>
        <v/>
      </c>
      <c r="G129" s="930" t="str">
        <f ca="1">IF(ISBLANK(OFFSET('5. Pp (3 años)'!$H$46,INT((ROW()-13)/2),0)),"",OFFSET('5. Pp (3 años)'!$H$46,INT((ROW()-13)/2),0))</f>
        <v/>
      </c>
      <c r="H129" s="949" t="str">
        <f ca="1">IF(ISBLANK(OFFSET('9. METAS'!$L$20,INT((ROW()-13)/2),0)),"",OFFSET('9. METAS'!$L$20,INT((ROW()-13)/2),0))</f>
        <v/>
      </c>
      <c r="I129" s="822"/>
      <c r="J129" s="149" t="e">
        <f ca="1">IF(MOD(ROW()-13,2)=0,IF(ISBLANK(OFFSET(#REF!,INT((ROW()-13)/2),0)),"",OFFSET(#REF!,INT((ROW()-13)/2),0)),IF(ISBLANK(OFFSET('9. METAS'!$U$20,INT((ROW()-14)/2),0)),"",OFFSET('9. METAS'!$U$20,INT((ROW()-14)/2),0)))</f>
        <v>#REF!</v>
      </c>
      <c r="K129" s="150" t="e">
        <f ca="1">IF(MOD(ROW()-13,2)=0,IF(ISBLANK(OFFSET(#REF!,INT((ROW()-13)/2),0)),"",OFFSET(#REF!,INT((ROW()-13)/2),0)),IF(ISBLANK(OFFSET('9. METAS'!$V$20,INT((ROW()-14)/2),0)),"",OFFSET('9. METAS'!$V$20,INT((ROW()-14)/2),0)))</f>
        <v>#REF!</v>
      </c>
      <c r="L129" s="150" t="e">
        <f ca="1">IF(MOD(ROW()-13,2)=0,IF(ISBLANK(OFFSET(#REF!,INT((ROW()-13)/2),0)),"",OFFSET(#REF!,INT((ROW()-13)/2),0)),IF(ISBLANK(OFFSET('9. METAS'!$W$20,INT((ROW()-14)/2),0)),"",OFFSET('9. METAS'!$W$20,INT((ROW()-14)/2),0)))</f>
        <v>#REF!</v>
      </c>
      <c r="M129" s="151" t="e">
        <f ca="1">IF(MOD(ROW()-13,2)=0,IF(ISBLANK(OFFSET(#REF!,INT((ROW()-13)/2),0)),"",OFFSET(#REF!,INT((ROW()-13)/2),0)),IF(ISBLANK(OFFSET('9. METAS'!$X$20,INT((ROW()-14)/2),0)),"",OFFSET('9. METAS'!$X$20,INT((ROW()-14)/2),0)))</f>
        <v>#REF!</v>
      </c>
      <c r="N129" s="824" t="str">
        <f t="shared" ref="N129" ca="1" si="112">IFERROR(J129/J130,"ND")</f>
        <v>ND</v>
      </c>
      <c r="O129" s="826" t="str">
        <f t="shared" ref="O129" ca="1" si="113">IFERROR(((J129+K129+L129)/H129),"ND")</f>
        <v>ND</v>
      </c>
      <c r="P129" s="913"/>
    </row>
    <row r="130" spans="3:16">
      <c r="C130" s="843"/>
      <c r="D130" s="926"/>
      <c r="E130" s="926"/>
      <c r="F130" s="928"/>
      <c r="G130" s="930"/>
      <c r="H130" s="949"/>
      <c r="I130" s="823"/>
      <c r="J130" s="149" t="str">
        <f ca="1">IF(MOD(ROW()-13,2)=0,IF(ISBLANK(OFFSET(#REF!,INT((ROW()-13)/2),0)),"",OFFSET(#REF!,INT((ROW()-13)/2),0)),IF(ISBLANK(OFFSET('9. METAS'!$U$20,INT((ROW()-14)/2),0)),"",OFFSET('9. METAS'!$U$20,INT((ROW()-14)/2),0)))</f>
        <v/>
      </c>
      <c r="K130" s="150" t="str">
        <f ca="1">IF(MOD(ROW()-13,2)=0,IF(ISBLANK(OFFSET(#REF!,INT((ROW()-13)/2),0)),"",OFFSET(#REF!,INT((ROW()-13)/2),0)),IF(ISBLANK(OFFSET('9. METAS'!$V$20,INT((ROW()-14)/2),0)),"",OFFSET('9. METAS'!$V$20,INT((ROW()-14)/2),0)))</f>
        <v/>
      </c>
      <c r="L130" s="150" t="str">
        <f ca="1">IF(MOD(ROW()-13,2)=0,IF(ISBLANK(OFFSET(#REF!,INT((ROW()-13)/2),0)),"",OFFSET(#REF!,INT((ROW()-13)/2),0)),IF(ISBLANK(OFFSET('9. METAS'!$W$20,INT((ROW()-14)/2),0)),"",OFFSET('9. METAS'!$W$20,INT((ROW()-14)/2),0)))</f>
        <v/>
      </c>
      <c r="M130" s="151" t="str">
        <f ca="1">IF(MOD(ROW()-13,2)=0,IF(ISBLANK(OFFSET(#REF!,INT((ROW()-13)/2),0)),"",OFFSET(#REF!,INT((ROW()-13)/2),0)),IF(ISBLANK(OFFSET('9. METAS'!$X$20,INT((ROW()-14)/2),0)),"",OFFSET('9. METAS'!$X$20,INT((ROW()-14)/2),0)))</f>
        <v/>
      </c>
      <c r="N130" s="825"/>
      <c r="O130" s="827"/>
      <c r="P130" s="914"/>
    </row>
    <row r="131" spans="3:16">
      <c r="C131" s="829" t="str">
        <f ca="1">IF(ISBLANK(OFFSET('5. Pp (3 años)'!$C$46,INT((ROW()-13)/2),0)),"",OFFSET('5. Pp (3 años)'!$C$46,INT((ROW()-13)/2),0))</f>
        <v/>
      </c>
      <c r="D131" s="926" t="str">
        <f ca="1">IF(ISBLANK(OFFSET('5. Pp (3 años)'!$D$46,INT((ROW()-13)/2),0)),"",OFFSET('5. Pp (3 años)'!$D$46,INT((ROW()-13)/2),0))</f>
        <v/>
      </c>
      <c r="E131" s="926" t="str">
        <f ca="1">IF(ISBLANK(OFFSET('5. Pp (3 años)'!$E$46,INT((ROW()-13)/2),0)),"",OFFSET('5. Pp (3 años)'!$E$46,INT((ROW()-13)/2),0))</f>
        <v/>
      </c>
      <c r="F131" s="928" t="str">
        <f ca="1">IF(ISBLANK(OFFSET('5. Pp (3 años)'!$K$46,INT((ROW()-13)/2),0)),"",OFFSET('5. Pp (3 años)'!$K$46,INT((ROW()-13)/2),0))</f>
        <v/>
      </c>
      <c r="G131" s="930" t="str">
        <f ca="1">IF(ISBLANK(OFFSET('5. Pp (3 años)'!$H$46,INT((ROW()-13)/2),0)),"",OFFSET('5. Pp (3 años)'!$H$46,INT((ROW()-13)/2),0))</f>
        <v/>
      </c>
      <c r="H131" s="949" t="str">
        <f ca="1">IF(ISBLANK(OFFSET('9. METAS'!$L$20,INT((ROW()-13)/2),0)),"",OFFSET('9. METAS'!$L$20,INT((ROW()-13)/2),0))</f>
        <v/>
      </c>
      <c r="I131" s="822"/>
      <c r="J131" s="149" t="e">
        <f ca="1">IF(MOD(ROW()-13,2)=0,IF(ISBLANK(OFFSET(#REF!,INT((ROW()-13)/2),0)),"",OFFSET(#REF!,INT((ROW()-13)/2),0)),IF(ISBLANK(OFFSET('9. METAS'!$U$20,INT((ROW()-14)/2),0)),"",OFFSET('9. METAS'!$U$20,INT((ROW()-14)/2),0)))</f>
        <v>#REF!</v>
      </c>
      <c r="K131" s="150" t="e">
        <f ca="1">IF(MOD(ROW()-13,2)=0,IF(ISBLANK(OFFSET(#REF!,INT((ROW()-13)/2),0)),"",OFFSET(#REF!,INT((ROW()-13)/2),0)),IF(ISBLANK(OFFSET('9. METAS'!$V$20,INT((ROW()-14)/2),0)),"",OFFSET('9. METAS'!$V$20,INT((ROW()-14)/2),0)))</f>
        <v>#REF!</v>
      </c>
      <c r="L131" s="150" t="e">
        <f ca="1">IF(MOD(ROW()-13,2)=0,IF(ISBLANK(OFFSET(#REF!,INT((ROW()-13)/2),0)),"",OFFSET(#REF!,INT((ROW()-13)/2),0)),IF(ISBLANK(OFFSET('9. METAS'!$W$20,INT((ROW()-14)/2),0)),"",OFFSET('9. METAS'!$W$20,INT((ROW()-14)/2),0)))</f>
        <v>#REF!</v>
      </c>
      <c r="M131" s="151" t="e">
        <f ca="1">IF(MOD(ROW()-13,2)=0,IF(ISBLANK(OFFSET(#REF!,INT((ROW()-13)/2),0)),"",OFFSET(#REF!,INT((ROW()-13)/2),0)),IF(ISBLANK(OFFSET('9. METAS'!$X$20,INT((ROW()-14)/2),0)),"",OFFSET('9. METAS'!$X$20,INT((ROW()-14)/2),0)))</f>
        <v>#REF!</v>
      </c>
      <c r="N131" s="824" t="str">
        <f t="shared" ref="N131" ca="1" si="114">IFERROR(J131/J132,"ND")</f>
        <v>ND</v>
      </c>
      <c r="O131" s="826" t="str">
        <f t="shared" ref="O131" ca="1" si="115">IFERROR(((J131+K131+L131)/H131),"ND")</f>
        <v>ND</v>
      </c>
      <c r="P131" s="913"/>
    </row>
    <row r="132" spans="3:16">
      <c r="C132" s="843"/>
      <c r="D132" s="926"/>
      <c r="E132" s="926"/>
      <c r="F132" s="928"/>
      <c r="G132" s="930"/>
      <c r="H132" s="949"/>
      <c r="I132" s="823"/>
      <c r="J132" s="149" t="str">
        <f ca="1">IF(MOD(ROW()-13,2)=0,IF(ISBLANK(OFFSET(#REF!,INT((ROW()-13)/2),0)),"",OFFSET(#REF!,INT((ROW()-13)/2),0)),IF(ISBLANK(OFFSET('9. METAS'!$U$20,INT((ROW()-14)/2),0)),"",OFFSET('9. METAS'!$U$20,INT((ROW()-14)/2),0)))</f>
        <v/>
      </c>
      <c r="K132" s="150" t="str">
        <f ca="1">IF(MOD(ROW()-13,2)=0,IF(ISBLANK(OFFSET(#REF!,INT((ROW()-13)/2),0)),"",OFFSET(#REF!,INT((ROW()-13)/2),0)),IF(ISBLANK(OFFSET('9. METAS'!$V$20,INT((ROW()-14)/2),0)),"",OFFSET('9. METAS'!$V$20,INT((ROW()-14)/2),0)))</f>
        <v/>
      </c>
      <c r="L132" s="150" t="str">
        <f ca="1">IF(MOD(ROW()-13,2)=0,IF(ISBLANK(OFFSET(#REF!,INT((ROW()-13)/2),0)),"",OFFSET(#REF!,INT((ROW()-13)/2),0)),IF(ISBLANK(OFFSET('9. METAS'!$W$20,INT((ROW()-14)/2),0)),"",OFFSET('9. METAS'!$W$20,INT((ROW()-14)/2),0)))</f>
        <v/>
      </c>
      <c r="M132" s="151" t="str">
        <f ca="1">IF(MOD(ROW()-13,2)=0,IF(ISBLANK(OFFSET(#REF!,INT((ROW()-13)/2),0)),"",OFFSET(#REF!,INT((ROW()-13)/2),0)),IF(ISBLANK(OFFSET('9. METAS'!$X$20,INT((ROW()-14)/2),0)),"",OFFSET('9. METAS'!$X$20,INT((ROW()-14)/2),0)))</f>
        <v/>
      </c>
      <c r="N132" s="825"/>
      <c r="O132" s="827"/>
      <c r="P132" s="914"/>
    </row>
    <row r="133" spans="3:16">
      <c r="C133" s="829" t="str">
        <f ca="1">IF(ISBLANK(OFFSET('5. Pp (3 años)'!$C$46,INT((ROW()-13)/2),0)),"",OFFSET('5. Pp (3 años)'!$C$46,INT((ROW()-13)/2),0))</f>
        <v/>
      </c>
      <c r="D133" s="926" t="str">
        <f ca="1">IF(ISBLANK(OFFSET('5. Pp (3 años)'!$D$46,INT((ROW()-13)/2),0)),"",OFFSET('5. Pp (3 años)'!$D$46,INT((ROW()-13)/2),0))</f>
        <v/>
      </c>
      <c r="E133" s="926" t="str">
        <f ca="1">IF(ISBLANK(OFFSET('5. Pp (3 años)'!$E$46,INT((ROW()-13)/2),0)),"",OFFSET('5. Pp (3 años)'!$E$46,INT((ROW()-13)/2),0))</f>
        <v/>
      </c>
      <c r="F133" s="928" t="str">
        <f ca="1">IF(ISBLANK(OFFSET('5. Pp (3 años)'!$K$46,INT((ROW()-13)/2),0)),"",OFFSET('5. Pp (3 años)'!$K$46,INT((ROW()-13)/2),0))</f>
        <v/>
      </c>
      <c r="G133" s="930" t="str">
        <f ca="1">IF(ISBLANK(OFFSET('5. Pp (3 años)'!$H$46,INT((ROW()-13)/2),0)),"",OFFSET('5. Pp (3 años)'!$H$46,INT((ROW()-13)/2),0))</f>
        <v/>
      </c>
      <c r="H133" s="949" t="str">
        <f ca="1">IF(ISBLANK(OFFSET('9. METAS'!$L$20,INT((ROW()-13)/2),0)),"",OFFSET('9. METAS'!$L$20,INT((ROW()-13)/2),0))</f>
        <v/>
      </c>
      <c r="I133" s="822"/>
      <c r="J133" s="149" t="e">
        <f ca="1">IF(MOD(ROW()-13,2)=0,IF(ISBLANK(OFFSET(#REF!,INT((ROW()-13)/2),0)),"",OFFSET(#REF!,INT((ROW()-13)/2),0)),IF(ISBLANK(OFFSET('9. METAS'!$U$20,INT((ROW()-14)/2),0)),"",OFFSET('9. METAS'!$U$20,INT((ROW()-14)/2),0)))</f>
        <v>#REF!</v>
      </c>
      <c r="K133" s="150" t="e">
        <f ca="1">IF(MOD(ROW()-13,2)=0,IF(ISBLANK(OFFSET(#REF!,INT((ROW()-13)/2),0)),"",OFFSET(#REF!,INT((ROW()-13)/2),0)),IF(ISBLANK(OFFSET('9. METAS'!$V$20,INT((ROW()-14)/2),0)),"",OFFSET('9. METAS'!$V$20,INT((ROW()-14)/2),0)))</f>
        <v>#REF!</v>
      </c>
      <c r="L133" s="150" t="e">
        <f ca="1">IF(MOD(ROW()-13,2)=0,IF(ISBLANK(OFFSET(#REF!,INT((ROW()-13)/2),0)),"",OFFSET(#REF!,INT((ROW()-13)/2),0)),IF(ISBLANK(OFFSET('9. METAS'!$W$20,INT((ROW()-14)/2),0)),"",OFFSET('9. METAS'!$W$20,INT((ROW()-14)/2),0)))</f>
        <v>#REF!</v>
      </c>
      <c r="M133" s="151" t="e">
        <f ca="1">IF(MOD(ROW()-13,2)=0,IF(ISBLANK(OFFSET(#REF!,INT((ROW()-13)/2),0)),"",OFFSET(#REF!,INT((ROW()-13)/2),0)),IF(ISBLANK(OFFSET('9. METAS'!$X$20,INT((ROW()-14)/2),0)),"",OFFSET('9. METAS'!$X$20,INT((ROW()-14)/2),0)))</f>
        <v>#REF!</v>
      </c>
      <c r="N133" s="824" t="str">
        <f t="shared" ref="N133" ca="1" si="116">IFERROR(J133/J134,"ND")</f>
        <v>ND</v>
      </c>
      <c r="O133" s="826" t="str">
        <f t="shared" ref="O133" ca="1" si="117">IFERROR(((J133+K133+L133)/H133),"ND")</f>
        <v>ND</v>
      </c>
      <c r="P133" s="913"/>
    </row>
    <row r="134" spans="3:16">
      <c r="C134" s="843"/>
      <c r="D134" s="926"/>
      <c r="E134" s="926"/>
      <c r="F134" s="928"/>
      <c r="G134" s="930"/>
      <c r="H134" s="949"/>
      <c r="I134" s="823"/>
      <c r="J134" s="149" t="str">
        <f ca="1">IF(MOD(ROW()-13,2)=0,IF(ISBLANK(OFFSET(#REF!,INT((ROW()-13)/2),0)),"",OFFSET(#REF!,INT((ROW()-13)/2),0)),IF(ISBLANK(OFFSET('9. METAS'!$U$20,INT((ROW()-14)/2),0)),"",OFFSET('9. METAS'!$U$20,INT((ROW()-14)/2),0)))</f>
        <v/>
      </c>
      <c r="K134" s="150" t="str">
        <f ca="1">IF(MOD(ROW()-13,2)=0,IF(ISBLANK(OFFSET(#REF!,INT((ROW()-13)/2),0)),"",OFFSET(#REF!,INT((ROW()-13)/2),0)),IF(ISBLANK(OFFSET('9. METAS'!$V$20,INT((ROW()-14)/2),0)),"",OFFSET('9. METAS'!$V$20,INT((ROW()-14)/2),0)))</f>
        <v/>
      </c>
      <c r="L134" s="150" t="str">
        <f ca="1">IF(MOD(ROW()-13,2)=0,IF(ISBLANK(OFFSET(#REF!,INT((ROW()-13)/2),0)),"",OFFSET(#REF!,INT((ROW()-13)/2),0)),IF(ISBLANK(OFFSET('9. METAS'!$W$20,INT((ROW()-14)/2),0)),"",OFFSET('9. METAS'!$W$20,INT((ROW()-14)/2),0)))</f>
        <v/>
      </c>
      <c r="M134" s="151" t="str">
        <f ca="1">IF(MOD(ROW()-13,2)=0,IF(ISBLANK(OFFSET(#REF!,INT((ROW()-13)/2),0)),"",OFFSET(#REF!,INT((ROW()-13)/2),0)),IF(ISBLANK(OFFSET('9. METAS'!$X$20,INT((ROW()-14)/2),0)),"",OFFSET('9. METAS'!$X$20,INT((ROW()-14)/2),0)))</f>
        <v/>
      </c>
      <c r="N134" s="825"/>
      <c r="O134" s="827"/>
      <c r="P134" s="914"/>
    </row>
    <row r="135" spans="3:16">
      <c r="C135" s="829" t="str">
        <f ca="1">IF(ISBLANK(OFFSET('5. Pp (3 años)'!$C$46,INT((ROW()-13)/2),0)),"",OFFSET('5. Pp (3 años)'!$C$46,INT((ROW()-13)/2),0))</f>
        <v/>
      </c>
      <c r="D135" s="926" t="str">
        <f ca="1">IF(ISBLANK(OFFSET('5. Pp (3 años)'!$D$46,INT((ROW()-13)/2),0)),"",OFFSET('5. Pp (3 años)'!$D$46,INT((ROW()-13)/2),0))</f>
        <v/>
      </c>
      <c r="E135" s="926" t="str">
        <f ca="1">IF(ISBLANK(OFFSET('5. Pp (3 años)'!$E$46,INT((ROW()-13)/2),0)),"",OFFSET('5. Pp (3 años)'!$E$46,INT((ROW()-13)/2),0))</f>
        <v/>
      </c>
      <c r="F135" s="928" t="str">
        <f ca="1">IF(ISBLANK(OFFSET('5. Pp (3 años)'!$K$46,INT((ROW()-13)/2),0)),"",OFFSET('5. Pp (3 años)'!$K$46,INT((ROW()-13)/2),0))</f>
        <v/>
      </c>
      <c r="G135" s="930" t="str">
        <f ca="1">IF(ISBLANK(OFFSET('5. Pp (3 años)'!$H$46,INT((ROW()-13)/2),0)),"",OFFSET('5. Pp (3 años)'!$H$46,INT((ROW()-13)/2),0))</f>
        <v/>
      </c>
      <c r="H135" s="949" t="str">
        <f ca="1">IF(ISBLANK(OFFSET('9. METAS'!$L$20,INT((ROW()-13)/2),0)),"",OFFSET('9. METAS'!$L$20,INT((ROW()-13)/2),0))</f>
        <v/>
      </c>
      <c r="I135" s="822"/>
      <c r="J135" s="149" t="e">
        <f ca="1">IF(MOD(ROW()-13,2)=0,IF(ISBLANK(OFFSET(#REF!,INT((ROW()-13)/2),0)),"",OFFSET(#REF!,INT((ROW()-13)/2),0)),IF(ISBLANK(OFFSET('9. METAS'!$U$20,INT((ROW()-14)/2),0)),"",OFFSET('9. METAS'!$U$20,INT((ROW()-14)/2),0)))</f>
        <v>#REF!</v>
      </c>
      <c r="K135" s="150" t="e">
        <f ca="1">IF(MOD(ROW()-13,2)=0,IF(ISBLANK(OFFSET(#REF!,INT((ROW()-13)/2),0)),"",OFFSET(#REF!,INT((ROW()-13)/2),0)),IF(ISBLANK(OFFSET('9. METAS'!$V$20,INT((ROW()-14)/2),0)),"",OFFSET('9. METAS'!$V$20,INT((ROW()-14)/2),0)))</f>
        <v>#REF!</v>
      </c>
      <c r="L135" s="150" t="e">
        <f ca="1">IF(MOD(ROW()-13,2)=0,IF(ISBLANK(OFFSET(#REF!,INT((ROW()-13)/2),0)),"",OFFSET(#REF!,INT((ROW()-13)/2),0)),IF(ISBLANK(OFFSET('9. METAS'!$W$20,INT((ROW()-14)/2),0)),"",OFFSET('9. METAS'!$W$20,INT((ROW()-14)/2),0)))</f>
        <v>#REF!</v>
      </c>
      <c r="M135" s="151" t="e">
        <f ca="1">IF(MOD(ROW()-13,2)=0,IF(ISBLANK(OFFSET(#REF!,INT((ROW()-13)/2),0)),"",OFFSET(#REF!,INT((ROW()-13)/2),0)),IF(ISBLANK(OFFSET('9. METAS'!$X$20,INT((ROW()-14)/2),0)),"",OFFSET('9. METAS'!$X$20,INT((ROW()-14)/2),0)))</f>
        <v>#REF!</v>
      </c>
      <c r="N135" s="824" t="str">
        <f t="shared" ref="N135" ca="1" si="118">IFERROR(J135/J136,"ND")</f>
        <v>ND</v>
      </c>
      <c r="O135" s="826" t="str">
        <f t="shared" ref="O135" ca="1" si="119">IFERROR(((J135+K135+L135)/H135),"ND")</f>
        <v>ND</v>
      </c>
      <c r="P135" s="913"/>
    </row>
    <row r="136" spans="3:16">
      <c r="C136" s="843"/>
      <c r="D136" s="926"/>
      <c r="E136" s="926"/>
      <c r="F136" s="928"/>
      <c r="G136" s="930"/>
      <c r="H136" s="949"/>
      <c r="I136" s="823"/>
      <c r="J136" s="149" t="str">
        <f ca="1">IF(MOD(ROW()-13,2)=0,IF(ISBLANK(OFFSET(#REF!,INT((ROW()-13)/2),0)),"",OFFSET(#REF!,INT((ROW()-13)/2),0)),IF(ISBLANK(OFFSET('9. METAS'!$U$20,INT((ROW()-14)/2),0)),"",OFFSET('9. METAS'!$U$20,INT((ROW()-14)/2),0)))</f>
        <v/>
      </c>
      <c r="K136" s="150" t="str">
        <f ca="1">IF(MOD(ROW()-13,2)=0,IF(ISBLANK(OFFSET(#REF!,INT((ROW()-13)/2),0)),"",OFFSET(#REF!,INT((ROW()-13)/2),0)),IF(ISBLANK(OFFSET('9. METAS'!$V$20,INT((ROW()-14)/2),0)),"",OFFSET('9. METAS'!$V$20,INT((ROW()-14)/2),0)))</f>
        <v/>
      </c>
      <c r="L136" s="150" t="str">
        <f ca="1">IF(MOD(ROW()-13,2)=0,IF(ISBLANK(OFFSET(#REF!,INT((ROW()-13)/2),0)),"",OFFSET(#REF!,INT((ROW()-13)/2),0)),IF(ISBLANK(OFFSET('9. METAS'!$W$20,INT((ROW()-14)/2),0)),"",OFFSET('9. METAS'!$W$20,INT((ROW()-14)/2),0)))</f>
        <v/>
      </c>
      <c r="M136" s="151" t="str">
        <f ca="1">IF(MOD(ROW()-13,2)=0,IF(ISBLANK(OFFSET(#REF!,INT((ROW()-13)/2),0)),"",OFFSET(#REF!,INT((ROW()-13)/2),0)),IF(ISBLANK(OFFSET('9. METAS'!$X$20,INT((ROW()-14)/2),0)),"",OFFSET('9. METAS'!$X$20,INT((ROW()-14)/2),0)))</f>
        <v/>
      </c>
      <c r="N136" s="825"/>
      <c r="O136" s="827"/>
      <c r="P136" s="914"/>
    </row>
    <row r="137" spans="3:16">
      <c r="C137" s="829" t="str">
        <f ca="1">IF(ISBLANK(OFFSET('5. Pp (3 años)'!$C$46,INT((ROW()-13)/2),0)),"",OFFSET('5. Pp (3 años)'!$C$46,INT((ROW()-13)/2),0))</f>
        <v/>
      </c>
      <c r="D137" s="926" t="str">
        <f ca="1">IF(ISBLANK(OFFSET('5. Pp (3 años)'!$D$46,INT((ROW()-13)/2),0)),"",OFFSET('5. Pp (3 años)'!$D$46,INT((ROW()-13)/2),0))</f>
        <v/>
      </c>
      <c r="E137" s="926" t="str">
        <f ca="1">IF(ISBLANK(OFFSET('5. Pp (3 años)'!$E$46,INT((ROW()-13)/2),0)),"",OFFSET('5. Pp (3 años)'!$E$46,INT((ROW()-13)/2),0))</f>
        <v/>
      </c>
      <c r="F137" s="928" t="str">
        <f ca="1">IF(ISBLANK(OFFSET('5. Pp (3 años)'!$K$46,INT((ROW()-13)/2),0)),"",OFFSET('5. Pp (3 años)'!$K$46,INT((ROW()-13)/2),0))</f>
        <v/>
      </c>
      <c r="G137" s="930" t="str">
        <f ca="1">IF(ISBLANK(OFFSET('5. Pp (3 años)'!$H$46,INT((ROW()-13)/2),0)),"",OFFSET('5. Pp (3 años)'!$H$46,INT((ROW()-13)/2),0))</f>
        <v/>
      </c>
      <c r="H137" s="949" t="str">
        <f ca="1">IF(ISBLANK(OFFSET('9. METAS'!$L$20,INT((ROW()-13)/2),0)),"",OFFSET('9. METAS'!$L$20,INT((ROW()-13)/2),0))</f>
        <v/>
      </c>
      <c r="I137" s="822"/>
      <c r="J137" s="149" t="e">
        <f ca="1">IF(MOD(ROW()-13,2)=0,IF(ISBLANK(OFFSET(#REF!,INT((ROW()-13)/2),0)),"",OFFSET(#REF!,INT((ROW()-13)/2),0)),IF(ISBLANK(OFFSET('9. METAS'!$U$20,INT((ROW()-14)/2),0)),"",OFFSET('9. METAS'!$U$20,INT((ROW()-14)/2),0)))</f>
        <v>#REF!</v>
      </c>
      <c r="K137" s="150" t="e">
        <f ca="1">IF(MOD(ROW()-13,2)=0,IF(ISBLANK(OFFSET(#REF!,INT((ROW()-13)/2),0)),"",OFFSET(#REF!,INT((ROW()-13)/2),0)),IF(ISBLANK(OFFSET('9. METAS'!$V$20,INT((ROW()-14)/2),0)),"",OFFSET('9. METAS'!$V$20,INT((ROW()-14)/2),0)))</f>
        <v>#REF!</v>
      </c>
      <c r="L137" s="150" t="e">
        <f ca="1">IF(MOD(ROW()-13,2)=0,IF(ISBLANK(OFFSET(#REF!,INT((ROW()-13)/2),0)),"",OFFSET(#REF!,INT((ROW()-13)/2),0)),IF(ISBLANK(OFFSET('9. METAS'!$W$20,INT((ROW()-14)/2),0)),"",OFFSET('9. METAS'!$W$20,INT((ROW()-14)/2),0)))</f>
        <v>#REF!</v>
      </c>
      <c r="M137" s="151" t="e">
        <f ca="1">IF(MOD(ROW()-13,2)=0,IF(ISBLANK(OFFSET(#REF!,INT((ROW()-13)/2),0)),"",OFFSET(#REF!,INT((ROW()-13)/2),0)),IF(ISBLANK(OFFSET('9. METAS'!$X$20,INT((ROW()-14)/2),0)),"",OFFSET('9. METAS'!$X$20,INT((ROW()-14)/2),0)))</f>
        <v>#REF!</v>
      </c>
      <c r="N137" s="824" t="str">
        <f t="shared" ref="N137" ca="1" si="120">IFERROR(J137/J138,"ND")</f>
        <v>ND</v>
      </c>
      <c r="O137" s="826" t="str">
        <f t="shared" ref="O137" ca="1" si="121">IFERROR(((J137+K137+L137)/H137),"ND")</f>
        <v>ND</v>
      </c>
      <c r="P137" s="913"/>
    </row>
    <row r="138" spans="3:16">
      <c r="C138" s="843"/>
      <c r="D138" s="926"/>
      <c r="E138" s="926"/>
      <c r="F138" s="928"/>
      <c r="G138" s="930"/>
      <c r="H138" s="949"/>
      <c r="I138" s="823"/>
      <c r="J138" s="149" t="str">
        <f ca="1">IF(MOD(ROW()-13,2)=0,IF(ISBLANK(OFFSET(#REF!,INT((ROW()-13)/2),0)),"",OFFSET(#REF!,INT((ROW()-13)/2),0)),IF(ISBLANK(OFFSET('9. METAS'!$U$20,INT((ROW()-14)/2),0)),"",OFFSET('9. METAS'!$U$20,INT((ROW()-14)/2),0)))</f>
        <v/>
      </c>
      <c r="K138" s="150" t="str">
        <f ca="1">IF(MOD(ROW()-13,2)=0,IF(ISBLANK(OFFSET(#REF!,INT((ROW()-13)/2),0)),"",OFFSET(#REF!,INT((ROW()-13)/2),0)),IF(ISBLANK(OFFSET('9. METAS'!$V$20,INT((ROW()-14)/2),0)),"",OFFSET('9. METAS'!$V$20,INT((ROW()-14)/2),0)))</f>
        <v/>
      </c>
      <c r="L138" s="150" t="str">
        <f ca="1">IF(MOD(ROW()-13,2)=0,IF(ISBLANK(OFFSET(#REF!,INT((ROW()-13)/2),0)),"",OFFSET(#REF!,INT((ROW()-13)/2),0)),IF(ISBLANK(OFFSET('9. METAS'!$W$20,INT((ROW()-14)/2),0)),"",OFFSET('9. METAS'!$W$20,INT((ROW()-14)/2),0)))</f>
        <v/>
      </c>
      <c r="M138" s="151" t="str">
        <f ca="1">IF(MOD(ROW()-13,2)=0,IF(ISBLANK(OFFSET(#REF!,INT((ROW()-13)/2),0)),"",OFFSET(#REF!,INT((ROW()-13)/2),0)),IF(ISBLANK(OFFSET('9. METAS'!$X$20,INT((ROW()-14)/2),0)),"",OFFSET('9. METAS'!$X$20,INT((ROW()-14)/2),0)))</f>
        <v/>
      </c>
      <c r="N138" s="825"/>
      <c r="O138" s="827"/>
      <c r="P138" s="914"/>
    </row>
    <row r="139" spans="3:16">
      <c r="C139" s="829" t="str">
        <f ca="1">IF(ISBLANK(OFFSET('5. Pp (3 años)'!$C$46,INT((ROW()-13)/2),0)),"",OFFSET('5. Pp (3 años)'!$C$46,INT((ROW()-13)/2),0))</f>
        <v/>
      </c>
      <c r="D139" s="926" t="str">
        <f ca="1">IF(ISBLANK(OFFSET('5. Pp (3 años)'!$D$46,INT((ROW()-13)/2),0)),"",OFFSET('5. Pp (3 años)'!$D$46,INT((ROW()-13)/2),0))</f>
        <v/>
      </c>
      <c r="E139" s="926" t="str">
        <f ca="1">IF(ISBLANK(OFFSET('5. Pp (3 años)'!$E$46,INT((ROW()-13)/2),0)),"",OFFSET('5. Pp (3 años)'!$E$46,INT((ROW()-13)/2),0))</f>
        <v/>
      </c>
      <c r="F139" s="928" t="str">
        <f ca="1">IF(ISBLANK(OFFSET('5. Pp (3 años)'!$K$46,INT((ROW()-13)/2),0)),"",OFFSET('5. Pp (3 años)'!$K$46,INT((ROW()-13)/2),0))</f>
        <v/>
      </c>
      <c r="G139" s="930" t="str">
        <f ca="1">IF(ISBLANK(OFFSET('5. Pp (3 años)'!$H$46,INT((ROW()-13)/2),0)),"",OFFSET('5. Pp (3 años)'!$H$46,INT((ROW()-13)/2),0))</f>
        <v/>
      </c>
      <c r="H139" s="949" t="str">
        <f ca="1">IF(ISBLANK(OFFSET('9. METAS'!$L$20,INT((ROW()-13)/2),0)),"",OFFSET('9. METAS'!$L$20,INT((ROW()-13)/2),0))</f>
        <v/>
      </c>
      <c r="I139" s="822"/>
      <c r="J139" s="149" t="e">
        <f ca="1">IF(MOD(ROW()-13,2)=0,IF(ISBLANK(OFFSET(#REF!,INT((ROW()-13)/2),0)),"",OFFSET(#REF!,INT((ROW()-13)/2),0)),IF(ISBLANK(OFFSET('9. METAS'!$U$20,INT((ROW()-14)/2),0)),"",OFFSET('9. METAS'!$U$20,INT((ROW()-14)/2),0)))</f>
        <v>#REF!</v>
      </c>
      <c r="K139" s="150" t="e">
        <f ca="1">IF(MOD(ROW()-13,2)=0,IF(ISBLANK(OFFSET(#REF!,INT((ROW()-13)/2),0)),"",OFFSET(#REF!,INT((ROW()-13)/2),0)),IF(ISBLANK(OFFSET('9. METAS'!$V$20,INT((ROW()-14)/2),0)),"",OFFSET('9. METAS'!$V$20,INT((ROW()-14)/2),0)))</f>
        <v>#REF!</v>
      </c>
      <c r="L139" s="150" t="e">
        <f ca="1">IF(MOD(ROW()-13,2)=0,IF(ISBLANK(OFFSET(#REF!,INT((ROW()-13)/2),0)),"",OFFSET(#REF!,INT((ROW()-13)/2),0)),IF(ISBLANK(OFFSET('9. METAS'!$W$20,INT((ROW()-14)/2),0)),"",OFFSET('9. METAS'!$W$20,INT((ROW()-14)/2),0)))</f>
        <v>#REF!</v>
      </c>
      <c r="M139" s="151" t="e">
        <f ca="1">IF(MOD(ROW()-13,2)=0,IF(ISBLANK(OFFSET(#REF!,INT((ROW()-13)/2),0)),"",OFFSET(#REF!,INT((ROW()-13)/2),0)),IF(ISBLANK(OFFSET('9. METAS'!$X$20,INT((ROW()-14)/2),0)),"",OFFSET('9. METAS'!$X$20,INT((ROW()-14)/2),0)))</f>
        <v>#REF!</v>
      </c>
      <c r="N139" s="824" t="str">
        <f t="shared" ref="N139" ca="1" si="122">IFERROR(J139/J140,"ND")</f>
        <v>ND</v>
      </c>
      <c r="O139" s="826" t="str">
        <f t="shared" ref="O139" ca="1" si="123">IFERROR(((J139+K139+L139)/H139),"ND")</f>
        <v>ND</v>
      </c>
      <c r="P139" s="913"/>
    </row>
    <row r="140" spans="3:16">
      <c r="C140" s="843"/>
      <c r="D140" s="926"/>
      <c r="E140" s="926"/>
      <c r="F140" s="928"/>
      <c r="G140" s="930"/>
      <c r="H140" s="949"/>
      <c r="I140" s="823"/>
      <c r="J140" s="149" t="str">
        <f ca="1">IF(MOD(ROW()-13,2)=0,IF(ISBLANK(OFFSET(#REF!,INT((ROW()-13)/2),0)),"",OFFSET(#REF!,INT((ROW()-13)/2),0)),IF(ISBLANK(OFFSET('9. METAS'!$U$20,INT((ROW()-14)/2),0)),"",OFFSET('9. METAS'!$U$20,INT((ROW()-14)/2),0)))</f>
        <v/>
      </c>
      <c r="K140" s="150" t="str">
        <f ca="1">IF(MOD(ROW()-13,2)=0,IF(ISBLANK(OFFSET(#REF!,INT((ROW()-13)/2),0)),"",OFFSET(#REF!,INT((ROW()-13)/2),0)),IF(ISBLANK(OFFSET('9. METAS'!$V$20,INT((ROW()-14)/2),0)),"",OFFSET('9. METAS'!$V$20,INT((ROW()-14)/2),0)))</f>
        <v/>
      </c>
      <c r="L140" s="150" t="str">
        <f ca="1">IF(MOD(ROW()-13,2)=0,IF(ISBLANK(OFFSET(#REF!,INT((ROW()-13)/2),0)),"",OFFSET(#REF!,INT((ROW()-13)/2),0)),IF(ISBLANK(OFFSET('9. METAS'!$W$20,INT((ROW()-14)/2),0)),"",OFFSET('9. METAS'!$W$20,INT((ROW()-14)/2),0)))</f>
        <v/>
      </c>
      <c r="M140" s="151" t="str">
        <f ca="1">IF(MOD(ROW()-13,2)=0,IF(ISBLANK(OFFSET(#REF!,INT((ROW()-13)/2),0)),"",OFFSET(#REF!,INT((ROW()-13)/2),0)),IF(ISBLANK(OFFSET('9. METAS'!$X$20,INT((ROW()-14)/2),0)),"",OFFSET('9. METAS'!$X$20,INT((ROW()-14)/2),0)))</f>
        <v/>
      </c>
      <c r="N140" s="825"/>
      <c r="O140" s="827"/>
      <c r="P140" s="914"/>
    </row>
    <row r="141" spans="3:16">
      <c r="C141" s="829" t="str">
        <f ca="1">IF(ISBLANK(OFFSET('5. Pp (3 años)'!$C$46,INT((ROW()-13)/2),0)),"",OFFSET('5. Pp (3 años)'!$C$46,INT((ROW()-13)/2),0))</f>
        <v/>
      </c>
      <c r="D141" s="926" t="str">
        <f ca="1">IF(ISBLANK(OFFSET('5. Pp (3 años)'!$D$46,INT((ROW()-13)/2),0)),"",OFFSET('5. Pp (3 años)'!$D$46,INT((ROW()-13)/2),0))</f>
        <v/>
      </c>
      <c r="E141" s="926" t="str">
        <f ca="1">IF(ISBLANK(OFFSET('5. Pp (3 años)'!$E$46,INT((ROW()-13)/2),0)),"",OFFSET('5. Pp (3 años)'!$E$46,INT((ROW()-13)/2),0))</f>
        <v/>
      </c>
      <c r="F141" s="928" t="str">
        <f ca="1">IF(ISBLANK(OFFSET('5. Pp (3 años)'!$K$46,INT((ROW()-13)/2),0)),"",OFFSET('5. Pp (3 años)'!$K$46,INT((ROW()-13)/2),0))</f>
        <v/>
      </c>
      <c r="G141" s="930" t="str">
        <f ca="1">IF(ISBLANK(OFFSET('5. Pp (3 años)'!$H$46,INT((ROW()-13)/2),0)),"",OFFSET('5. Pp (3 años)'!$H$46,INT((ROW()-13)/2),0))</f>
        <v/>
      </c>
      <c r="H141" s="949" t="str">
        <f ca="1">IF(ISBLANK(OFFSET('9. METAS'!$L$20,INT((ROW()-13)/2),0)),"",OFFSET('9. METAS'!$L$20,INT((ROW()-13)/2),0))</f>
        <v/>
      </c>
      <c r="I141" s="822"/>
      <c r="J141" s="149" t="e">
        <f ca="1">IF(MOD(ROW()-13,2)=0,IF(ISBLANK(OFFSET(#REF!,INT((ROW()-13)/2),0)),"",OFFSET(#REF!,INT((ROW()-13)/2),0)),IF(ISBLANK(OFFSET('9. METAS'!$U$20,INT((ROW()-14)/2),0)),"",OFFSET('9. METAS'!$U$20,INT((ROW()-14)/2),0)))</f>
        <v>#REF!</v>
      </c>
      <c r="K141" s="150" t="e">
        <f ca="1">IF(MOD(ROW()-13,2)=0,IF(ISBLANK(OFFSET(#REF!,INT((ROW()-13)/2),0)),"",OFFSET(#REF!,INT((ROW()-13)/2),0)),IF(ISBLANK(OFFSET('9. METAS'!$V$20,INT((ROW()-14)/2),0)),"",OFFSET('9. METAS'!$V$20,INT((ROW()-14)/2),0)))</f>
        <v>#REF!</v>
      </c>
      <c r="L141" s="150" t="e">
        <f ca="1">IF(MOD(ROW()-13,2)=0,IF(ISBLANK(OFFSET(#REF!,INT((ROW()-13)/2),0)),"",OFFSET(#REF!,INT((ROW()-13)/2),0)),IF(ISBLANK(OFFSET('9. METAS'!$W$20,INT((ROW()-14)/2),0)),"",OFFSET('9. METAS'!$W$20,INT((ROW()-14)/2),0)))</f>
        <v>#REF!</v>
      </c>
      <c r="M141" s="151" t="e">
        <f ca="1">IF(MOD(ROW()-13,2)=0,IF(ISBLANK(OFFSET(#REF!,INT((ROW()-13)/2),0)),"",OFFSET(#REF!,INT((ROW()-13)/2),0)),IF(ISBLANK(OFFSET('9. METAS'!$X$20,INT((ROW()-14)/2),0)),"",OFFSET('9. METAS'!$X$20,INT((ROW()-14)/2),0)))</f>
        <v>#REF!</v>
      </c>
      <c r="N141" s="824" t="str">
        <f t="shared" ref="N141" ca="1" si="124">IFERROR(J141/J142,"ND")</f>
        <v>ND</v>
      </c>
      <c r="O141" s="826" t="str">
        <f t="shared" ref="O141" ca="1" si="125">IFERROR(((J141+K141+L141)/H141),"ND")</f>
        <v>ND</v>
      </c>
      <c r="P141" s="913"/>
    </row>
    <row r="142" spans="3:16">
      <c r="C142" s="843"/>
      <c r="D142" s="926"/>
      <c r="E142" s="926"/>
      <c r="F142" s="928"/>
      <c r="G142" s="930"/>
      <c r="H142" s="949"/>
      <c r="I142" s="823"/>
      <c r="J142" s="149" t="str">
        <f ca="1">IF(MOD(ROW()-13,2)=0,IF(ISBLANK(OFFSET(#REF!,INT((ROW()-13)/2),0)),"",OFFSET(#REF!,INT((ROW()-13)/2),0)),IF(ISBLANK(OFFSET('9. METAS'!$U$20,INT((ROW()-14)/2),0)),"",OFFSET('9. METAS'!$U$20,INT((ROW()-14)/2),0)))</f>
        <v/>
      </c>
      <c r="K142" s="150" t="str">
        <f ca="1">IF(MOD(ROW()-13,2)=0,IF(ISBLANK(OFFSET(#REF!,INT((ROW()-13)/2),0)),"",OFFSET(#REF!,INT((ROW()-13)/2),0)),IF(ISBLANK(OFFSET('9. METAS'!$V$20,INT((ROW()-14)/2),0)),"",OFFSET('9. METAS'!$V$20,INT((ROW()-14)/2),0)))</f>
        <v/>
      </c>
      <c r="L142" s="150" t="str">
        <f ca="1">IF(MOD(ROW()-13,2)=0,IF(ISBLANK(OFFSET(#REF!,INT((ROW()-13)/2),0)),"",OFFSET(#REF!,INT((ROW()-13)/2),0)),IF(ISBLANK(OFFSET('9. METAS'!$W$20,INT((ROW()-14)/2),0)),"",OFFSET('9. METAS'!$W$20,INT((ROW()-14)/2),0)))</f>
        <v/>
      </c>
      <c r="M142" s="151" t="str">
        <f ca="1">IF(MOD(ROW()-13,2)=0,IF(ISBLANK(OFFSET(#REF!,INT((ROW()-13)/2),0)),"",OFFSET(#REF!,INT((ROW()-13)/2),0)),IF(ISBLANK(OFFSET('9. METAS'!$X$20,INT((ROW()-14)/2),0)),"",OFFSET('9. METAS'!$X$20,INT((ROW()-14)/2),0)))</f>
        <v/>
      </c>
      <c r="N142" s="825"/>
      <c r="O142" s="827"/>
      <c r="P142" s="914"/>
    </row>
    <row r="143" spans="3:16">
      <c r="C143" s="829" t="str">
        <f ca="1">IF(ISBLANK(OFFSET('5. Pp (3 años)'!$C$46,INT((ROW()-13)/2),0)),"",OFFSET('5. Pp (3 años)'!$C$46,INT((ROW()-13)/2),0))</f>
        <v/>
      </c>
      <c r="D143" s="926" t="str">
        <f ca="1">IF(ISBLANK(OFFSET('5. Pp (3 años)'!$D$46,INT((ROW()-13)/2),0)),"",OFFSET('5. Pp (3 años)'!$D$46,INT((ROW()-13)/2),0))</f>
        <v/>
      </c>
      <c r="E143" s="926" t="str">
        <f ca="1">IF(ISBLANK(OFFSET('5. Pp (3 años)'!$E$46,INT((ROW()-13)/2),0)),"",OFFSET('5. Pp (3 años)'!$E$46,INT((ROW()-13)/2),0))</f>
        <v/>
      </c>
      <c r="F143" s="928" t="str">
        <f ca="1">IF(ISBLANK(OFFSET('5. Pp (3 años)'!$K$46,INT((ROW()-13)/2),0)),"",OFFSET('5. Pp (3 años)'!$K$46,INT((ROW()-13)/2),0))</f>
        <v/>
      </c>
      <c r="G143" s="930" t="str">
        <f ca="1">IF(ISBLANK(OFFSET('5. Pp (3 años)'!$H$46,INT((ROW()-13)/2),0)),"",OFFSET('5. Pp (3 años)'!$H$46,INT((ROW()-13)/2),0))</f>
        <v/>
      </c>
      <c r="H143" s="949" t="str">
        <f ca="1">IF(ISBLANK(OFFSET('9. METAS'!$L$20,INT((ROW()-13)/2),0)),"",OFFSET('9. METAS'!$L$20,INT((ROW()-13)/2),0))</f>
        <v/>
      </c>
      <c r="I143" s="822"/>
      <c r="J143" s="149" t="e">
        <f ca="1">IF(MOD(ROW()-13,2)=0,IF(ISBLANK(OFFSET(#REF!,INT((ROW()-13)/2),0)),"",OFFSET(#REF!,INT((ROW()-13)/2),0)),IF(ISBLANK(OFFSET('9. METAS'!$U$20,INT((ROW()-14)/2),0)),"",OFFSET('9. METAS'!$U$20,INT((ROW()-14)/2),0)))</f>
        <v>#REF!</v>
      </c>
      <c r="K143" s="150" t="e">
        <f ca="1">IF(MOD(ROW()-13,2)=0,IF(ISBLANK(OFFSET(#REF!,INT((ROW()-13)/2),0)),"",OFFSET(#REF!,INT((ROW()-13)/2),0)),IF(ISBLANK(OFFSET('9. METAS'!$V$20,INT((ROW()-14)/2),0)),"",OFFSET('9. METAS'!$V$20,INT((ROW()-14)/2),0)))</f>
        <v>#REF!</v>
      </c>
      <c r="L143" s="150" t="e">
        <f ca="1">IF(MOD(ROW()-13,2)=0,IF(ISBLANK(OFFSET(#REF!,INT((ROW()-13)/2),0)),"",OFFSET(#REF!,INT((ROW()-13)/2),0)),IF(ISBLANK(OFFSET('9. METAS'!$W$20,INT((ROW()-14)/2),0)),"",OFFSET('9. METAS'!$W$20,INT((ROW()-14)/2),0)))</f>
        <v>#REF!</v>
      </c>
      <c r="M143" s="151" t="e">
        <f ca="1">IF(MOD(ROW()-13,2)=0,IF(ISBLANK(OFFSET(#REF!,INT((ROW()-13)/2),0)),"",OFFSET(#REF!,INT((ROW()-13)/2),0)),IF(ISBLANK(OFFSET('9. METAS'!$X$20,INT((ROW()-14)/2),0)),"",OFFSET('9. METAS'!$X$20,INT((ROW()-14)/2),0)))</f>
        <v>#REF!</v>
      </c>
      <c r="N143" s="824" t="str">
        <f t="shared" ref="N143" ca="1" si="126">IFERROR(J143/J144,"ND")</f>
        <v>ND</v>
      </c>
      <c r="O143" s="826" t="str">
        <f t="shared" ref="O143" ca="1" si="127">IFERROR(((J143+K143+L143)/H143),"ND")</f>
        <v>ND</v>
      </c>
      <c r="P143" s="913"/>
    </row>
    <row r="144" spans="3:16">
      <c r="C144" s="843"/>
      <c r="D144" s="926"/>
      <c r="E144" s="926"/>
      <c r="F144" s="928"/>
      <c r="G144" s="930"/>
      <c r="H144" s="949"/>
      <c r="I144" s="823"/>
      <c r="J144" s="149" t="str">
        <f ca="1">IF(MOD(ROW()-13,2)=0,IF(ISBLANK(OFFSET(#REF!,INT((ROW()-13)/2),0)),"",OFFSET(#REF!,INT((ROW()-13)/2),0)),IF(ISBLANK(OFFSET('9. METAS'!$U$20,INT((ROW()-14)/2),0)),"",OFFSET('9. METAS'!$U$20,INT((ROW()-14)/2),0)))</f>
        <v/>
      </c>
      <c r="K144" s="150" t="str">
        <f ca="1">IF(MOD(ROW()-13,2)=0,IF(ISBLANK(OFFSET(#REF!,INT((ROW()-13)/2),0)),"",OFFSET(#REF!,INT((ROW()-13)/2),0)),IF(ISBLANK(OFFSET('9. METAS'!$V$20,INT((ROW()-14)/2),0)),"",OFFSET('9. METAS'!$V$20,INT((ROW()-14)/2),0)))</f>
        <v/>
      </c>
      <c r="L144" s="150" t="str">
        <f ca="1">IF(MOD(ROW()-13,2)=0,IF(ISBLANK(OFFSET(#REF!,INT((ROW()-13)/2),0)),"",OFFSET(#REF!,INT((ROW()-13)/2),0)),IF(ISBLANK(OFFSET('9. METAS'!$W$20,INT((ROW()-14)/2),0)),"",OFFSET('9. METAS'!$W$20,INT((ROW()-14)/2),0)))</f>
        <v/>
      </c>
      <c r="M144" s="151" t="str">
        <f ca="1">IF(MOD(ROW()-13,2)=0,IF(ISBLANK(OFFSET(#REF!,INT((ROW()-13)/2),0)),"",OFFSET(#REF!,INT((ROW()-13)/2),0)),IF(ISBLANK(OFFSET('9. METAS'!$X$20,INT((ROW()-14)/2),0)),"",OFFSET('9. METAS'!$X$20,INT((ROW()-14)/2),0)))</f>
        <v/>
      </c>
      <c r="N144" s="825"/>
      <c r="O144" s="827"/>
      <c r="P144" s="914"/>
    </row>
    <row r="145" spans="3:16">
      <c r="C145" s="829" t="str">
        <f ca="1">IF(ISBLANK(OFFSET('5. Pp (3 años)'!$C$46,INT((ROW()-13)/2),0)),"",OFFSET('5. Pp (3 años)'!$C$46,INT((ROW()-13)/2),0))</f>
        <v/>
      </c>
      <c r="D145" s="926" t="str">
        <f ca="1">IF(ISBLANK(OFFSET('5. Pp (3 años)'!$D$46,INT((ROW()-13)/2),0)),"",OFFSET('5. Pp (3 años)'!$D$46,INT((ROW()-13)/2),0))</f>
        <v/>
      </c>
      <c r="E145" s="926" t="str">
        <f ca="1">IF(ISBLANK(OFFSET('5. Pp (3 años)'!$E$46,INT((ROW()-13)/2),0)),"",OFFSET('5. Pp (3 años)'!$E$46,INT((ROW()-13)/2),0))</f>
        <v/>
      </c>
      <c r="F145" s="928" t="str">
        <f ca="1">IF(ISBLANK(OFFSET('5. Pp (3 años)'!$K$46,INT((ROW()-13)/2),0)),"",OFFSET('5. Pp (3 años)'!$K$46,INT((ROW()-13)/2),0))</f>
        <v/>
      </c>
      <c r="G145" s="930" t="str">
        <f ca="1">IF(ISBLANK(OFFSET('5. Pp (3 años)'!$H$46,INT((ROW()-13)/2),0)),"",OFFSET('5. Pp (3 años)'!$H$46,INT((ROW()-13)/2),0))</f>
        <v/>
      </c>
      <c r="H145" s="949" t="str">
        <f ca="1">IF(ISBLANK(OFFSET('9. METAS'!$L$20,INT((ROW()-13)/2),0)),"",OFFSET('9. METAS'!$L$20,INT((ROW()-13)/2),0))</f>
        <v/>
      </c>
      <c r="I145" s="822"/>
      <c r="J145" s="149" t="e">
        <f ca="1">IF(MOD(ROW()-13,2)=0,IF(ISBLANK(OFFSET(#REF!,INT((ROW()-13)/2),0)),"",OFFSET(#REF!,INT((ROW()-13)/2),0)),IF(ISBLANK(OFFSET('9. METAS'!$U$20,INT((ROW()-14)/2),0)),"",OFFSET('9. METAS'!$U$20,INT((ROW()-14)/2),0)))</f>
        <v>#REF!</v>
      </c>
      <c r="K145" s="150" t="e">
        <f ca="1">IF(MOD(ROW()-13,2)=0,IF(ISBLANK(OFFSET(#REF!,INT((ROW()-13)/2),0)),"",OFFSET(#REF!,INT((ROW()-13)/2),0)),IF(ISBLANK(OFFSET('9. METAS'!$V$20,INT((ROW()-14)/2),0)),"",OFFSET('9. METAS'!$V$20,INT((ROW()-14)/2),0)))</f>
        <v>#REF!</v>
      </c>
      <c r="L145" s="150" t="e">
        <f ca="1">IF(MOD(ROW()-13,2)=0,IF(ISBLANK(OFFSET(#REF!,INT((ROW()-13)/2),0)),"",OFFSET(#REF!,INT((ROW()-13)/2),0)),IF(ISBLANK(OFFSET('9. METAS'!$W$20,INT((ROW()-14)/2),0)),"",OFFSET('9. METAS'!$W$20,INT((ROW()-14)/2),0)))</f>
        <v>#REF!</v>
      </c>
      <c r="M145" s="151" t="e">
        <f ca="1">IF(MOD(ROW()-13,2)=0,IF(ISBLANK(OFFSET(#REF!,INT((ROW()-13)/2),0)),"",OFFSET(#REF!,INT((ROW()-13)/2),0)),IF(ISBLANK(OFFSET('9. METAS'!$X$20,INT((ROW()-14)/2),0)),"",OFFSET('9. METAS'!$X$20,INT((ROW()-14)/2),0)))</f>
        <v>#REF!</v>
      </c>
      <c r="N145" s="824" t="str">
        <f t="shared" ref="N145" ca="1" si="128">IFERROR(J145/J146,"ND")</f>
        <v>ND</v>
      </c>
      <c r="O145" s="826" t="str">
        <f t="shared" ref="O145" ca="1" si="129">IFERROR(((J145+K145+L145)/H145),"ND")</f>
        <v>ND</v>
      </c>
      <c r="P145" s="913"/>
    </row>
    <row r="146" spans="3:16">
      <c r="C146" s="843"/>
      <c r="D146" s="926"/>
      <c r="E146" s="926"/>
      <c r="F146" s="928"/>
      <c r="G146" s="930"/>
      <c r="H146" s="949"/>
      <c r="I146" s="823"/>
      <c r="J146" s="149" t="str">
        <f ca="1">IF(MOD(ROW()-13,2)=0,IF(ISBLANK(OFFSET(#REF!,INT((ROW()-13)/2),0)),"",OFFSET(#REF!,INT((ROW()-13)/2),0)),IF(ISBLANK(OFFSET('9. METAS'!$U$20,INT((ROW()-14)/2),0)),"",OFFSET('9. METAS'!$U$20,INT((ROW()-14)/2),0)))</f>
        <v/>
      </c>
      <c r="K146" s="150" t="str">
        <f ca="1">IF(MOD(ROW()-13,2)=0,IF(ISBLANK(OFFSET(#REF!,INT((ROW()-13)/2),0)),"",OFFSET(#REF!,INT((ROW()-13)/2),0)),IF(ISBLANK(OFFSET('9. METAS'!$V$20,INT((ROW()-14)/2),0)),"",OFFSET('9. METAS'!$V$20,INT((ROW()-14)/2),0)))</f>
        <v/>
      </c>
      <c r="L146" s="150" t="str">
        <f ca="1">IF(MOD(ROW()-13,2)=0,IF(ISBLANK(OFFSET(#REF!,INT((ROW()-13)/2),0)),"",OFFSET(#REF!,INT((ROW()-13)/2),0)),IF(ISBLANK(OFFSET('9. METAS'!$W$20,INT((ROW()-14)/2),0)),"",OFFSET('9. METAS'!$W$20,INT((ROW()-14)/2),0)))</f>
        <v/>
      </c>
      <c r="M146" s="151" t="str">
        <f ca="1">IF(MOD(ROW()-13,2)=0,IF(ISBLANK(OFFSET(#REF!,INT((ROW()-13)/2),0)),"",OFFSET(#REF!,INT((ROW()-13)/2),0)),IF(ISBLANK(OFFSET('9. METAS'!$X$20,INT((ROW()-14)/2),0)),"",OFFSET('9. METAS'!$X$20,INT((ROW()-14)/2),0)))</f>
        <v/>
      </c>
      <c r="N146" s="825"/>
      <c r="O146" s="827"/>
      <c r="P146" s="914"/>
    </row>
    <row r="147" spans="3:16">
      <c r="C147" s="829" t="str">
        <f ca="1">IF(ISBLANK(OFFSET('5. Pp (3 años)'!$C$46,INT((ROW()-13)/2),0)),"",OFFSET('5. Pp (3 años)'!$C$46,INT((ROW()-13)/2),0))</f>
        <v/>
      </c>
      <c r="D147" s="926" t="str">
        <f ca="1">IF(ISBLANK(OFFSET('5. Pp (3 años)'!$D$46,INT((ROW()-13)/2),0)),"",OFFSET('5. Pp (3 años)'!$D$46,INT((ROW()-13)/2),0))</f>
        <v/>
      </c>
      <c r="E147" s="926" t="str">
        <f ca="1">IF(ISBLANK(OFFSET('5. Pp (3 años)'!$E$46,INT((ROW()-13)/2),0)),"",OFFSET('5. Pp (3 años)'!$E$46,INT((ROW()-13)/2),0))</f>
        <v/>
      </c>
      <c r="F147" s="928" t="str">
        <f ca="1">IF(ISBLANK(OFFSET('5. Pp (3 años)'!$K$46,INT((ROW()-13)/2),0)),"",OFFSET('5. Pp (3 años)'!$K$46,INT((ROW()-13)/2),0))</f>
        <v/>
      </c>
      <c r="G147" s="930" t="str">
        <f ca="1">IF(ISBLANK(OFFSET('5. Pp (3 años)'!$H$46,INT((ROW()-13)/2),0)),"",OFFSET('5. Pp (3 años)'!$H$46,INT((ROW()-13)/2),0))</f>
        <v/>
      </c>
      <c r="H147" s="949" t="str">
        <f ca="1">IF(ISBLANK(OFFSET('9. METAS'!$L$20,INT((ROW()-13)/2),0)),"",OFFSET('9. METAS'!$L$20,INT((ROW()-13)/2),0))</f>
        <v/>
      </c>
      <c r="I147" s="822"/>
      <c r="J147" s="149" t="e">
        <f ca="1">IF(MOD(ROW()-13,2)=0,IF(ISBLANK(OFFSET(#REF!,INT((ROW()-13)/2),0)),"",OFFSET(#REF!,INT((ROW()-13)/2),0)),IF(ISBLANK(OFFSET('9. METAS'!$U$20,INT((ROW()-14)/2),0)),"",OFFSET('9. METAS'!$U$20,INT((ROW()-14)/2),0)))</f>
        <v>#REF!</v>
      </c>
      <c r="K147" s="150" t="e">
        <f ca="1">IF(MOD(ROW()-13,2)=0,IF(ISBLANK(OFFSET(#REF!,INT((ROW()-13)/2),0)),"",OFFSET(#REF!,INT((ROW()-13)/2),0)),IF(ISBLANK(OFFSET('9. METAS'!$V$20,INT((ROW()-14)/2),0)),"",OFFSET('9. METAS'!$V$20,INT((ROW()-14)/2),0)))</f>
        <v>#REF!</v>
      </c>
      <c r="L147" s="150" t="e">
        <f ca="1">IF(MOD(ROW()-13,2)=0,IF(ISBLANK(OFFSET(#REF!,INT((ROW()-13)/2),0)),"",OFFSET(#REF!,INT((ROW()-13)/2),0)),IF(ISBLANK(OFFSET('9. METAS'!$W$20,INT((ROW()-14)/2),0)),"",OFFSET('9. METAS'!$W$20,INT((ROW()-14)/2),0)))</f>
        <v>#REF!</v>
      </c>
      <c r="M147" s="151" t="e">
        <f ca="1">IF(MOD(ROW()-13,2)=0,IF(ISBLANK(OFFSET(#REF!,INT((ROW()-13)/2),0)),"",OFFSET(#REF!,INT((ROW()-13)/2),0)),IF(ISBLANK(OFFSET('9. METAS'!$X$20,INT((ROW()-14)/2),0)),"",OFFSET('9. METAS'!$X$20,INT((ROW()-14)/2),0)))</f>
        <v>#REF!</v>
      </c>
      <c r="N147" s="824" t="str">
        <f t="shared" ref="N147" ca="1" si="130">IFERROR(J147/J148,"ND")</f>
        <v>ND</v>
      </c>
      <c r="O147" s="826" t="str">
        <f t="shared" ref="O147" ca="1" si="131">IFERROR(((J147+K147+L147)/H147),"ND")</f>
        <v>ND</v>
      </c>
      <c r="P147" s="913"/>
    </row>
    <row r="148" spans="3:16">
      <c r="C148" s="843"/>
      <c r="D148" s="926"/>
      <c r="E148" s="926"/>
      <c r="F148" s="928"/>
      <c r="G148" s="930"/>
      <c r="H148" s="949"/>
      <c r="I148" s="823"/>
      <c r="J148" s="149" t="str">
        <f ca="1">IF(MOD(ROW()-13,2)=0,IF(ISBLANK(OFFSET(#REF!,INT((ROW()-13)/2),0)),"",OFFSET(#REF!,INT((ROW()-13)/2),0)),IF(ISBLANK(OFFSET('9. METAS'!$U$20,INT((ROW()-14)/2),0)),"",OFFSET('9. METAS'!$U$20,INT((ROW()-14)/2),0)))</f>
        <v/>
      </c>
      <c r="K148" s="150" t="str">
        <f ca="1">IF(MOD(ROW()-13,2)=0,IF(ISBLANK(OFFSET(#REF!,INT((ROW()-13)/2),0)),"",OFFSET(#REF!,INT((ROW()-13)/2),0)),IF(ISBLANK(OFFSET('9. METAS'!$V$20,INT((ROW()-14)/2),0)),"",OFFSET('9. METAS'!$V$20,INT((ROW()-14)/2),0)))</f>
        <v/>
      </c>
      <c r="L148" s="150" t="str">
        <f ca="1">IF(MOD(ROW()-13,2)=0,IF(ISBLANK(OFFSET(#REF!,INT((ROW()-13)/2),0)),"",OFFSET(#REF!,INT((ROW()-13)/2),0)),IF(ISBLANK(OFFSET('9. METAS'!$W$20,INT((ROW()-14)/2),0)),"",OFFSET('9. METAS'!$W$20,INT((ROW()-14)/2),0)))</f>
        <v/>
      </c>
      <c r="M148" s="151" t="str">
        <f ca="1">IF(MOD(ROW()-13,2)=0,IF(ISBLANK(OFFSET(#REF!,INT((ROW()-13)/2),0)),"",OFFSET(#REF!,INT((ROW()-13)/2),0)),IF(ISBLANK(OFFSET('9. METAS'!$X$20,INT((ROW()-14)/2),0)),"",OFFSET('9. METAS'!$X$20,INT((ROW()-14)/2),0)))</f>
        <v/>
      </c>
      <c r="N148" s="825"/>
      <c r="O148" s="827"/>
      <c r="P148" s="914"/>
    </row>
    <row r="149" spans="3:16">
      <c r="C149" s="829" t="str">
        <f ca="1">IF(ISBLANK(OFFSET('5. Pp (3 años)'!$C$46,INT((ROW()-13)/2),0)),"",OFFSET('5. Pp (3 años)'!$C$46,INT((ROW()-13)/2),0))</f>
        <v/>
      </c>
      <c r="D149" s="926" t="str">
        <f ca="1">IF(ISBLANK(OFFSET('5. Pp (3 años)'!$D$46,INT((ROW()-13)/2),0)),"",OFFSET('5. Pp (3 años)'!$D$46,INT((ROW()-13)/2),0))</f>
        <v/>
      </c>
      <c r="E149" s="926" t="str">
        <f ca="1">IF(ISBLANK(OFFSET('5. Pp (3 años)'!$E$46,INT((ROW()-13)/2),0)),"",OFFSET('5. Pp (3 años)'!$E$46,INT((ROW()-13)/2),0))</f>
        <v/>
      </c>
      <c r="F149" s="928" t="str">
        <f ca="1">IF(ISBLANK(OFFSET('5. Pp (3 años)'!$K$46,INT((ROW()-13)/2),0)),"",OFFSET('5. Pp (3 años)'!$K$46,INT((ROW()-13)/2),0))</f>
        <v/>
      </c>
      <c r="G149" s="930" t="str">
        <f ca="1">IF(ISBLANK(OFFSET('5. Pp (3 años)'!$H$46,INT((ROW()-13)/2),0)),"",OFFSET('5. Pp (3 años)'!$H$46,INT((ROW()-13)/2),0))</f>
        <v/>
      </c>
      <c r="H149" s="949" t="str">
        <f ca="1">IF(ISBLANK(OFFSET('9. METAS'!$L$20,INT((ROW()-13)/2),0)),"",OFFSET('9. METAS'!$L$20,INT((ROW()-13)/2),0))</f>
        <v/>
      </c>
      <c r="I149" s="822"/>
      <c r="J149" s="149" t="e">
        <f ca="1">IF(MOD(ROW()-13,2)=0,IF(ISBLANK(OFFSET(#REF!,INT((ROW()-13)/2),0)),"",OFFSET(#REF!,INT((ROW()-13)/2),0)),IF(ISBLANK(OFFSET('9. METAS'!$U$20,INT((ROW()-14)/2),0)),"",OFFSET('9. METAS'!$U$20,INT((ROW()-14)/2),0)))</f>
        <v>#REF!</v>
      </c>
      <c r="K149" s="150" t="e">
        <f ca="1">IF(MOD(ROW()-13,2)=0,IF(ISBLANK(OFFSET(#REF!,INT((ROW()-13)/2),0)),"",OFFSET(#REF!,INT((ROW()-13)/2),0)),IF(ISBLANK(OFFSET('9. METAS'!$V$20,INT((ROW()-14)/2),0)),"",OFFSET('9. METAS'!$V$20,INT((ROW()-14)/2),0)))</f>
        <v>#REF!</v>
      </c>
      <c r="L149" s="150" t="e">
        <f ca="1">IF(MOD(ROW()-13,2)=0,IF(ISBLANK(OFFSET(#REF!,INT((ROW()-13)/2),0)),"",OFFSET(#REF!,INT((ROW()-13)/2),0)),IF(ISBLANK(OFFSET('9. METAS'!$W$20,INT((ROW()-14)/2),0)),"",OFFSET('9. METAS'!$W$20,INT((ROW()-14)/2),0)))</f>
        <v>#REF!</v>
      </c>
      <c r="M149" s="151" t="e">
        <f ca="1">IF(MOD(ROW()-13,2)=0,IF(ISBLANK(OFFSET(#REF!,INT((ROW()-13)/2),0)),"",OFFSET(#REF!,INT((ROW()-13)/2),0)),IF(ISBLANK(OFFSET('9. METAS'!$X$20,INT((ROW()-14)/2),0)),"",OFFSET('9. METAS'!$X$20,INT((ROW()-14)/2),0)))</f>
        <v>#REF!</v>
      </c>
      <c r="N149" s="824" t="str">
        <f t="shared" ref="N149" ca="1" si="132">IFERROR(J149/J150,"ND")</f>
        <v>ND</v>
      </c>
      <c r="O149" s="826" t="str">
        <f t="shared" ref="O149" ca="1" si="133">IFERROR(((J149+K149+L149)/H149),"ND")</f>
        <v>ND</v>
      </c>
      <c r="P149" s="913"/>
    </row>
    <row r="150" spans="3:16">
      <c r="C150" s="843"/>
      <c r="D150" s="926"/>
      <c r="E150" s="926"/>
      <c r="F150" s="928"/>
      <c r="G150" s="930"/>
      <c r="H150" s="949"/>
      <c r="I150" s="823"/>
      <c r="J150" s="149" t="str">
        <f ca="1">IF(MOD(ROW()-13,2)=0,IF(ISBLANK(OFFSET(#REF!,INT((ROW()-13)/2),0)),"",OFFSET(#REF!,INT((ROW()-13)/2),0)),IF(ISBLANK(OFFSET('9. METAS'!$U$20,INT((ROW()-14)/2),0)),"",OFFSET('9. METAS'!$U$20,INT((ROW()-14)/2),0)))</f>
        <v/>
      </c>
      <c r="K150" s="150" t="str">
        <f ca="1">IF(MOD(ROW()-13,2)=0,IF(ISBLANK(OFFSET(#REF!,INT((ROW()-13)/2),0)),"",OFFSET(#REF!,INT((ROW()-13)/2),0)),IF(ISBLANK(OFFSET('9. METAS'!$V$20,INT((ROW()-14)/2),0)),"",OFFSET('9. METAS'!$V$20,INT((ROW()-14)/2),0)))</f>
        <v/>
      </c>
      <c r="L150" s="150" t="str">
        <f ca="1">IF(MOD(ROW()-13,2)=0,IF(ISBLANK(OFFSET(#REF!,INT((ROW()-13)/2),0)),"",OFFSET(#REF!,INT((ROW()-13)/2),0)),IF(ISBLANK(OFFSET('9. METAS'!$W$20,INT((ROW()-14)/2),0)),"",OFFSET('9. METAS'!$W$20,INT((ROW()-14)/2),0)))</f>
        <v/>
      </c>
      <c r="M150" s="151" t="str">
        <f ca="1">IF(MOD(ROW()-13,2)=0,IF(ISBLANK(OFFSET(#REF!,INT((ROW()-13)/2),0)),"",OFFSET(#REF!,INT((ROW()-13)/2),0)),IF(ISBLANK(OFFSET('9. METAS'!$X$20,INT((ROW()-14)/2),0)),"",OFFSET('9. METAS'!$X$20,INT((ROW()-14)/2),0)))</f>
        <v/>
      </c>
      <c r="N150" s="825"/>
      <c r="O150" s="827"/>
      <c r="P150" s="914"/>
    </row>
    <row r="151" spans="3:16">
      <c r="C151" s="829" t="str">
        <f ca="1">IF(ISBLANK(OFFSET('5. Pp (3 años)'!$C$46,INT((ROW()-13)/2),0)),"",OFFSET('5. Pp (3 años)'!$C$46,INT((ROW()-13)/2),0))</f>
        <v/>
      </c>
      <c r="D151" s="926" t="str">
        <f ca="1">IF(ISBLANK(OFFSET('5. Pp (3 años)'!$D$46,INT((ROW()-13)/2),0)),"",OFFSET('5. Pp (3 años)'!$D$46,INT((ROW()-13)/2),0))</f>
        <v/>
      </c>
      <c r="E151" s="926" t="str">
        <f ca="1">IF(ISBLANK(OFFSET('5. Pp (3 años)'!$E$46,INT((ROW()-13)/2),0)),"",OFFSET('5. Pp (3 años)'!$E$46,INT((ROW()-13)/2),0))</f>
        <v/>
      </c>
      <c r="F151" s="928" t="str">
        <f ca="1">IF(ISBLANK(OFFSET('5. Pp (3 años)'!$K$46,INT((ROW()-13)/2),0)),"",OFFSET('5. Pp (3 años)'!$K$46,INT((ROW()-13)/2),0))</f>
        <v/>
      </c>
      <c r="G151" s="930" t="str">
        <f ca="1">IF(ISBLANK(OFFSET('5. Pp (3 años)'!$H$46,INT((ROW()-13)/2),0)),"",OFFSET('5. Pp (3 años)'!$H$46,INT((ROW()-13)/2),0))</f>
        <v/>
      </c>
      <c r="H151" s="949" t="str">
        <f ca="1">IF(ISBLANK(OFFSET('9. METAS'!$L$20,INT((ROW()-13)/2),0)),"",OFFSET('9. METAS'!$L$20,INT((ROW()-13)/2),0))</f>
        <v/>
      </c>
      <c r="I151" s="822"/>
      <c r="J151" s="149" t="e">
        <f ca="1">IF(MOD(ROW()-13,2)=0,IF(ISBLANK(OFFSET(#REF!,INT((ROW()-13)/2),0)),"",OFFSET(#REF!,INT((ROW()-13)/2),0)),IF(ISBLANK(OFFSET('9. METAS'!$U$20,INT((ROW()-14)/2),0)),"",OFFSET('9. METAS'!$U$20,INT((ROW()-14)/2),0)))</f>
        <v>#REF!</v>
      </c>
      <c r="K151" s="150" t="e">
        <f ca="1">IF(MOD(ROW()-13,2)=0,IF(ISBLANK(OFFSET(#REF!,INT((ROW()-13)/2),0)),"",OFFSET(#REF!,INT((ROW()-13)/2),0)),IF(ISBLANK(OFFSET('9. METAS'!$V$20,INT((ROW()-14)/2),0)),"",OFFSET('9. METAS'!$V$20,INT((ROW()-14)/2),0)))</f>
        <v>#REF!</v>
      </c>
      <c r="L151" s="150" t="e">
        <f ca="1">IF(MOD(ROW()-13,2)=0,IF(ISBLANK(OFFSET(#REF!,INT((ROW()-13)/2),0)),"",OFFSET(#REF!,INT((ROW()-13)/2),0)),IF(ISBLANK(OFFSET('9. METAS'!$W$20,INT((ROW()-14)/2),0)),"",OFFSET('9. METAS'!$W$20,INT((ROW()-14)/2),0)))</f>
        <v>#REF!</v>
      </c>
      <c r="M151" s="151" t="e">
        <f ca="1">IF(MOD(ROW()-13,2)=0,IF(ISBLANK(OFFSET(#REF!,INT((ROW()-13)/2),0)),"",OFFSET(#REF!,INT((ROW()-13)/2),0)),IF(ISBLANK(OFFSET('9. METAS'!$X$20,INT((ROW()-14)/2),0)),"",OFFSET('9. METAS'!$X$20,INT((ROW()-14)/2),0)))</f>
        <v>#REF!</v>
      </c>
      <c r="N151" s="824" t="str">
        <f t="shared" ref="N151" ca="1" si="134">IFERROR(J151/J152,"ND")</f>
        <v>ND</v>
      </c>
      <c r="O151" s="826" t="str">
        <f t="shared" ref="O151" ca="1" si="135">IFERROR(((J151+K151+L151)/H151),"ND")</f>
        <v>ND</v>
      </c>
      <c r="P151" s="913"/>
    </row>
    <row r="152" spans="3:16">
      <c r="C152" s="843"/>
      <c r="D152" s="926"/>
      <c r="E152" s="926"/>
      <c r="F152" s="928"/>
      <c r="G152" s="930"/>
      <c r="H152" s="949"/>
      <c r="I152" s="823"/>
      <c r="J152" s="149" t="str">
        <f ca="1">IF(MOD(ROW()-13,2)=0,IF(ISBLANK(OFFSET(#REF!,INT((ROW()-13)/2),0)),"",OFFSET(#REF!,INT((ROW()-13)/2),0)),IF(ISBLANK(OFFSET('9. METAS'!$U$20,INT((ROW()-14)/2),0)),"",OFFSET('9. METAS'!$U$20,INT((ROW()-14)/2),0)))</f>
        <v/>
      </c>
      <c r="K152" s="150" t="str">
        <f ca="1">IF(MOD(ROW()-13,2)=0,IF(ISBLANK(OFFSET(#REF!,INT((ROW()-13)/2),0)),"",OFFSET(#REF!,INT((ROW()-13)/2),0)),IF(ISBLANK(OFFSET('9. METAS'!$V$20,INT((ROW()-14)/2),0)),"",OFFSET('9. METAS'!$V$20,INT((ROW()-14)/2),0)))</f>
        <v/>
      </c>
      <c r="L152" s="150" t="str">
        <f ca="1">IF(MOD(ROW()-13,2)=0,IF(ISBLANK(OFFSET(#REF!,INT((ROW()-13)/2),0)),"",OFFSET(#REF!,INT((ROW()-13)/2),0)),IF(ISBLANK(OFFSET('9. METAS'!$W$20,INT((ROW()-14)/2),0)),"",OFFSET('9. METAS'!$W$20,INT((ROW()-14)/2),0)))</f>
        <v/>
      </c>
      <c r="M152" s="151" t="str">
        <f ca="1">IF(MOD(ROW()-13,2)=0,IF(ISBLANK(OFFSET(#REF!,INT((ROW()-13)/2),0)),"",OFFSET(#REF!,INT((ROW()-13)/2),0)),IF(ISBLANK(OFFSET('9. METAS'!$X$20,INT((ROW()-14)/2),0)),"",OFFSET('9. METAS'!$X$20,INT((ROW()-14)/2),0)))</f>
        <v/>
      </c>
      <c r="N152" s="825"/>
      <c r="O152" s="827"/>
      <c r="P152" s="914"/>
    </row>
    <row r="153" spans="3:16">
      <c r="C153" s="829" t="str">
        <f ca="1">IF(ISBLANK(OFFSET('5. Pp (3 años)'!$C$46,INT((ROW()-13)/2),0)),"",OFFSET('5. Pp (3 años)'!$C$46,INT((ROW()-13)/2),0))</f>
        <v/>
      </c>
      <c r="D153" s="926" t="str">
        <f ca="1">IF(ISBLANK(OFFSET('5. Pp (3 años)'!$D$46,INT((ROW()-13)/2),0)),"",OFFSET('5. Pp (3 años)'!$D$46,INT((ROW()-13)/2),0))</f>
        <v/>
      </c>
      <c r="E153" s="926" t="str">
        <f ca="1">IF(ISBLANK(OFFSET('5. Pp (3 años)'!$E$46,INT((ROW()-13)/2),0)),"",OFFSET('5. Pp (3 años)'!$E$46,INT((ROW()-13)/2),0))</f>
        <v/>
      </c>
      <c r="F153" s="928" t="str">
        <f ca="1">IF(ISBLANK(OFFSET('5. Pp (3 años)'!$K$46,INT((ROW()-13)/2),0)),"",OFFSET('5. Pp (3 años)'!$K$46,INT((ROW()-13)/2),0))</f>
        <v/>
      </c>
      <c r="G153" s="930" t="str">
        <f ca="1">IF(ISBLANK(OFFSET('5. Pp (3 años)'!$H$46,INT((ROW()-13)/2),0)),"",OFFSET('5. Pp (3 años)'!$H$46,INT((ROW()-13)/2),0))</f>
        <v/>
      </c>
      <c r="H153" s="949" t="str">
        <f ca="1">IF(ISBLANK(OFFSET('9. METAS'!$L$20,INT((ROW()-13)/2),0)),"",OFFSET('9. METAS'!$L$20,INT((ROW()-13)/2),0))</f>
        <v/>
      </c>
      <c r="I153" s="822"/>
      <c r="J153" s="149" t="e">
        <f ca="1">IF(MOD(ROW()-13,2)=0,IF(ISBLANK(OFFSET(#REF!,INT((ROW()-13)/2),0)),"",OFFSET(#REF!,INT((ROW()-13)/2),0)),IF(ISBLANK(OFFSET('9. METAS'!$U$20,INT((ROW()-14)/2),0)),"",OFFSET('9. METAS'!$U$20,INT((ROW()-14)/2),0)))</f>
        <v>#REF!</v>
      </c>
      <c r="K153" s="150" t="e">
        <f ca="1">IF(MOD(ROW()-13,2)=0,IF(ISBLANK(OFFSET(#REF!,INT((ROW()-13)/2),0)),"",OFFSET(#REF!,INT((ROW()-13)/2),0)),IF(ISBLANK(OFFSET('9. METAS'!$V$20,INT((ROW()-14)/2),0)),"",OFFSET('9. METAS'!$V$20,INT((ROW()-14)/2),0)))</f>
        <v>#REF!</v>
      </c>
      <c r="L153" s="150" t="e">
        <f ca="1">IF(MOD(ROW()-13,2)=0,IF(ISBLANK(OFFSET(#REF!,INT((ROW()-13)/2),0)),"",OFFSET(#REF!,INT((ROW()-13)/2),0)),IF(ISBLANK(OFFSET('9. METAS'!$W$20,INT((ROW()-14)/2),0)),"",OFFSET('9. METAS'!$W$20,INT((ROW()-14)/2),0)))</f>
        <v>#REF!</v>
      </c>
      <c r="M153" s="151" t="e">
        <f ca="1">IF(MOD(ROW()-13,2)=0,IF(ISBLANK(OFFSET(#REF!,INT((ROW()-13)/2),0)),"",OFFSET(#REF!,INT((ROW()-13)/2),0)),IF(ISBLANK(OFFSET('9. METAS'!$X$20,INT((ROW()-14)/2),0)),"",OFFSET('9. METAS'!$X$20,INT((ROW()-14)/2),0)))</f>
        <v>#REF!</v>
      </c>
      <c r="N153" s="824" t="str">
        <f t="shared" ref="N153" ca="1" si="136">IFERROR(J153/J154,"ND")</f>
        <v>ND</v>
      </c>
      <c r="O153" s="826" t="str">
        <f t="shared" ref="O153" ca="1" si="137">IFERROR(((J153+K153+L153)/H153),"ND")</f>
        <v>ND</v>
      </c>
      <c r="P153" s="913"/>
    </row>
    <row r="154" spans="3:16">
      <c r="C154" s="843"/>
      <c r="D154" s="926"/>
      <c r="E154" s="926"/>
      <c r="F154" s="928"/>
      <c r="G154" s="930"/>
      <c r="H154" s="949"/>
      <c r="I154" s="823"/>
      <c r="J154" s="149" t="str">
        <f ca="1">IF(MOD(ROW()-13,2)=0,IF(ISBLANK(OFFSET(#REF!,INT((ROW()-13)/2),0)),"",OFFSET(#REF!,INT((ROW()-13)/2),0)),IF(ISBLANK(OFFSET('9. METAS'!$U$20,INT((ROW()-14)/2),0)),"",OFFSET('9. METAS'!$U$20,INT((ROW()-14)/2),0)))</f>
        <v/>
      </c>
      <c r="K154" s="150" t="str">
        <f ca="1">IF(MOD(ROW()-13,2)=0,IF(ISBLANK(OFFSET(#REF!,INT((ROW()-13)/2),0)),"",OFFSET(#REF!,INT((ROW()-13)/2),0)),IF(ISBLANK(OFFSET('9. METAS'!$V$20,INT((ROW()-14)/2),0)),"",OFFSET('9. METAS'!$V$20,INT((ROW()-14)/2),0)))</f>
        <v/>
      </c>
      <c r="L154" s="150" t="str">
        <f ca="1">IF(MOD(ROW()-13,2)=0,IF(ISBLANK(OFFSET(#REF!,INT((ROW()-13)/2),0)),"",OFFSET(#REF!,INT((ROW()-13)/2),0)),IF(ISBLANK(OFFSET('9. METAS'!$W$20,INT((ROW()-14)/2),0)),"",OFFSET('9. METAS'!$W$20,INT((ROW()-14)/2),0)))</f>
        <v/>
      </c>
      <c r="M154" s="151" t="str">
        <f ca="1">IF(MOD(ROW()-13,2)=0,IF(ISBLANK(OFFSET(#REF!,INT((ROW()-13)/2),0)),"",OFFSET(#REF!,INT((ROW()-13)/2),0)),IF(ISBLANK(OFFSET('9. METAS'!$X$20,INT((ROW()-14)/2),0)),"",OFFSET('9. METAS'!$X$20,INT((ROW()-14)/2),0)))</f>
        <v/>
      </c>
      <c r="N154" s="825"/>
      <c r="O154" s="827"/>
      <c r="P154" s="914"/>
    </row>
    <row r="155" spans="3:16">
      <c r="C155" s="829" t="str">
        <f ca="1">IF(ISBLANK(OFFSET('5. Pp (3 años)'!$C$46,INT((ROW()-13)/2),0)),"",OFFSET('5. Pp (3 años)'!$C$46,INT((ROW()-13)/2),0))</f>
        <v/>
      </c>
      <c r="D155" s="926" t="str">
        <f ca="1">IF(ISBLANK(OFFSET('5. Pp (3 años)'!$D$46,INT((ROW()-13)/2),0)),"",OFFSET('5. Pp (3 años)'!$D$46,INT((ROW()-13)/2),0))</f>
        <v/>
      </c>
      <c r="E155" s="926" t="str">
        <f ca="1">IF(ISBLANK(OFFSET('5. Pp (3 años)'!$E$46,INT((ROW()-13)/2),0)),"",OFFSET('5. Pp (3 años)'!$E$46,INT((ROW()-13)/2),0))</f>
        <v/>
      </c>
      <c r="F155" s="928" t="str">
        <f ca="1">IF(ISBLANK(OFFSET('5. Pp (3 años)'!$K$46,INT((ROW()-13)/2),0)),"",OFFSET('5. Pp (3 años)'!$K$46,INT((ROW()-13)/2),0))</f>
        <v/>
      </c>
      <c r="G155" s="930" t="str">
        <f ca="1">IF(ISBLANK(OFFSET('5. Pp (3 años)'!$H$46,INT((ROW()-13)/2),0)),"",OFFSET('5. Pp (3 años)'!$H$46,INT((ROW()-13)/2),0))</f>
        <v/>
      </c>
      <c r="H155" s="949" t="str">
        <f ca="1">IF(ISBLANK(OFFSET('9. METAS'!$L$20,INT((ROW()-13)/2),0)),"",OFFSET('9. METAS'!$L$20,INT((ROW()-13)/2),0))</f>
        <v/>
      </c>
      <c r="I155" s="822"/>
      <c r="J155" s="149" t="e">
        <f ca="1">IF(MOD(ROW()-13,2)=0,IF(ISBLANK(OFFSET(#REF!,INT((ROW()-13)/2),0)),"",OFFSET(#REF!,INT((ROW()-13)/2),0)),IF(ISBLANK(OFFSET('9. METAS'!$U$20,INT((ROW()-14)/2),0)),"",OFFSET('9. METAS'!$U$20,INT((ROW()-14)/2),0)))</f>
        <v>#REF!</v>
      </c>
      <c r="K155" s="150" t="e">
        <f ca="1">IF(MOD(ROW()-13,2)=0,IF(ISBLANK(OFFSET(#REF!,INT((ROW()-13)/2),0)),"",OFFSET(#REF!,INT((ROW()-13)/2),0)),IF(ISBLANK(OFFSET('9. METAS'!$V$20,INT((ROW()-14)/2),0)),"",OFFSET('9. METAS'!$V$20,INT((ROW()-14)/2),0)))</f>
        <v>#REF!</v>
      </c>
      <c r="L155" s="150" t="e">
        <f ca="1">IF(MOD(ROW()-13,2)=0,IF(ISBLANK(OFFSET(#REF!,INT((ROW()-13)/2),0)),"",OFFSET(#REF!,INT((ROW()-13)/2),0)),IF(ISBLANK(OFFSET('9. METAS'!$W$20,INT((ROW()-14)/2),0)),"",OFFSET('9. METAS'!$W$20,INT((ROW()-14)/2),0)))</f>
        <v>#REF!</v>
      </c>
      <c r="M155" s="151" t="e">
        <f ca="1">IF(MOD(ROW()-13,2)=0,IF(ISBLANK(OFFSET(#REF!,INT((ROW()-13)/2),0)),"",OFFSET(#REF!,INT((ROW()-13)/2),0)),IF(ISBLANK(OFFSET('9. METAS'!$X$20,INT((ROW()-14)/2),0)),"",OFFSET('9. METAS'!$X$20,INT((ROW()-14)/2),0)))</f>
        <v>#REF!</v>
      </c>
      <c r="N155" s="824" t="str">
        <f t="shared" ref="N155" ca="1" si="138">IFERROR(J155/J156,"ND")</f>
        <v>ND</v>
      </c>
      <c r="O155" s="826" t="str">
        <f t="shared" ref="O155" ca="1" si="139">IFERROR(((J155+K155+L155)/H155),"ND")</f>
        <v>ND</v>
      </c>
      <c r="P155" s="913"/>
    </row>
    <row r="156" spans="3:16">
      <c r="C156" s="843"/>
      <c r="D156" s="926"/>
      <c r="E156" s="926"/>
      <c r="F156" s="928"/>
      <c r="G156" s="930"/>
      <c r="H156" s="949"/>
      <c r="I156" s="823"/>
      <c r="J156" s="149" t="str">
        <f ca="1">IF(MOD(ROW()-13,2)=0,IF(ISBLANK(OFFSET(#REF!,INT((ROW()-13)/2),0)),"",OFFSET(#REF!,INT((ROW()-13)/2),0)),IF(ISBLANK(OFFSET('9. METAS'!$U$20,INT((ROW()-14)/2),0)),"",OFFSET('9. METAS'!$U$20,INT((ROW()-14)/2),0)))</f>
        <v/>
      </c>
      <c r="K156" s="150" t="str">
        <f ca="1">IF(MOD(ROW()-13,2)=0,IF(ISBLANK(OFFSET(#REF!,INT((ROW()-13)/2),0)),"",OFFSET(#REF!,INT((ROW()-13)/2),0)),IF(ISBLANK(OFFSET('9. METAS'!$V$20,INT((ROW()-14)/2),0)),"",OFFSET('9. METAS'!$V$20,INT((ROW()-14)/2),0)))</f>
        <v/>
      </c>
      <c r="L156" s="150" t="str">
        <f ca="1">IF(MOD(ROW()-13,2)=0,IF(ISBLANK(OFFSET(#REF!,INT((ROW()-13)/2),0)),"",OFFSET(#REF!,INT((ROW()-13)/2),0)),IF(ISBLANK(OFFSET('9. METAS'!$W$20,INT((ROW()-14)/2),0)),"",OFFSET('9. METAS'!$W$20,INT((ROW()-14)/2),0)))</f>
        <v/>
      </c>
      <c r="M156" s="151" t="str">
        <f ca="1">IF(MOD(ROW()-13,2)=0,IF(ISBLANK(OFFSET(#REF!,INT((ROW()-13)/2),0)),"",OFFSET(#REF!,INT((ROW()-13)/2),0)),IF(ISBLANK(OFFSET('9. METAS'!$X$20,INT((ROW()-14)/2),0)),"",OFFSET('9. METAS'!$X$20,INT((ROW()-14)/2),0)))</f>
        <v/>
      </c>
      <c r="N156" s="825"/>
      <c r="O156" s="827"/>
      <c r="P156" s="914"/>
    </row>
    <row r="157" spans="3:16">
      <c r="C157" s="829" t="str">
        <f ca="1">IF(ISBLANK(OFFSET('5. Pp (3 años)'!$C$46,INT((ROW()-13)/2),0)),"",OFFSET('5. Pp (3 años)'!$C$46,INT((ROW()-13)/2),0))</f>
        <v/>
      </c>
      <c r="D157" s="926" t="str">
        <f ca="1">IF(ISBLANK(OFFSET('5. Pp (3 años)'!$D$46,INT((ROW()-13)/2),0)),"",OFFSET('5. Pp (3 años)'!$D$46,INT((ROW()-13)/2),0))</f>
        <v/>
      </c>
      <c r="E157" s="926" t="str">
        <f ca="1">IF(ISBLANK(OFFSET('5. Pp (3 años)'!$E$46,INT((ROW()-13)/2),0)),"",OFFSET('5. Pp (3 años)'!$E$46,INT((ROW()-13)/2),0))</f>
        <v/>
      </c>
      <c r="F157" s="928" t="str">
        <f ca="1">IF(ISBLANK(OFFSET('5. Pp (3 años)'!$K$46,INT((ROW()-13)/2),0)),"",OFFSET('5. Pp (3 años)'!$K$46,INT((ROW()-13)/2),0))</f>
        <v/>
      </c>
      <c r="G157" s="930" t="str">
        <f ca="1">IF(ISBLANK(OFFSET('5. Pp (3 años)'!$H$46,INT((ROW()-13)/2),0)),"",OFFSET('5. Pp (3 años)'!$H$46,INT((ROW()-13)/2),0))</f>
        <v/>
      </c>
      <c r="H157" s="949" t="str">
        <f ca="1">IF(ISBLANK(OFFSET('9. METAS'!$L$20,INT((ROW()-13)/2),0)),"",OFFSET('9. METAS'!$L$20,INT((ROW()-13)/2),0))</f>
        <v/>
      </c>
      <c r="I157" s="822"/>
      <c r="J157" s="149" t="e">
        <f ca="1">IF(MOD(ROW()-13,2)=0,IF(ISBLANK(OFFSET(#REF!,INT((ROW()-13)/2),0)),"",OFFSET(#REF!,INT((ROW()-13)/2),0)),IF(ISBLANK(OFFSET('9. METAS'!$U$20,INT((ROW()-14)/2),0)),"",OFFSET('9. METAS'!$U$20,INT((ROW()-14)/2),0)))</f>
        <v>#REF!</v>
      </c>
      <c r="K157" s="150" t="e">
        <f ca="1">IF(MOD(ROW()-13,2)=0,IF(ISBLANK(OFFSET(#REF!,INT((ROW()-13)/2),0)),"",OFFSET(#REF!,INT((ROW()-13)/2),0)),IF(ISBLANK(OFFSET('9. METAS'!$V$20,INT((ROW()-14)/2),0)),"",OFFSET('9. METAS'!$V$20,INT((ROW()-14)/2),0)))</f>
        <v>#REF!</v>
      </c>
      <c r="L157" s="150" t="e">
        <f ca="1">IF(MOD(ROW()-13,2)=0,IF(ISBLANK(OFFSET(#REF!,INT((ROW()-13)/2),0)),"",OFFSET(#REF!,INT((ROW()-13)/2),0)),IF(ISBLANK(OFFSET('9. METAS'!$W$20,INT((ROW()-14)/2),0)),"",OFFSET('9. METAS'!$W$20,INT((ROW()-14)/2),0)))</f>
        <v>#REF!</v>
      </c>
      <c r="M157" s="151" t="e">
        <f ca="1">IF(MOD(ROW()-13,2)=0,IF(ISBLANK(OFFSET(#REF!,INT((ROW()-13)/2),0)),"",OFFSET(#REF!,INT((ROW()-13)/2),0)),IF(ISBLANK(OFFSET('9. METAS'!$X$20,INT((ROW()-14)/2),0)),"",OFFSET('9. METAS'!$X$20,INT((ROW()-14)/2),0)))</f>
        <v>#REF!</v>
      </c>
      <c r="N157" s="824" t="str">
        <f t="shared" ref="N157" ca="1" si="140">IFERROR(J157/J158,"ND")</f>
        <v>ND</v>
      </c>
      <c r="O157" s="826" t="str">
        <f t="shared" ref="O157" ca="1" si="141">IFERROR(((J157+K157+L157)/H157),"ND")</f>
        <v>ND</v>
      </c>
      <c r="P157" s="913"/>
    </row>
    <row r="158" spans="3:16">
      <c r="C158" s="843"/>
      <c r="D158" s="926"/>
      <c r="E158" s="926"/>
      <c r="F158" s="928"/>
      <c r="G158" s="930"/>
      <c r="H158" s="949"/>
      <c r="I158" s="823"/>
      <c r="J158" s="149" t="str">
        <f ca="1">IF(MOD(ROW()-13,2)=0,IF(ISBLANK(OFFSET(#REF!,INT((ROW()-13)/2),0)),"",OFFSET(#REF!,INT((ROW()-13)/2),0)),IF(ISBLANK(OFFSET('9. METAS'!$U$20,INT((ROW()-14)/2),0)),"",OFFSET('9. METAS'!$U$20,INT((ROW()-14)/2),0)))</f>
        <v/>
      </c>
      <c r="K158" s="150" t="str">
        <f ca="1">IF(MOD(ROW()-13,2)=0,IF(ISBLANK(OFFSET(#REF!,INT((ROW()-13)/2),0)),"",OFFSET(#REF!,INT((ROW()-13)/2),0)),IF(ISBLANK(OFFSET('9. METAS'!$V$20,INT((ROW()-14)/2),0)),"",OFFSET('9. METAS'!$V$20,INT((ROW()-14)/2),0)))</f>
        <v/>
      </c>
      <c r="L158" s="150" t="str">
        <f ca="1">IF(MOD(ROW()-13,2)=0,IF(ISBLANK(OFFSET(#REF!,INT((ROW()-13)/2),0)),"",OFFSET(#REF!,INT((ROW()-13)/2),0)),IF(ISBLANK(OFFSET('9. METAS'!$W$20,INT((ROW()-14)/2),0)),"",OFFSET('9. METAS'!$W$20,INT((ROW()-14)/2),0)))</f>
        <v/>
      </c>
      <c r="M158" s="151" t="str">
        <f ca="1">IF(MOD(ROW()-13,2)=0,IF(ISBLANK(OFFSET(#REF!,INT((ROW()-13)/2),0)),"",OFFSET(#REF!,INT((ROW()-13)/2),0)),IF(ISBLANK(OFFSET('9. METAS'!$X$20,INT((ROW()-14)/2),0)),"",OFFSET('9. METAS'!$X$20,INT((ROW()-14)/2),0)))</f>
        <v/>
      </c>
      <c r="N158" s="825"/>
      <c r="O158" s="827"/>
      <c r="P158" s="914"/>
    </row>
    <row r="159" spans="3:16">
      <c r="C159" s="829" t="str">
        <f ca="1">IF(ISBLANK(OFFSET('5. Pp (3 años)'!$C$46,INT((ROW()-13)/2),0)),"",OFFSET('5. Pp (3 años)'!$C$46,INT((ROW()-13)/2),0))</f>
        <v/>
      </c>
      <c r="D159" s="926" t="str">
        <f ca="1">IF(ISBLANK(OFFSET('5. Pp (3 años)'!$D$46,INT((ROW()-13)/2),0)),"",OFFSET('5. Pp (3 años)'!$D$46,INT((ROW()-13)/2),0))</f>
        <v/>
      </c>
      <c r="E159" s="926" t="str">
        <f ca="1">IF(ISBLANK(OFFSET('5. Pp (3 años)'!$E$46,INT((ROW()-13)/2),0)),"",OFFSET('5. Pp (3 años)'!$E$46,INT((ROW()-13)/2),0))</f>
        <v/>
      </c>
      <c r="F159" s="928" t="str">
        <f ca="1">IF(ISBLANK(OFFSET('5. Pp (3 años)'!$K$46,INT((ROW()-13)/2),0)),"",OFFSET('5. Pp (3 años)'!$K$46,INT((ROW()-13)/2),0))</f>
        <v/>
      </c>
      <c r="G159" s="930" t="str">
        <f ca="1">IF(ISBLANK(OFFSET('5. Pp (3 años)'!$H$46,INT((ROW()-13)/2),0)),"",OFFSET('5. Pp (3 años)'!$H$46,INT((ROW()-13)/2),0))</f>
        <v/>
      </c>
      <c r="H159" s="949" t="str">
        <f ca="1">IF(ISBLANK(OFFSET('9. METAS'!$L$20,INT((ROW()-13)/2),0)),"",OFFSET('9. METAS'!$L$20,INT((ROW()-13)/2),0))</f>
        <v/>
      </c>
      <c r="I159" s="822"/>
      <c r="J159" s="149" t="e">
        <f ca="1">IF(MOD(ROW()-13,2)=0,IF(ISBLANK(OFFSET(#REF!,INT((ROW()-13)/2),0)),"",OFFSET(#REF!,INT((ROW()-13)/2),0)),IF(ISBLANK(OFFSET('9. METAS'!$U$20,INT((ROW()-14)/2),0)),"",OFFSET('9. METAS'!$U$20,INT((ROW()-14)/2),0)))</f>
        <v>#REF!</v>
      </c>
      <c r="K159" s="150" t="e">
        <f ca="1">IF(MOD(ROW()-13,2)=0,IF(ISBLANK(OFFSET(#REF!,INT((ROW()-13)/2),0)),"",OFFSET(#REF!,INT((ROW()-13)/2),0)),IF(ISBLANK(OFFSET('9. METAS'!$V$20,INT((ROW()-14)/2),0)),"",OFFSET('9. METAS'!$V$20,INT((ROW()-14)/2),0)))</f>
        <v>#REF!</v>
      </c>
      <c r="L159" s="150" t="e">
        <f ca="1">IF(MOD(ROW()-13,2)=0,IF(ISBLANK(OFFSET(#REF!,INT((ROW()-13)/2),0)),"",OFFSET(#REF!,INT((ROW()-13)/2),0)),IF(ISBLANK(OFFSET('9. METAS'!$W$20,INT((ROW()-14)/2),0)),"",OFFSET('9. METAS'!$W$20,INT((ROW()-14)/2),0)))</f>
        <v>#REF!</v>
      </c>
      <c r="M159" s="151" t="e">
        <f ca="1">IF(MOD(ROW()-13,2)=0,IF(ISBLANK(OFFSET(#REF!,INT((ROW()-13)/2),0)),"",OFFSET(#REF!,INT((ROW()-13)/2),0)),IF(ISBLANK(OFFSET('9. METAS'!$X$20,INT((ROW()-14)/2),0)),"",OFFSET('9. METAS'!$X$20,INT((ROW()-14)/2),0)))</f>
        <v>#REF!</v>
      </c>
      <c r="N159" s="824" t="str">
        <f t="shared" ref="N159" ca="1" si="142">IFERROR(J159/J160,"ND")</f>
        <v>ND</v>
      </c>
      <c r="O159" s="826" t="str">
        <f t="shared" ref="O159" ca="1" si="143">IFERROR(((J159+K159+L159)/H159),"ND")</f>
        <v>ND</v>
      </c>
      <c r="P159" s="913"/>
    </row>
    <row r="160" spans="3:16">
      <c r="C160" s="843"/>
      <c r="D160" s="926"/>
      <c r="E160" s="926"/>
      <c r="F160" s="928"/>
      <c r="G160" s="930"/>
      <c r="H160" s="949"/>
      <c r="I160" s="823"/>
      <c r="J160" s="149" t="str">
        <f ca="1">IF(MOD(ROW()-13,2)=0,IF(ISBLANK(OFFSET(#REF!,INT((ROW()-13)/2),0)),"",OFFSET(#REF!,INT((ROW()-13)/2),0)),IF(ISBLANK(OFFSET('9. METAS'!$U$20,INT((ROW()-14)/2),0)),"",OFFSET('9. METAS'!$U$20,INT((ROW()-14)/2),0)))</f>
        <v/>
      </c>
      <c r="K160" s="150" t="str">
        <f ca="1">IF(MOD(ROW()-13,2)=0,IF(ISBLANK(OFFSET(#REF!,INT((ROW()-13)/2),0)),"",OFFSET(#REF!,INT((ROW()-13)/2),0)),IF(ISBLANK(OFFSET('9. METAS'!$V$20,INT((ROW()-14)/2),0)),"",OFFSET('9. METAS'!$V$20,INT((ROW()-14)/2),0)))</f>
        <v/>
      </c>
      <c r="L160" s="150" t="str">
        <f ca="1">IF(MOD(ROW()-13,2)=0,IF(ISBLANK(OFFSET(#REF!,INT((ROW()-13)/2),0)),"",OFFSET(#REF!,INT((ROW()-13)/2),0)),IF(ISBLANK(OFFSET('9. METAS'!$W$20,INT((ROW()-14)/2),0)),"",OFFSET('9. METAS'!$W$20,INT((ROW()-14)/2),0)))</f>
        <v/>
      </c>
      <c r="M160" s="151" t="str">
        <f ca="1">IF(MOD(ROW()-13,2)=0,IF(ISBLANK(OFFSET(#REF!,INT((ROW()-13)/2),0)),"",OFFSET(#REF!,INT((ROW()-13)/2),0)),IF(ISBLANK(OFFSET('9. METAS'!$X$20,INT((ROW()-14)/2),0)),"",OFFSET('9. METAS'!$X$20,INT((ROW()-14)/2),0)))</f>
        <v/>
      </c>
      <c r="N160" s="825"/>
      <c r="O160" s="827"/>
      <c r="P160" s="914"/>
    </row>
    <row r="161" spans="3:16">
      <c r="C161" s="829" t="str">
        <f ca="1">IF(ISBLANK(OFFSET('5. Pp (3 años)'!$C$46,INT((ROW()-13)/2),0)),"",OFFSET('5. Pp (3 años)'!$C$46,INT((ROW()-13)/2),0))</f>
        <v/>
      </c>
      <c r="D161" s="926" t="str">
        <f ca="1">IF(ISBLANK(OFFSET('5. Pp (3 años)'!$D$46,INT((ROW()-13)/2),0)),"",OFFSET('5. Pp (3 años)'!$D$46,INT((ROW()-13)/2),0))</f>
        <v/>
      </c>
      <c r="E161" s="926" t="str">
        <f ca="1">IF(ISBLANK(OFFSET('5. Pp (3 años)'!$E$46,INT((ROW()-13)/2),0)),"",OFFSET('5. Pp (3 años)'!$E$46,INT((ROW()-13)/2),0))</f>
        <v/>
      </c>
      <c r="F161" s="928" t="str">
        <f ca="1">IF(ISBLANK(OFFSET('5. Pp (3 años)'!$K$46,INT((ROW()-13)/2),0)),"",OFFSET('5. Pp (3 años)'!$K$46,INT((ROW()-13)/2),0))</f>
        <v/>
      </c>
      <c r="G161" s="930" t="str">
        <f ca="1">IF(ISBLANK(OFFSET('5. Pp (3 años)'!$H$46,INT((ROW()-13)/2),0)),"",OFFSET('5. Pp (3 años)'!$H$46,INT((ROW()-13)/2),0))</f>
        <v/>
      </c>
      <c r="H161" s="949" t="str">
        <f ca="1">IF(ISBLANK(OFFSET('9. METAS'!$L$20,INT((ROW()-13)/2),0)),"",OFFSET('9. METAS'!$L$20,INT((ROW()-13)/2),0))</f>
        <v/>
      </c>
      <c r="I161" s="822"/>
      <c r="J161" s="149" t="e">
        <f ca="1">IF(MOD(ROW()-13,2)=0,IF(ISBLANK(OFFSET(#REF!,INT((ROW()-13)/2),0)),"",OFFSET(#REF!,INT((ROW()-13)/2),0)),IF(ISBLANK(OFFSET('9. METAS'!$U$20,INT((ROW()-14)/2),0)),"",OFFSET('9. METAS'!$U$20,INT((ROW()-14)/2),0)))</f>
        <v>#REF!</v>
      </c>
      <c r="K161" s="150" t="e">
        <f ca="1">IF(MOD(ROW()-13,2)=0,IF(ISBLANK(OFFSET(#REF!,INT((ROW()-13)/2),0)),"",OFFSET(#REF!,INT((ROW()-13)/2),0)),IF(ISBLANK(OFFSET('9. METAS'!$V$20,INT((ROW()-14)/2),0)),"",OFFSET('9. METAS'!$V$20,INT((ROW()-14)/2),0)))</f>
        <v>#REF!</v>
      </c>
      <c r="L161" s="150" t="e">
        <f ca="1">IF(MOD(ROW()-13,2)=0,IF(ISBLANK(OFFSET(#REF!,INT((ROW()-13)/2),0)),"",OFFSET(#REF!,INT((ROW()-13)/2),0)),IF(ISBLANK(OFFSET('9. METAS'!$W$20,INT((ROW()-14)/2),0)),"",OFFSET('9. METAS'!$W$20,INT((ROW()-14)/2),0)))</f>
        <v>#REF!</v>
      </c>
      <c r="M161" s="151" t="e">
        <f ca="1">IF(MOD(ROW()-13,2)=0,IF(ISBLANK(OFFSET(#REF!,INT((ROW()-13)/2),0)),"",OFFSET(#REF!,INT((ROW()-13)/2),0)),IF(ISBLANK(OFFSET('9. METAS'!$X$20,INT((ROW()-14)/2),0)),"",OFFSET('9. METAS'!$X$20,INT((ROW()-14)/2),0)))</f>
        <v>#REF!</v>
      </c>
      <c r="N161" s="824" t="str">
        <f t="shared" ref="N161" ca="1" si="144">IFERROR(J161/J162,"ND")</f>
        <v>ND</v>
      </c>
      <c r="O161" s="826" t="str">
        <f t="shared" ref="O161" ca="1" si="145">IFERROR(((J161+K161+L161)/H161),"ND")</f>
        <v>ND</v>
      </c>
      <c r="P161" s="913"/>
    </row>
    <row r="162" spans="3:16">
      <c r="C162" s="843"/>
      <c r="D162" s="926"/>
      <c r="E162" s="926"/>
      <c r="F162" s="928"/>
      <c r="G162" s="930"/>
      <c r="H162" s="949"/>
      <c r="I162" s="823"/>
      <c r="J162" s="149" t="str">
        <f ca="1">IF(MOD(ROW()-13,2)=0,IF(ISBLANK(OFFSET(#REF!,INT((ROW()-13)/2),0)),"",OFFSET(#REF!,INT((ROW()-13)/2),0)),IF(ISBLANK(OFFSET('9. METAS'!$U$20,INT((ROW()-14)/2),0)),"",OFFSET('9. METAS'!$U$20,INT((ROW()-14)/2),0)))</f>
        <v/>
      </c>
      <c r="K162" s="150" t="str">
        <f ca="1">IF(MOD(ROW()-13,2)=0,IF(ISBLANK(OFFSET(#REF!,INT((ROW()-13)/2),0)),"",OFFSET(#REF!,INT((ROW()-13)/2),0)),IF(ISBLANK(OFFSET('9. METAS'!$V$20,INT((ROW()-14)/2),0)),"",OFFSET('9. METAS'!$V$20,INT((ROW()-14)/2),0)))</f>
        <v/>
      </c>
      <c r="L162" s="150" t="str">
        <f ca="1">IF(MOD(ROW()-13,2)=0,IF(ISBLANK(OFFSET(#REF!,INT((ROW()-13)/2),0)),"",OFFSET(#REF!,INT((ROW()-13)/2),0)),IF(ISBLANK(OFFSET('9. METAS'!$W$20,INT((ROW()-14)/2),0)),"",OFFSET('9. METAS'!$W$20,INT((ROW()-14)/2),0)))</f>
        <v/>
      </c>
      <c r="M162" s="151" t="str">
        <f ca="1">IF(MOD(ROW()-13,2)=0,IF(ISBLANK(OFFSET(#REF!,INT((ROW()-13)/2),0)),"",OFFSET(#REF!,INT((ROW()-13)/2),0)),IF(ISBLANK(OFFSET('9. METAS'!$X$20,INT((ROW()-14)/2),0)),"",OFFSET('9. METAS'!$X$20,INT((ROW()-14)/2),0)))</f>
        <v/>
      </c>
      <c r="N162" s="825"/>
      <c r="O162" s="827"/>
      <c r="P162" s="914"/>
    </row>
    <row r="163" spans="3:16">
      <c r="C163" s="829" t="str">
        <f ca="1">IF(ISBLANK(OFFSET('5. Pp (3 años)'!$C$46,INT((ROW()-13)/2),0)),"",OFFSET('5. Pp (3 años)'!$C$46,INT((ROW()-13)/2),0))</f>
        <v/>
      </c>
      <c r="D163" s="926" t="str">
        <f ca="1">IF(ISBLANK(OFFSET('5. Pp (3 años)'!$D$46,INT((ROW()-13)/2),0)),"",OFFSET('5. Pp (3 años)'!$D$46,INT((ROW()-13)/2),0))</f>
        <v/>
      </c>
      <c r="E163" s="926" t="str">
        <f ca="1">IF(ISBLANK(OFFSET('5. Pp (3 años)'!$E$46,INT((ROW()-13)/2),0)),"",OFFSET('5. Pp (3 años)'!$E$46,INT((ROW()-13)/2),0))</f>
        <v/>
      </c>
      <c r="F163" s="928" t="str">
        <f ca="1">IF(ISBLANK(OFFSET('5. Pp (3 años)'!$K$46,INT((ROW()-13)/2),0)),"",OFFSET('5. Pp (3 años)'!$K$46,INT((ROW()-13)/2),0))</f>
        <v/>
      </c>
      <c r="G163" s="930" t="str">
        <f ca="1">IF(ISBLANK(OFFSET('5. Pp (3 años)'!$H$46,INT((ROW()-13)/2),0)),"",OFFSET('5. Pp (3 años)'!$H$46,INT((ROW()-13)/2),0))</f>
        <v/>
      </c>
      <c r="H163" s="949" t="str">
        <f ca="1">IF(ISBLANK(OFFSET('9. METAS'!$L$20,INT((ROW()-13)/2),0)),"",OFFSET('9. METAS'!$L$20,INT((ROW()-13)/2),0))</f>
        <v/>
      </c>
      <c r="I163" s="822"/>
      <c r="J163" s="149" t="e">
        <f ca="1">IF(MOD(ROW()-13,2)=0,IF(ISBLANK(OFFSET(#REF!,INT((ROW()-13)/2),0)),"",OFFSET(#REF!,INT((ROW()-13)/2),0)),IF(ISBLANK(OFFSET('9. METAS'!$U$20,INT((ROW()-14)/2),0)),"",OFFSET('9. METAS'!$U$20,INT((ROW()-14)/2),0)))</f>
        <v>#REF!</v>
      </c>
      <c r="K163" s="150" t="e">
        <f ca="1">IF(MOD(ROW()-13,2)=0,IF(ISBLANK(OFFSET(#REF!,INT((ROW()-13)/2),0)),"",OFFSET(#REF!,INT((ROW()-13)/2),0)),IF(ISBLANK(OFFSET('9. METAS'!$V$20,INT((ROW()-14)/2),0)),"",OFFSET('9. METAS'!$V$20,INT((ROW()-14)/2),0)))</f>
        <v>#REF!</v>
      </c>
      <c r="L163" s="150" t="e">
        <f ca="1">IF(MOD(ROW()-13,2)=0,IF(ISBLANK(OFFSET(#REF!,INT((ROW()-13)/2),0)),"",OFFSET(#REF!,INT((ROW()-13)/2),0)),IF(ISBLANK(OFFSET('9. METAS'!$W$20,INT((ROW()-14)/2),0)),"",OFFSET('9. METAS'!$W$20,INT((ROW()-14)/2),0)))</f>
        <v>#REF!</v>
      </c>
      <c r="M163" s="151" t="e">
        <f ca="1">IF(MOD(ROW()-13,2)=0,IF(ISBLANK(OFFSET(#REF!,INT((ROW()-13)/2),0)),"",OFFSET(#REF!,INT((ROW()-13)/2),0)),IF(ISBLANK(OFFSET('9. METAS'!$X$20,INT((ROW()-14)/2),0)),"",OFFSET('9. METAS'!$X$20,INT((ROW()-14)/2),0)))</f>
        <v>#REF!</v>
      </c>
      <c r="N163" s="824" t="str">
        <f t="shared" ref="N163" ca="1" si="146">IFERROR(J163/J164,"ND")</f>
        <v>ND</v>
      </c>
      <c r="O163" s="826" t="str">
        <f t="shared" ref="O163" ca="1" si="147">IFERROR(((J163+K163+L163)/H163),"ND")</f>
        <v>ND</v>
      </c>
      <c r="P163" s="913"/>
    </row>
    <row r="164" spans="3:16">
      <c r="C164" s="843"/>
      <c r="D164" s="926"/>
      <c r="E164" s="926"/>
      <c r="F164" s="928"/>
      <c r="G164" s="930"/>
      <c r="H164" s="949"/>
      <c r="I164" s="823"/>
      <c r="J164" s="149" t="str">
        <f ca="1">IF(MOD(ROW()-13,2)=0,IF(ISBLANK(OFFSET(#REF!,INT((ROW()-13)/2),0)),"",OFFSET(#REF!,INT((ROW()-13)/2),0)),IF(ISBLANK(OFFSET('9. METAS'!$U$20,INT((ROW()-14)/2),0)),"",OFFSET('9. METAS'!$U$20,INT((ROW()-14)/2),0)))</f>
        <v/>
      </c>
      <c r="K164" s="150" t="str">
        <f ca="1">IF(MOD(ROW()-13,2)=0,IF(ISBLANK(OFFSET(#REF!,INT((ROW()-13)/2),0)),"",OFFSET(#REF!,INT((ROW()-13)/2),0)),IF(ISBLANK(OFFSET('9. METAS'!$V$20,INT((ROW()-14)/2),0)),"",OFFSET('9. METAS'!$V$20,INT((ROW()-14)/2),0)))</f>
        <v/>
      </c>
      <c r="L164" s="150" t="str">
        <f ca="1">IF(MOD(ROW()-13,2)=0,IF(ISBLANK(OFFSET(#REF!,INT((ROW()-13)/2),0)),"",OFFSET(#REF!,INT((ROW()-13)/2),0)),IF(ISBLANK(OFFSET('9. METAS'!$W$20,INT((ROW()-14)/2),0)),"",OFFSET('9. METAS'!$W$20,INT((ROW()-14)/2),0)))</f>
        <v/>
      </c>
      <c r="M164" s="151" t="str">
        <f ca="1">IF(MOD(ROW()-13,2)=0,IF(ISBLANK(OFFSET(#REF!,INT((ROW()-13)/2),0)),"",OFFSET(#REF!,INT((ROW()-13)/2),0)),IF(ISBLANK(OFFSET('9. METAS'!$X$20,INT((ROW()-14)/2),0)),"",OFFSET('9. METAS'!$X$20,INT((ROW()-14)/2),0)))</f>
        <v/>
      </c>
      <c r="N164" s="825"/>
      <c r="O164" s="827"/>
      <c r="P164" s="914"/>
    </row>
    <row r="165" spans="3:16">
      <c r="C165" s="829" t="str">
        <f ca="1">IF(ISBLANK(OFFSET('5. Pp (3 años)'!$C$46,INT((ROW()-13)/2),0)),"",OFFSET('5. Pp (3 años)'!$C$46,INT((ROW()-13)/2),0))</f>
        <v/>
      </c>
      <c r="D165" s="926" t="str">
        <f ca="1">IF(ISBLANK(OFFSET('5. Pp (3 años)'!$D$46,INT((ROW()-13)/2),0)),"",OFFSET('5. Pp (3 años)'!$D$46,INT((ROW()-13)/2),0))</f>
        <v/>
      </c>
      <c r="E165" s="926" t="str">
        <f ca="1">IF(ISBLANK(OFFSET('5. Pp (3 años)'!$E$46,INT((ROW()-13)/2),0)),"",OFFSET('5. Pp (3 años)'!$E$46,INT((ROW()-13)/2),0))</f>
        <v/>
      </c>
      <c r="F165" s="928" t="str">
        <f ca="1">IF(ISBLANK(OFFSET('5. Pp (3 años)'!$K$46,INT((ROW()-13)/2),0)),"",OFFSET('5. Pp (3 años)'!$K$46,INT((ROW()-13)/2),0))</f>
        <v/>
      </c>
      <c r="G165" s="930" t="str">
        <f ca="1">IF(ISBLANK(OFFSET('5. Pp (3 años)'!$H$46,INT((ROW()-13)/2),0)),"",OFFSET('5. Pp (3 años)'!$H$46,INT((ROW()-13)/2),0))</f>
        <v/>
      </c>
      <c r="H165" s="949" t="str">
        <f ca="1">IF(ISBLANK(OFFSET('9. METAS'!$L$20,INT((ROW()-13)/2),0)),"",OFFSET('9. METAS'!$L$20,INT((ROW()-13)/2),0))</f>
        <v/>
      </c>
      <c r="I165" s="822"/>
      <c r="J165" s="149" t="e">
        <f ca="1">IF(MOD(ROW()-13,2)=0,IF(ISBLANK(OFFSET(#REF!,INT((ROW()-13)/2),0)),"",OFFSET(#REF!,INT((ROW()-13)/2),0)),IF(ISBLANK(OFFSET('9. METAS'!$U$20,INT((ROW()-14)/2),0)),"",OFFSET('9. METAS'!$U$20,INT((ROW()-14)/2),0)))</f>
        <v>#REF!</v>
      </c>
      <c r="K165" s="150" t="e">
        <f ca="1">IF(MOD(ROW()-13,2)=0,IF(ISBLANK(OFFSET(#REF!,INT((ROW()-13)/2),0)),"",OFFSET(#REF!,INT((ROW()-13)/2),0)),IF(ISBLANK(OFFSET('9. METAS'!$V$20,INT((ROW()-14)/2),0)),"",OFFSET('9. METAS'!$V$20,INT((ROW()-14)/2),0)))</f>
        <v>#REF!</v>
      </c>
      <c r="L165" s="150" t="e">
        <f ca="1">IF(MOD(ROW()-13,2)=0,IF(ISBLANK(OFFSET(#REF!,INT((ROW()-13)/2),0)),"",OFFSET(#REF!,INT((ROW()-13)/2),0)),IF(ISBLANK(OFFSET('9. METAS'!$W$20,INT((ROW()-14)/2),0)),"",OFFSET('9. METAS'!$W$20,INT((ROW()-14)/2),0)))</f>
        <v>#REF!</v>
      </c>
      <c r="M165" s="151" t="e">
        <f ca="1">IF(MOD(ROW()-13,2)=0,IF(ISBLANK(OFFSET(#REF!,INT((ROW()-13)/2),0)),"",OFFSET(#REF!,INT((ROW()-13)/2),0)),IF(ISBLANK(OFFSET('9. METAS'!$X$20,INT((ROW()-14)/2),0)),"",OFFSET('9. METAS'!$X$20,INT((ROW()-14)/2),0)))</f>
        <v>#REF!</v>
      </c>
      <c r="N165" s="824" t="str">
        <f t="shared" ref="N165" ca="1" si="148">IFERROR(J165/J166,"ND")</f>
        <v>ND</v>
      </c>
      <c r="O165" s="826" t="str">
        <f t="shared" ref="O165" ca="1" si="149">IFERROR(((J165+K165+L165)/H165),"ND")</f>
        <v>ND</v>
      </c>
      <c r="P165" s="913"/>
    </row>
    <row r="166" spans="3:16">
      <c r="C166" s="843"/>
      <c r="D166" s="926"/>
      <c r="E166" s="926"/>
      <c r="F166" s="928"/>
      <c r="G166" s="930"/>
      <c r="H166" s="949"/>
      <c r="I166" s="823"/>
      <c r="J166" s="149" t="str">
        <f ca="1">IF(MOD(ROW()-13,2)=0,IF(ISBLANK(OFFSET(#REF!,INT((ROW()-13)/2),0)),"",OFFSET(#REF!,INT((ROW()-13)/2),0)),IF(ISBLANK(OFFSET('9. METAS'!$U$20,INT((ROW()-14)/2),0)),"",OFFSET('9. METAS'!$U$20,INT((ROW()-14)/2),0)))</f>
        <v/>
      </c>
      <c r="K166" s="150" t="str">
        <f ca="1">IF(MOD(ROW()-13,2)=0,IF(ISBLANK(OFFSET(#REF!,INT((ROW()-13)/2),0)),"",OFFSET(#REF!,INT((ROW()-13)/2),0)),IF(ISBLANK(OFFSET('9. METAS'!$V$20,INT((ROW()-14)/2),0)),"",OFFSET('9. METAS'!$V$20,INT((ROW()-14)/2),0)))</f>
        <v/>
      </c>
      <c r="L166" s="150" t="str">
        <f ca="1">IF(MOD(ROW()-13,2)=0,IF(ISBLANK(OFFSET(#REF!,INT((ROW()-13)/2),0)),"",OFFSET(#REF!,INT((ROW()-13)/2),0)),IF(ISBLANK(OFFSET('9. METAS'!$W$20,INT((ROW()-14)/2),0)),"",OFFSET('9. METAS'!$W$20,INT((ROW()-14)/2),0)))</f>
        <v/>
      </c>
      <c r="M166" s="151" t="str">
        <f ca="1">IF(MOD(ROW()-13,2)=0,IF(ISBLANK(OFFSET(#REF!,INT((ROW()-13)/2),0)),"",OFFSET(#REF!,INT((ROW()-13)/2),0)),IF(ISBLANK(OFFSET('9. METAS'!$X$20,INT((ROW()-14)/2),0)),"",OFFSET('9. METAS'!$X$20,INT((ROW()-14)/2),0)))</f>
        <v/>
      </c>
      <c r="N166" s="825"/>
      <c r="O166" s="827"/>
      <c r="P166" s="914"/>
    </row>
    <row r="167" spans="3:16">
      <c r="C167" s="829" t="str">
        <f ca="1">IF(ISBLANK(OFFSET('5. Pp (3 años)'!$C$46,INT((ROW()-13)/2),0)),"",OFFSET('5. Pp (3 años)'!$C$46,INT((ROW()-13)/2),0))</f>
        <v/>
      </c>
      <c r="D167" s="926" t="str">
        <f ca="1">IF(ISBLANK(OFFSET('5. Pp (3 años)'!$D$46,INT((ROW()-13)/2),0)),"",OFFSET('5. Pp (3 años)'!$D$46,INT((ROW()-13)/2),0))</f>
        <v/>
      </c>
      <c r="E167" s="926" t="str">
        <f ca="1">IF(ISBLANK(OFFSET('5. Pp (3 años)'!$E$46,INT((ROW()-13)/2),0)),"",OFFSET('5. Pp (3 años)'!$E$46,INT((ROW()-13)/2),0))</f>
        <v/>
      </c>
      <c r="F167" s="928" t="str">
        <f ca="1">IF(ISBLANK(OFFSET('5. Pp (3 años)'!$K$46,INT((ROW()-13)/2),0)),"",OFFSET('5. Pp (3 años)'!$K$46,INT((ROW()-13)/2),0))</f>
        <v/>
      </c>
      <c r="G167" s="930" t="str">
        <f ca="1">IF(ISBLANK(OFFSET('5. Pp (3 años)'!$H$46,INT((ROW()-13)/2),0)),"",OFFSET('5. Pp (3 años)'!$H$46,INT((ROW()-13)/2),0))</f>
        <v/>
      </c>
      <c r="H167" s="949" t="str">
        <f ca="1">IF(ISBLANK(OFFSET('9. METAS'!$L$20,INT((ROW()-13)/2),0)),"",OFFSET('9. METAS'!$L$20,INT((ROW()-13)/2),0))</f>
        <v/>
      </c>
      <c r="I167" s="822"/>
      <c r="J167" s="149" t="e">
        <f ca="1">IF(MOD(ROW()-13,2)=0,IF(ISBLANK(OFFSET(#REF!,INT((ROW()-13)/2),0)),"",OFFSET(#REF!,INT((ROW()-13)/2),0)),IF(ISBLANK(OFFSET('9. METAS'!$U$20,INT((ROW()-14)/2),0)),"",OFFSET('9. METAS'!$U$20,INT((ROW()-14)/2),0)))</f>
        <v>#REF!</v>
      </c>
      <c r="K167" s="150" t="e">
        <f ca="1">IF(MOD(ROW()-13,2)=0,IF(ISBLANK(OFFSET(#REF!,INT((ROW()-13)/2),0)),"",OFFSET(#REF!,INT((ROW()-13)/2),0)),IF(ISBLANK(OFFSET('9. METAS'!$V$20,INT((ROW()-14)/2),0)),"",OFFSET('9. METAS'!$V$20,INT((ROW()-14)/2),0)))</f>
        <v>#REF!</v>
      </c>
      <c r="L167" s="150" t="e">
        <f ca="1">IF(MOD(ROW()-13,2)=0,IF(ISBLANK(OFFSET(#REF!,INT((ROW()-13)/2),0)),"",OFFSET(#REF!,INT((ROW()-13)/2),0)),IF(ISBLANK(OFFSET('9. METAS'!$W$20,INT((ROW()-14)/2),0)),"",OFFSET('9. METAS'!$W$20,INT((ROW()-14)/2),0)))</f>
        <v>#REF!</v>
      </c>
      <c r="M167" s="151" t="e">
        <f ca="1">IF(MOD(ROW()-13,2)=0,IF(ISBLANK(OFFSET(#REF!,INT((ROW()-13)/2),0)),"",OFFSET(#REF!,INT((ROW()-13)/2),0)),IF(ISBLANK(OFFSET('9. METAS'!$X$20,INT((ROW()-14)/2),0)),"",OFFSET('9. METAS'!$X$20,INT((ROW()-14)/2),0)))</f>
        <v>#REF!</v>
      </c>
      <c r="N167" s="824" t="str">
        <f t="shared" ref="N167" ca="1" si="150">IFERROR(J167/J168,"ND")</f>
        <v>ND</v>
      </c>
      <c r="O167" s="826" t="str">
        <f t="shared" ref="O167" ca="1" si="151">IFERROR(((J167+K167+L167)/H167),"ND")</f>
        <v>ND</v>
      </c>
      <c r="P167" s="913"/>
    </row>
    <row r="168" spans="3:16">
      <c r="C168" s="843"/>
      <c r="D168" s="926"/>
      <c r="E168" s="926"/>
      <c r="F168" s="928"/>
      <c r="G168" s="930"/>
      <c r="H168" s="949"/>
      <c r="I168" s="823"/>
      <c r="J168" s="149" t="str">
        <f ca="1">IF(MOD(ROW()-13,2)=0,IF(ISBLANK(OFFSET(#REF!,INT((ROW()-13)/2),0)),"",OFFSET(#REF!,INT((ROW()-13)/2),0)),IF(ISBLANK(OFFSET('9. METAS'!$U$20,INT((ROW()-14)/2),0)),"",OFFSET('9. METAS'!$U$20,INT((ROW()-14)/2),0)))</f>
        <v/>
      </c>
      <c r="K168" s="150" t="str">
        <f ca="1">IF(MOD(ROW()-13,2)=0,IF(ISBLANK(OFFSET(#REF!,INT((ROW()-13)/2),0)),"",OFFSET(#REF!,INT((ROW()-13)/2),0)),IF(ISBLANK(OFFSET('9. METAS'!$V$20,INT((ROW()-14)/2),0)),"",OFFSET('9. METAS'!$V$20,INT((ROW()-14)/2),0)))</f>
        <v/>
      </c>
      <c r="L168" s="150" t="str">
        <f ca="1">IF(MOD(ROW()-13,2)=0,IF(ISBLANK(OFFSET(#REF!,INT((ROW()-13)/2),0)),"",OFFSET(#REF!,INT((ROW()-13)/2),0)),IF(ISBLANK(OFFSET('9. METAS'!$W$20,INT((ROW()-14)/2),0)),"",OFFSET('9. METAS'!$W$20,INT((ROW()-14)/2),0)))</f>
        <v/>
      </c>
      <c r="M168" s="151" t="str">
        <f ca="1">IF(MOD(ROW()-13,2)=0,IF(ISBLANK(OFFSET(#REF!,INT((ROW()-13)/2),0)),"",OFFSET(#REF!,INT((ROW()-13)/2),0)),IF(ISBLANK(OFFSET('9. METAS'!$X$20,INT((ROW()-14)/2),0)),"",OFFSET('9. METAS'!$X$20,INT((ROW()-14)/2),0)))</f>
        <v/>
      </c>
      <c r="N168" s="825"/>
      <c r="O168" s="827"/>
      <c r="P168" s="914"/>
    </row>
    <row r="169" spans="3:16">
      <c r="C169" s="829" t="str">
        <f ca="1">IF(ISBLANK(OFFSET('5. Pp (3 años)'!$C$46,INT((ROW()-13)/2),0)),"",OFFSET('5. Pp (3 años)'!$C$46,INT((ROW()-13)/2),0))</f>
        <v/>
      </c>
      <c r="D169" s="926" t="str">
        <f ca="1">IF(ISBLANK(OFFSET('5. Pp (3 años)'!$D$46,INT((ROW()-13)/2),0)),"",OFFSET('5. Pp (3 años)'!$D$46,INT((ROW()-13)/2),0))</f>
        <v/>
      </c>
      <c r="E169" s="926" t="str">
        <f ca="1">IF(ISBLANK(OFFSET('5. Pp (3 años)'!$E$46,INT((ROW()-13)/2),0)),"",OFFSET('5. Pp (3 años)'!$E$46,INT((ROW()-13)/2),0))</f>
        <v/>
      </c>
      <c r="F169" s="928" t="str">
        <f ca="1">IF(ISBLANK(OFFSET('5. Pp (3 años)'!$K$46,INT((ROW()-13)/2),0)),"",OFFSET('5. Pp (3 años)'!$K$46,INT((ROW()-13)/2),0))</f>
        <v/>
      </c>
      <c r="G169" s="930" t="str">
        <f ca="1">IF(ISBLANK(OFFSET('5. Pp (3 años)'!$H$46,INT((ROW()-13)/2),0)),"",OFFSET('5. Pp (3 años)'!$H$46,INT((ROW()-13)/2),0))</f>
        <v/>
      </c>
      <c r="H169" s="949" t="str">
        <f ca="1">IF(ISBLANK(OFFSET('9. METAS'!$L$20,INT((ROW()-13)/2),0)),"",OFFSET('9. METAS'!$L$20,INT((ROW()-13)/2),0))</f>
        <v/>
      </c>
      <c r="I169" s="822"/>
      <c r="J169" s="149" t="e">
        <f ca="1">IF(MOD(ROW()-13,2)=0,IF(ISBLANK(OFFSET(#REF!,INT((ROW()-13)/2),0)),"",OFFSET(#REF!,INT((ROW()-13)/2),0)),IF(ISBLANK(OFFSET('9. METAS'!$U$20,INT((ROW()-14)/2),0)),"",OFFSET('9. METAS'!$U$20,INT((ROW()-14)/2),0)))</f>
        <v>#REF!</v>
      </c>
      <c r="K169" s="150" t="e">
        <f ca="1">IF(MOD(ROW()-13,2)=0,IF(ISBLANK(OFFSET(#REF!,INT((ROW()-13)/2),0)),"",OFFSET(#REF!,INT((ROW()-13)/2),0)),IF(ISBLANK(OFFSET('9. METAS'!$V$20,INT((ROW()-14)/2),0)),"",OFFSET('9. METAS'!$V$20,INT((ROW()-14)/2),0)))</f>
        <v>#REF!</v>
      </c>
      <c r="L169" s="150" t="e">
        <f ca="1">IF(MOD(ROW()-13,2)=0,IF(ISBLANK(OFFSET(#REF!,INT((ROW()-13)/2),0)),"",OFFSET(#REF!,INT((ROW()-13)/2),0)),IF(ISBLANK(OFFSET('9. METAS'!$W$20,INT((ROW()-14)/2),0)),"",OFFSET('9. METAS'!$W$20,INT((ROW()-14)/2),0)))</f>
        <v>#REF!</v>
      </c>
      <c r="M169" s="151" t="e">
        <f ca="1">IF(MOD(ROW()-13,2)=0,IF(ISBLANK(OFFSET(#REF!,INT((ROW()-13)/2),0)),"",OFFSET(#REF!,INT((ROW()-13)/2),0)),IF(ISBLANK(OFFSET('9. METAS'!$X$20,INT((ROW()-14)/2),0)),"",OFFSET('9. METAS'!$X$20,INT((ROW()-14)/2),0)))</f>
        <v>#REF!</v>
      </c>
      <c r="N169" s="824" t="str">
        <f t="shared" ref="N169" ca="1" si="152">IFERROR(J169/J170,"ND")</f>
        <v>ND</v>
      </c>
      <c r="O169" s="826" t="str">
        <f t="shared" ref="O169" ca="1" si="153">IFERROR(((J169+K169+L169)/H169),"ND")</f>
        <v>ND</v>
      </c>
      <c r="P169" s="913"/>
    </row>
    <row r="170" spans="3:16">
      <c r="C170" s="843"/>
      <c r="D170" s="926"/>
      <c r="E170" s="926"/>
      <c r="F170" s="928"/>
      <c r="G170" s="930"/>
      <c r="H170" s="949"/>
      <c r="I170" s="823"/>
      <c r="J170" s="149" t="str">
        <f ca="1">IF(MOD(ROW()-13,2)=0,IF(ISBLANK(OFFSET(#REF!,INT((ROW()-13)/2),0)),"",OFFSET(#REF!,INT((ROW()-13)/2),0)),IF(ISBLANK(OFFSET('9. METAS'!$U$20,INT((ROW()-14)/2),0)),"",OFFSET('9. METAS'!$U$20,INT((ROW()-14)/2),0)))</f>
        <v/>
      </c>
      <c r="K170" s="150" t="str">
        <f ca="1">IF(MOD(ROW()-13,2)=0,IF(ISBLANK(OFFSET(#REF!,INT((ROW()-13)/2),0)),"",OFFSET(#REF!,INT((ROW()-13)/2),0)),IF(ISBLANK(OFFSET('9. METAS'!$V$20,INT((ROW()-14)/2),0)),"",OFFSET('9. METAS'!$V$20,INT((ROW()-14)/2),0)))</f>
        <v/>
      </c>
      <c r="L170" s="150" t="str">
        <f ca="1">IF(MOD(ROW()-13,2)=0,IF(ISBLANK(OFFSET(#REF!,INT((ROW()-13)/2),0)),"",OFFSET(#REF!,INT((ROW()-13)/2),0)),IF(ISBLANK(OFFSET('9. METAS'!$W$20,INT((ROW()-14)/2),0)),"",OFFSET('9. METAS'!$W$20,INT((ROW()-14)/2),0)))</f>
        <v/>
      </c>
      <c r="M170" s="151" t="str">
        <f ca="1">IF(MOD(ROW()-13,2)=0,IF(ISBLANK(OFFSET(#REF!,INT((ROW()-13)/2),0)),"",OFFSET(#REF!,INT((ROW()-13)/2),0)),IF(ISBLANK(OFFSET('9. METAS'!$X$20,INT((ROW()-14)/2),0)),"",OFFSET('9. METAS'!$X$20,INT((ROW()-14)/2),0)))</f>
        <v/>
      </c>
      <c r="N170" s="825"/>
      <c r="O170" s="827"/>
      <c r="P170" s="914"/>
    </row>
    <row r="171" spans="3:16">
      <c r="C171" s="829" t="str">
        <f ca="1">IF(ISBLANK(OFFSET('5. Pp (3 años)'!$C$46,INT((ROW()-13)/2),0)),"",OFFSET('5. Pp (3 años)'!$C$46,INT((ROW()-13)/2),0))</f>
        <v/>
      </c>
      <c r="D171" s="926" t="str">
        <f ca="1">IF(ISBLANK(OFFSET('5. Pp (3 años)'!$D$46,INT((ROW()-13)/2),0)),"",OFFSET('5. Pp (3 años)'!$D$46,INT((ROW()-13)/2),0))</f>
        <v/>
      </c>
      <c r="E171" s="926" t="str">
        <f ca="1">IF(ISBLANK(OFFSET('5. Pp (3 años)'!$E$46,INT((ROW()-13)/2),0)),"",OFFSET('5. Pp (3 años)'!$E$46,INT((ROW()-13)/2),0))</f>
        <v/>
      </c>
      <c r="F171" s="928" t="str">
        <f ca="1">IF(ISBLANK(OFFSET('5. Pp (3 años)'!$K$46,INT((ROW()-13)/2),0)),"",OFFSET('5. Pp (3 años)'!$K$46,INT((ROW()-13)/2),0))</f>
        <v/>
      </c>
      <c r="G171" s="930" t="str">
        <f ca="1">IF(ISBLANK(OFFSET('5. Pp (3 años)'!$H$46,INT((ROW()-13)/2),0)),"",OFFSET('5. Pp (3 años)'!$H$46,INT((ROW()-13)/2),0))</f>
        <v/>
      </c>
      <c r="H171" s="949" t="str">
        <f ca="1">IF(ISBLANK(OFFSET('9. METAS'!$L$20,INT((ROW()-13)/2),0)),"",OFFSET('9. METAS'!$L$20,INT((ROW()-13)/2),0))</f>
        <v/>
      </c>
      <c r="I171" s="822"/>
      <c r="J171" s="149" t="e">
        <f ca="1">IF(MOD(ROW()-13,2)=0,IF(ISBLANK(OFFSET(#REF!,INT((ROW()-13)/2),0)),"",OFFSET(#REF!,INT((ROW()-13)/2),0)),IF(ISBLANK(OFFSET('9. METAS'!$U$20,INT((ROW()-14)/2),0)),"",OFFSET('9. METAS'!$U$20,INT((ROW()-14)/2),0)))</f>
        <v>#REF!</v>
      </c>
      <c r="K171" s="150" t="e">
        <f ca="1">IF(MOD(ROW()-13,2)=0,IF(ISBLANK(OFFSET(#REF!,INT((ROW()-13)/2),0)),"",OFFSET(#REF!,INT((ROW()-13)/2),0)),IF(ISBLANK(OFFSET('9. METAS'!$V$20,INT((ROW()-14)/2),0)),"",OFFSET('9. METAS'!$V$20,INT((ROW()-14)/2),0)))</f>
        <v>#REF!</v>
      </c>
      <c r="L171" s="150" t="e">
        <f ca="1">IF(MOD(ROW()-13,2)=0,IF(ISBLANK(OFFSET(#REF!,INT((ROW()-13)/2),0)),"",OFFSET(#REF!,INT((ROW()-13)/2),0)),IF(ISBLANK(OFFSET('9. METAS'!$W$20,INT((ROW()-14)/2),0)),"",OFFSET('9. METAS'!$W$20,INT((ROW()-14)/2),0)))</f>
        <v>#REF!</v>
      </c>
      <c r="M171" s="151" t="e">
        <f ca="1">IF(MOD(ROW()-13,2)=0,IF(ISBLANK(OFFSET(#REF!,INT((ROW()-13)/2),0)),"",OFFSET(#REF!,INT((ROW()-13)/2),0)),IF(ISBLANK(OFFSET('9. METAS'!$X$20,INT((ROW()-14)/2),0)),"",OFFSET('9. METAS'!$X$20,INT((ROW()-14)/2),0)))</f>
        <v>#REF!</v>
      </c>
      <c r="N171" s="824" t="str">
        <f t="shared" ref="N171" ca="1" si="154">IFERROR(J171/J172,"ND")</f>
        <v>ND</v>
      </c>
      <c r="O171" s="826" t="str">
        <f t="shared" ref="O171" ca="1" si="155">IFERROR(((J171+K171+L171)/H171),"ND")</f>
        <v>ND</v>
      </c>
      <c r="P171" s="913"/>
    </row>
    <row r="172" spans="3:16">
      <c r="C172" s="843"/>
      <c r="D172" s="926"/>
      <c r="E172" s="926"/>
      <c r="F172" s="928"/>
      <c r="G172" s="930"/>
      <c r="H172" s="949"/>
      <c r="I172" s="823"/>
      <c r="J172" s="149" t="str">
        <f ca="1">IF(MOD(ROW()-13,2)=0,IF(ISBLANK(OFFSET(#REF!,INT((ROW()-13)/2),0)),"",OFFSET(#REF!,INT((ROW()-13)/2),0)),IF(ISBLANK(OFFSET('9. METAS'!$U$20,INT((ROW()-14)/2),0)),"",OFFSET('9. METAS'!$U$20,INT((ROW()-14)/2),0)))</f>
        <v/>
      </c>
      <c r="K172" s="150" t="str">
        <f ca="1">IF(MOD(ROW()-13,2)=0,IF(ISBLANK(OFFSET(#REF!,INT((ROW()-13)/2),0)),"",OFFSET(#REF!,INT((ROW()-13)/2),0)),IF(ISBLANK(OFFSET('9. METAS'!$V$20,INT((ROW()-14)/2),0)),"",OFFSET('9. METAS'!$V$20,INT((ROW()-14)/2),0)))</f>
        <v/>
      </c>
      <c r="L172" s="150" t="str">
        <f ca="1">IF(MOD(ROW()-13,2)=0,IF(ISBLANK(OFFSET(#REF!,INT((ROW()-13)/2),0)),"",OFFSET(#REF!,INT((ROW()-13)/2),0)),IF(ISBLANK(OFFSET('9. METAS'!$W$20,INT((ROW()-14)/2),0)),"",OFFSET('9. METAS'!$W$20,INT((ROW()-14)/2),0)))</f>
        <v/>
      </c>
      <c r="M172" s="151" t="str">
        <f ca="1">IF(MOD(ROW()-13,2)=0,IF(ISBLANK(OFFSET(#REF!,INT((ROW()-13)/2),0)),"",OFFSET(#REF!,INT((ROW()-13)/2),0)),IF(ISBLANK(OFFSET('9. METAS'!$X$20,INT((ROW()-14)/2),0)),"",OFFSET('9. METAS'!$X$20,INT((ROW()-14)/2),0)))</f>
        <v/>
      </c>
      <c r="N172" s="825"/>
      <c r="O172" s="827"/>
      <c r="P172" s="914"/>
    </row>
    <row r="173" spans="3:16">
      <c r="C173" s="829" t="str">
        <f ca="1">IF(ISBLANK(OFFSET('5. Pp (3 años)'!$C$46,INT((ROW()-13)/2),0)),"",OFFSET('5. Pp (3 años)'!$C$46,INT((ROW()-13)/2),0))</f>
        <v/>
      </c>
      <c r="D173" s="926" t="str">
        <f ca="1">IF(ISBLANK(OFFSET('5. Pp (3 años)'!$D$46,INT((ROW()-13)/2),0)),"",OFFSET('5. Pp (3 años)'!$D$46,INT((ROW()-13)/2),0))</f>
        <v/>
      </c>
      <c r="E173" s="926" t="str">
        <f ca="1">IF(ISBLANK(OFFSET('5. Pp (3 años)'!$E$46,INT((ROW()-13)/2),0)),"",OFFSET('5. Pp (3 años)'!$E$46,INT((ROW()-13)/2),0))</f>
        <v/>
      </c>
      <c r="F173" s="928" t="str">
        <f ca="1">IF(ISBLANK(OFFSET('5. Pp (3 años)'!$K$46,INT((ROW()-13)/2),0)),"",OFFSET('5. Pp (3 años)'!$K$46,INT((ROW()-13)/2),0))</f>
        <v/>
      </c>
      <c r="G173" s="930" t="str">
        <f ca="1">IF(ISBLANK(OFFSET('5. Pp (3 años)'!$H$46,INT((ROW()-13)/2),0)),"",OFFSET('5. Pp (3 años)'!$H$46,INT((ROW()-13)/2),0))</f>
        <v/>
      </c>
      <c r="H173" s="949" t="str">
        <f ca="1">IF(ISBLANK(OFFSET('9. METAS'!$L$20,INT((ROW()-13)/2),0)),"",OFFSET('9. METAS'!$L$20,INT((ROW()-13)/2),0))</f>
        <v/>
      </c>
      <c r="I173" s="822"/>
      <c r="J173" s="149" t="e">
        <f ca="1">IF(MOD(ROW()-13,2)=0,IF(ISBLANK(OFFSET(#REF!,INT((ROW()-13)/2),0)),"",OFFSET(#REF!,INT((ROW()-13)/2),0)),IF(ISBLANK(OFFSET('9. METAS'!$U$20,INT((ROW()-14)/2),0)),"",OFFSET('9. METAS'!$U$20,INT((ROW()-14)/2),0)))</f>
        <v>#REF!</v>
      </c>
      <c r="K173" s="150" t="e">
        <f ca="1">IF(MOD(ROW()-13,2)=0,IF(ISBLANK(OFFSET(#REF!,INT((ROW()-13)/2),0)),"",OFFSET(#REF!,INT((ROW()-13)/2),0)),IF(ISBLANK(OFFSET('9. METAS'!$V$20,INT((ROW()-14)/2),0)),"",OFFSET('9. METAS'!$V$20,INT((ROW()-14)/2),0)))</f>
        <v>#REF!</v>
      </c>
      <c r="L173" s="150" t="e">
        <f ca="1">IF(MOD(ROW()-13,2)=0,IF(ISBLANK(OFFSET(#REF!,INT((ROW()-13)/2),0)),"",OFFSET(#REF!,INT((ROW()-13)/2),0)),IF(ISBLANK(OFFSET('9. METAS'!$W$20,INT((ROW()-14)/2),0)),"",OFFSET('9. METAS'!$W$20,INT((ROW()-14)/2),0)))</f>
        <v>#REF!</v>
      </c>
      <c r="M173" s="151" t="e">
        <f ca="1">IF(MOD(ROW()-13,2)=0,IF(ISBLANK(OFFSET(#REF!,INT((ROW()-13)/2),0)),"",OFFSET(#REF!,INT((ROW()-13)/2),0)),IF(ISBLANK(OFFSET('9. METAS'!$X$20,INT((ROW()-14)/2),0)),"",OFFSET('9. METAS'!$X$20,INT((ROW()-14)/2),0)))</f>
        <v>#REF!</v>
      </c>
      <c r="N173" s="824" t="str">
        <f t="shared" ref="N173" ca="1" si="156">IFERROR(J173/J174,"ND")</f>
        <v>ND</v>
      </c>
      <c r="O173" s="826" t="str">
        <f t="shared" ref="O173" ca="1" si="157">IFERROR(((J173+K173+L173)/H173),"ND")</f>
        <v>ND</v>
      </c>
      <c r="P173" s="913"/>
    </row>
    <row r="174" spans="3:16">
      <c r="C174" s="843"/>
      <c r="D174" s="926"/>
      <c r="E174" s="926"/>
      <c r="F174" s="928"/>
      <c r="G174" s="930"/>
      <c r="H174" s="949"/>
      <c r="I174" s="823"/>
      <c r="J174" s="149" t="str">
        <f ca="1">IF(MOD(ROW()-13,2)=0,IF(ISBLANK(OFFSET(#REF!,INT((ROW()-13)/2),0)),"",OFFSET(#REF!,INT((ROW()-13)/2),0)),IF(ISBLANK(OFFSET('9. METAS'!$U$20,INT((ROW()-14)/2),0)),"",OFFSET('9. METAS'!$U$20,INT((ROW()-14)/2),0)))</f>
        <v/>
      </c>
      <c r="K174" s="150" t="str">
        <f ca="1">IF(MOD(ROW()-13,2)=0,IF(ISBLANK(OFFSET(#REF!,INT((ROW()-13)/2),0)),"",OFFSET(#REF!,INT((ROW()-13)/2),0)),IF(ISBLANK(OFFSET('9. METAS'!$V$20,INT((ROW()-14)/2),0)),"",OFFSET('9. METAS'!$V$20,INT((ROW()-14)/2),0)))</f>
        <v/>
      </c>
      <c r="L174" s="150" t="str">
        <f ca="1">IF(MOD(ROW()-13,2)=0,IF(ISBLANK(OFFSET(#REF!,INT((ROW()-13)/2),0)),"",OFFSET(#REF!,INT((ROW()-13)/2),0)),IF(ISBLANK(OFFSET('9. METAS'!$W$20,INT((ROW()-14)/2),0)),"",OFFSET('9. METAS'!$W$20,INT((ROW()-14)/2),0)))</f>
        <v/>
      </c>
      <c r="M174" s="151" t="str">
        <f ca="1">IF(MOD(ROW()-13,2)=0,IF(ISBLANK(OFFSET(#REF!,INT((ROW()-13)/2),0)),"",OFFSET(#REF!,INT((ROW()-13)/2),0)),IF(ISBLANK(OFFSET('9. METAS'!$X$20,INT((ROW()-14)/2),0)),"",OFFSET('9. METAS'!$X$20,INT((ROW()-14)/2),0)))</f>
        <v/>
      </c>
      <c r="N174" s="825"/>
      <c r="O174" s="827"/>
      <c r="P174" s="914"/>
    </row>
    <row r="175" spans="3:16">
      <c r="C175" s="829" t="str">
        <f ca="1">IF(ISBLANK(OFFSET('5. Pp (3 años)'!$C$46,INT((ROW()-13)/2),0)),"",OFFSET('5. Pp (3 años)'!$C$46,INT((ROW()-13)/2),0))</f>
        <v/>
      </c>
      <c r="D175" s="926" t="str">
        <f ca="1">IF(ISBLANK(OFFSET('5. Pp (3 años)'!$D$46,INT((ROW()-13)/2),0)),"",OFFSET('5. Pp (3 años)'!$D$46,INT((ROW()-13)/2),0))</f>
        <v/>
      </c>
      <c r="E175" s="926" t="str">
        <f ca="1">IF(ISBLANK(OFFSET('5. Pp (3 años)'!$E$46,INT((ROW()-13)/2),0)),"",OFFSET('5. Pp (3 años)'!$E$46,INT((ROW()-13)/2),0))</f>
        <v/>
      </c>
      <c r="F175" s="928" t="str">
        <f ca="1">IF(ISBLANK(OFFSET('5. Pp (3 años)'!$K$46,INT((ROW()-13)/2),0)),"",OFFSET('5. Pp (3 años)'!$K$46,INT((ROW()-13)/2),0))</f>
        <v/>
      </c>
      <c r="G175" s="930" t="str">
        <f ca="1">IF(ISBLANK(OFFSET('5. Pp (3 años)'!$H$46,INT((ROW()-13)/2),0)),"",OFFSET('5. Pp (3 años)'!$H$46,INT((ROW()-13)/2),0))</f>
        <v/>
      </c>
      <c r="H175" s="949" t="str">
        <f ca="1">IF(ISBLANK(OFFSET('9. METAS'!$L$20,INT((ROW()-13)/2),0)),"",OFFSET('9. METAS'!$L$20,INT((ROW()-13)/2),0))</f>
        <v/>
      </c>
      <c r="I175" s="822"/>
      <c r="J175" s="149" t="e">
        <f ca="1">IF(MOD(ROW()-13,2)=0,IF(ISBLANK(OFFSET(#REF!,INT((ROW()-13)/2),0)),"",OFFSET(#REF!,INT((ROW()-13)/2),0)),IF(ISBLANK(OFFSET('9. METAS'!$U$20,INT((ROW()-14)/2),0)),"",OFFSET('9. METAS'!$U$20,INT((ROW()-14)/2),0)))</f>
        <v>#REF!</v>
      </c>
      <c r="K175" s="150" t="e">
        <f ca="1">IF(MOD(ROW()-13,2)=0,IF(ISBLANK(OFFSET(#REF!,INT((ROW()-13)/2),0)),"",OFFSET(#REF!,INT((ROW()-13)/2),0)),IF(ISBLANK(OFFSET('9. METAS'!$V$20,INT((ROW()-14)/2),0)),"",OFFSET('9. METAS'!$V$20,INT((ROW()-14)/2),0)))</f>
        <v>#REF!</v>
      </c>
      <c r="L175" s="150" t="e">
        <f ca="1">IF(MOD(ROW()-13,2)=0,IF(ISBLANK(OFFSET(#REF!,INT((ROW()-13)/2),0)),"",OFFSET(#REF!,INT((ROW()-13)/2),0)),IF(ISBLANK(OFFSET('9. METAS'!$W$20,INT((ROW()-14)/2),0)),"",OFFSET('9. METAS'!$W$20,INT((ROW()-14)/2),0)))</f>
        <v>#REF!</v>
      </c>
      <c r="M175" s="151" t="e">
        <f ca="1">IF(MOD(ROW()-13,2)=0,IF(ISBLANK(OFFSET(#REF!,INT((ROW()-13)/2),0)),"",OFFSET(#REF!,INT((ROW()-13)/2),0)),IF(ISBLANK(OFFSET('9. METAS'!$X$20,INT((ROW()-14)/2),0)),"",OFFSET('9. METAS'!$X$20,INT((ROW()-14)/2),0)))</f>
        <v>#REF!</v>
      </c>
      <c r="N175" s="824" t="str">
        <f t="shared" ref="N175" ca="1" si="158">IFERROR(J175/J176,"ND")</f>
        <v>ND</v>
      </c>
      <c r="O175" s="826" t="str">
        <f t="shared" ref="O175" ca="1" si="159">IFERROR(((J175+K175+L175)/H175),"ND")</f>
        <v>ND</v>
      </c>
      <c r="P175" s="913"/>
    </row>
    <row r="176" spans="3:16">
      <c r="C176" s="843"/>
      <c r="D176" s="926"/>
      <c r="E176" s="926"/>
      <c r="F176" s="928"/>
      <c r="G176" s="930"/>
      <c r="H176" s="949"/>
      <c r="I176" s="823"/>
      <c r="J176" s="149" t="str">
        <f ca="1">IF(MOD(ROW()-13,2)=0,IF(ISBLANK(OFFSET(#REF!,INT((ROW()-13)/2),0)),"",OFFSET(#REF!,INT((ROW()-13)/2),0)),IF(ISBLANK(OFFSET('9. METAS'!$U$20,INT((ROW()-14)/2),0)),"",OFFSET('9. METAS'!$U$20,INT((ROW()-14)/2),0)))</f>
        <v/>
      </c>
      <c r="K176" s="150" t="str">
        <f ca="1">IF(MOD(ROW()-13,2)=0,IF(ISBLANK(OFFSET(#REF!,INT((ROW()-13)/2),0)),"",OFFSET(#REF!,INT((ROW()-13)/2),0)),IF(ISBLANK(OFFSET('9. METAS'!$V$20,INT((ROW()-14)/2),0)),"",OFFSET('9. METAS'!$V$20,INT((ROW()-14)/2),0)))</f>
        <v/>
      </c>
      <c r="L176" s="150" t="str">
        <f ca="1">IF(MOD(ROW()-13,2)=0,IF(ISBLANK(OFFSET(#REF!,INT((ROW()-13)/2),0)),"",OFFSET(#REF!,INT((ROW()-13)/2),0)),IF(ISBLANK(OFFSET('9. METAS'!$W$20,INT((ROW()-14)/2),0)),"",OFFSET('9. METAS'!$W$20,INT((ROW()-14)/2),0)))</f>
        <v/>
      </c>
      <c r="M176" s="151" t="str">
        <f ca="1">IF(MOD(ROW()-13,2)=0,IF(ISBLANK(OFFSET(#REF!,INT((ROW()-13)/2),0)),"",OFFSET(#REF!,INT((ROW()-13)/2),0)),IF(ISBLANK(OFFSET('9. METAS'!$X$20,INT((ROW()-14)/2),0)),"",OFFSET('9. METAS'!$X$20,INT((ROW()-14)/2),0)))</f>
        <v/>
      </c>
      <c r="N176" s="825"/>
      <c r="O176" s="827"/>
      <c r="P176" s="914"/>
    </row>
    <row r="177" spans="3:16">
      <c r="C177" s="829" t="str">
        <f ca="1">IF(ISBLANK(OFFSET('5. Pp (3 años)'!$C$46,INT((ROW()-13)/2),0)),"",OFFSET('5. Pp (3 años)'!$C$46,INT((ROW()-13)/2),0))</f>
        <v/>
      </c>
      <c r="D177" s="926" t="str">
        <f ca="1">IF(ISBLANK(OFFSET('5. Pp (3 años)'!$D$46,INT((ROW()-13)/2),0)),"",OFFSET('5. Pp (3 años)'!$D$46,INT((ROW()-13)/2),0))</f>
        <v/>
      </c>
      <c r="E177" s="926" t="str">
        <f ca="1">IF(ISBLANK(OFFSET('5. Pp (3 años)'!$E$46,INT((ROW()-13)/2),0)),"",OFFSET('5. Pp (3 años)'!$E$46,INT((ROW()-13)/2),0))</f>
        <v/>
      </c>
      <c r="F177" s="928" t="str">
        <f ca="1">IF(ISBLANK(OFFSET('5. Pp (3 años)'!$K$46,INT((ROW()-13)/2),0)),"",OFFSET('5. Pp (3 años)'!$K$46,INT((ROW()-13)/2),0))</f>
        <v/>
      </c>
      <c r="G177" s="930" t="str">
        <f ca="1">IF(ISBLANK(OFFSET('5. Pp (3 años)'!$H$46,INT((ROW()-13)/2),0)),"",OFFSET('5. Pp (3 años)'!$H$46,INT((ROW()-13)/2),0))</f>
        <v/>
      </c>
      <c r="H177" s="949" t="str">
        <f ca="1">IF(ISBLANK(OFFSET('9. METAS'!$L$20,INT((ROW()-13)/2),0)),"",OFFSET('9. METAS'!$L$20,INT((ROW()-13)/2),0))</f>
        <v/>
      </c>
      <c r="I177" s="822"/>
      <c r="J177" s="149" t="e">
        <f ca="1">IF(MOD(ROW()-13,2)=0,IF(ISBLANK(OFFSET(#REF!,INT((ROW()-13)/2),0)),"",OFFSET(#REF!,INT((ROW()-13)/2),0)),IF(ISBLANK(OFFSET('9. METAS'!$U$20,INT((ROW()-14)/2),0)),"",OFFSET('9. METAS'!$U$20,INT((ROW()-14)/2),0)))</f>
        <v>#REF!</v>
      </c>
      <c r="K177" s="150" t="e">
        <f ca="1">IF(MOD(ROW()-13,2)=0,IF(ISBLANK(OFFSET(#REF!,INT((ROW()-13)/2),0)),"",OFFSET(#REF!,INT((ROW()-13)/2),0)),IF(ISBLANK(OFFSET('9. METAS'!$V$20,INT((ROW()-14)/2),0)),"",OFFSET('9. METAS'!$V$20,INT((ROW()-14)/2),0)))</f>
        <v>#REF!</v>
      </c>
      <c r="L177" s="150" t="e">
        <f ca="1">IF(MOD(ROW()-13,2)=0,IF(ISBLANK(OFFSET(#REF!,INT((ROW()-13)/2),0)),"",OFFSET(#REF!,INT((ROW()-13)/2),0)),IF(ISBLANK(OFFSET('9. METAS'!$W$20,INT((ROW()-14)/2),0)),"",OFFSET('9. METAS'!$W$20,INT((ROW()-14)/2),0)))</f>
        <v>#REF!</v>
      </c>
      <c r="M177" s="151" t="e">
        <f ca="1">IF(MOD(ROW()-13,2)=0,IF(ISBLANK(OFFSET(#REF!,INT((ROW()-13)/2),0)),"",OFFSET(#REF!,INT((ROW()-13)/2),0)),IF(ISBLANK(OFFSET('9. METAS'!$X$20,INT((ROW()-14)/2),0)),"",OFFSET('9. METAS'!$X$20,INT((ROW()-14)/2),0)))</f>
        <v>#REF!</v>
      </c>
      <c r="N177" s="824" t="str">
        <f t="shared" ref="N177" ca="1" si="160">IFERROR(J177/J178,"ND")</f>
        <v>ND</v>
      </c>
      <c r="O177" s="826" t="str">
        <f t="shared" ref="O177" ca="1" si="161">IFERROR(((J177+K177+L177)/H177),"ND")</f>
        <v>ND</v>
      </c>
      <c r="P177" s="913"/>
    </row>
    <row r="178" spans="3:16">
      <c r="C178" s="843"/>
      <c r="D178" s="926"/>
      <c r="E178" s="926"/>
      <c r="F178" s="928"/>
      <c r="G178" s="930"/>
      <c r="H178" s="949"/>
      <c r="I178" s="823"/>
      <c r="J178" s="149" t="str">
        <f ca="1">IF(MOD(ROW()-13,2)=0,IF(ISBLANK(OFFSET(#REF!,INT((ROW()-13)/2),0)),"",OFFSET(#REF!,INT((ROW()-13)/2),0)),IF(ISBLANK(OFFSET('9. METAS'!$U$20,INT((ROW()-14)/2),0)),"",OFFSET('9. METAS'!$U$20,INT((ROW()-14)/2),0)))</f>
        <v/>
      </c>
      <c r="K178" s="150" t="str">
        <f ca="1">IF(MOD(ROW()-13,2)=0,IF(ISBLANK(OFFSET(#REF!,INT((ROW()-13)/2),0)),"",OFFSET(#REF!,INT((ROW()-13)/2),0)),IF(ISBLANK(OFFSET('9. METAS'!$V$20,INT((ROW()-14)/2),0)),"",OFFSET('9. METAS'!$V$20,INT((ROW()-14)/2),0)))</f>
        <v/>
      </c>
      <c r="L178" s="150" t="str">
        <f ca="1">IF(MOD(ROW()-13,2)=0,IF(ISBLANK(OFFSET(#REF!,INT((ROW()-13)/2),0)),"",OFFSET(#REF!,INT((ROW()-13)/2),0)),IF(ISBLANK(OFFSET('9. METAS'!$W$20,INT((ROW()-14)/2),0)),"",OFFSET('9. METAS'!$W$20,INT((ROW()-14)/2),0)))</f>
        <v/>
      </c>
      <c r="M178" s="151" t="str">
        <f ca="1">IF(MOD(ROW()-13,2)=0,IF(ISBLANK(OFFSET(#REF!,INT((ROW()-13)/2),0)),"",OFFSET(#REF!,INT((ROW()-13)/2),0)),IF(ISBLANK(OFFSET('9. METAS'!$X$20,INT((ROW()-14)/2),0)),"",OFFSET('9. METAS'!$X$20,INT((ROW()-14)/2),0)))</f>
        <v/>
      </c>
      <c r="N178" s="825"/>
      <c r="O178" s="827"/>
      <c r="P178" s="914"/>
    </row>
    <row r="179" spans="3:16">
      <c r="C179" s="829" t="str">
        <f ca="1">IF(ISBLANK(OFFSET('5. Pp (3 años)'!$C$46,INT((ROW()-13)/2),0)),"",OFFSET('5. Pp (3 años)'!$C$46,INT((ROW()-13)/2),0))</f>
        <v/>
      </c>
      <c r="D179" s="926" t="str">
        <f ca="1">IF(ISBLANK(OFFSET('5. Pp (3 años)'!$D$46,INT((ROW()-13)/2),0)),"",OFFSET('5. Pp (3 años)'!$D$46,INT((ROW()-13)/2),0))</f>
        <v/>
      </c>
      <c r="E179" s="926" t="str">
        <f ca="1">IF(ISBLANK(OFFSET('5. Pp (3 años)'!$E$46,INT((ROW()-13)/2),0)),"",OFFSET('5. Pp (3 años)'!$E$46,INT((ROW()-13)/2),0))</f>
        <v/>
      </c>
      <c r="F179" s="928" t="str">
        <f ca="1">IF(ISBLANK(OFFSET('5. Pp (3 años)'!$K$46,INT((ROW()-13)/2),0)),"",OFFSET('5. Pp (3 años)'!$K$46,INT((ROW()-13)/2),0))</f>
        <v/>
      </c>
      <c r="G179" s="930" t="str">
        <f ca="1">IF(ISBLANK(OFFSET('5. Pp (3 años)'!$H$46,INT((ROW()-13)/2),0)),"",OFFSET('5. Pp (3 años)'!$H$46,INT((ROW()-13)/2),0))</f>
        <v/>
      </c>
      <c r="H179" s="949" t="str">
        <f ca="1">IF(ISBLANK(OFFSET('9. METAS'!$L$20,INT((ROW()-13)/2),0)),"",OFFSET('9. METAS'!$L$20,INT((ROW()-13)/2),0))</f>
        <v/>
      </c>
      <c r="I179" s="822"/>
      <c r="J179" s="149" t="e">
        <f ca="1">IF(MOD(ROW()-13,2)=0,IF(ISBLANK(OFFSET(#REF!,INT((ROW()-13)/2),0)),"",OFFSET(#REF!,INT((ROW()-13)/2),0)),IF(ISBLANK(OFFSET('9. METAS'!$U$20,INT((ROW()-14)/2),0)),"",OFFSET('9. METAS'!$U$20,INT((ROW()-14)/2),0)))</f>
        <v>#REF!</v>
      </c>
      <c r="K179" s="150" t="e">
        <f ca="1">IF(MOD(ROW()-13,2)=0,IF(ISBLANK(OFFSET(#REF!,INT((ROW()-13)/2),0)),"",OFFSET(#REF!,INT((ROW()-13)/2),0)),IF(ISBLANK(OFFSET('9. METAS'!$V$20,INT((ROW()-14)/2),0)),"",OFFSET('9. METAS'!$V$20,INT((ROW()-14)/2),0)))</f>
        <v>#REF!</v>
      </c>
      <c r="L179" s="150" t="e">
        <f ca="1">IF(MOD(ROW()-13,2)=0,IF(ISBLANK(OFFSET(#REF!,INT((ROW()-13)/2),0)),"",OFFSET(#REF!,INT((ROW()-13)/2),0)),IF(ISBLANK(OFFSET('9. METAS'!$W$20,INT((ROW()-14)/2),0)),"",OFFSET('9. METAS'!$W$20,INT((ROW()-14)/2),0)))</f>
        <v>#REF!</v>
      </c>
      <c r="M179" s="151" t="e">
        <f ca="1">IF(MOD(ROW()-13,2)=0,IF(ISBLANK(OFFSET(#REF!,INT((ROW()-13)/2),0)),"",OFFSET(#REF!,INT((ROW()-13)/2),0)),IF(ISBLANK(OFFSET('9. METAS'!$X$20,INT((ROW()-14)/2),0)),"",OFFSET('9. METAS'!$X$20,INT((ROW()-14)/2),0)))</f>
        <v>#REF!</v>
      </c>
      <c r="N179" s="824" t="str">
        <f t="shared" ref="N179" ca="1" si="162">IFERROR(J179/J180,"ND")</f>
        <v>ND</v>
      </c>
      <c r="O179" s="826" t="str">
        <f t="shared" ref="O179" ca="1" si="163">IFERROR(((J179+K179+L179)/H179),"ND")</f>
        <v>ND</v>
      </c>
      <c r="P179" s="913"/>
    </row>
    <row r="180" spans="3:16">
      <c r="C180" s="843"/>
      <c r="D180" s="926"/>
      <c r="E180" s="926"/>
      <c r="F180" s="928"/>
      <c r="G180" s="930"/>
      <c r="H180" s="949"/>
      <c r="I180" s="823"/>
      <c r="J180" s="149" t="str">
        <f ca="1">IF(MOD(ROW()-13,2)=0,IF(ISBLANK(OFFSET(#REF!,INT((ROW()-13)/2),0)),"",OFFSET(#REF!,INT((ROW()-13)/2),0)),IF(ISBLANK(OFFSET('9. METAS'!$U$20,INT((ROW()-14)/2),0)),"",OFFSET('9. METAS'!$U$20,INT((ROW()-14)/2),0)))</f>
        <v/>
      </c>
      <c r="K180" s="150" t="str">
        <f ca="1">IF(MOD(ROW()-13,2)=0,IF(ISBLANK(OFFSET(#REF!,INT((ROW()-13)/2),0)),"",OFFSET(#REF!,INT((ROW()-13)/2),0)),IF(ISBLANK(OFFSET('9. METAS'!$V$20,INT((ROW()-14)/2),0)),"",OFFSET('9. METAS'!$V$20,INT((ROW()-14)/2),0)))</f>
        <v/>
      </c>
      <c r="L180" s="150" t="str">
        <f ca="1">IF(MOD(ROW()-13,2)=0,IF(ISBLANK(OFFSET(#REF!,INT((ROW()-13)/2),0)),"",OFFSET(#REF!,INT((ROW()-13)/2),0)),IF(ISBLANK(OFFSET('9. METAS'!$W$20,INT((ROW()-14)/2),0)),"",OFFSET('9. METAS'!$W$20,INT((ROW()-14)/2),0)))</f>
        <v/>
      </c>
      <c r="M180" s="151" t="str">
        <f ca="1">IF(MOD(ROW()-13,2)=0,IF(ISBLANK(OFFSET(#REF!,INT((ROW()-13)/2),0)),"",OFFSET(#REF!,INT((ROW()-13)/2),0)),IF(ISBLANK(OFFSET('9. METAS'!$X$20,INT((ROW()-14)/2),0)),"",OFFSET('9. METAS'!$X$20,INT((ROW()-14)/2),0)))</f>
        <v/>
      </c>
      <c r="N180" s="825"/>
      <c r="O180" s="827"/>
      <c r="P180" s="914"/>
    </row>
    <row r="181" spans="3:16">
      <c r="C181" s="829" t="str">
        <f ca="1">IF(ISBLANK(OFFSET('5. Pp (3 años)'!$C$46,INT((ROW()-13)/2),0)),"",OFFSET('5. Pp (3 años)'!$C$46,INT((ROW()-13)/2),0))</f>
        <v/>
      </c>
      <c r="D181" s="926" t="str">
        <f ca="1">IF(ISBLANK(OFFSET('5. Pp (3 años)'!$D$46,INT((ROW()-13)/2),0)),"",OFFSET('5. Pp (3 años)'!$D$46,INT((ROW()-13)/2),0))</f>
        <v/>
      </c>
      <c r="E181" s="926" t="str">
        <f ca="1">IF(ISBLANK(OFFSET('5. Pp (3 años)'!$E$46,INT((ROW()-13)/2),0)),"",OFFSET('5. Pp (3 años)'!$E$46,INT((ROW()-13)/2),0))</f>
        <v/>
      </c>
      <c r="F181" s="928" t="str">
        <f ca="1">IF(ISBLANK(OFFSET('5. Pp (3 años)'!$K$46,INT((ROW()-13)/2),0)),"",OFFSET('5. Pp (3 años)'!$K$46,INT((ROW()-13)/2),0))</f>
        <v/>
      </c>
      <c r="G181" s="930" t="str">
        <f ca="1">IF(ISBLANK(OFFSET('5. Pp (3 años)'!$H$46,INT((ROW()-13)/2),0)),"",OFFSET('5. Pp (3 años)'!$H$46,INT((ROW()-13)/2),0))</f>
        <v/>
      </c>
      <c r="H181" s="949" t="str">
        <f ca="1">IF(ISBLANK(OFFSET('9. METAS'!$L$20,INT((ROW()-13)/2),0)),"",OFFSET('9. METAS'!$L$20,INT((ROW()-13)/2),0))</f>
        <v/>
      </c>
      <c r="I181" s="822"/>
      <c r="J181" s="149" t="e">
        <f ca="1">IF(MOD(ROW()-13,2)=0,IF(ISBLANK(OFFSET(#REF!,INT((ROW()-13)/2),0)),"",OFFSET(#REF!,INT((ROW()-13)/2),0)),IF(ISBLANK(OFFSET('9. METAS'!$U$20,INT((ROW()-14)/2),0)),"",OFFSET('9. METAS'!$U$20,INT((ROW()-14)/2),0)))</f>
        <v>#REF!</v>
      </c>
      <c r="K181" s="150" t="e">
        <f ca="1">IF(MOD(ROW()-13,2)=0,IF(ISBLANK(OFFSET(#REF!,INT((ROW()-13)/2),0)),"",OFFSET(#REF!,INT((ROW()-13)/2),0)),IF(ISBLANK(OFFSET('9. METAS'!$V$20,INT((ROW()-14)/2),0)),"",OFFSET('9. METAS'!$V$20,INT((ROW()-14)/2),0)))</f>
        <v>#REF!</v>
      </c>
      <c r="L181" s="150" t="e">
        <f ca="1">IF(MOD(ROW()-13,2)=0,IF(ISBLANK(OFFSET(#REF!,INT((ROW()-13)/2),0)),"",OFFSET(#REF!,INT((ROW()-13)/2),0)),IF(ISBLANK(OFFSET('9. METAS'!$W$20,INT((ROW()-14)/2),0)),"",OFFSET('9. METAS'!$W$20,INT((ROW()-14)/2),0)))</f>
        <v>#REF!</v>
      </c>
      <c r="M181" s="151" t="e">
        <f ca="1">IF(MOD(ROW()-13,2)=0,IF(ISBLANK(OFFSET(#REF!,INT((ROW()-13)/2),0)),"",OFFSET(#REF!,INT((ROW()-13)/2),0)),IF(ISBLANK(OFFSET('9. METAS'!$X$20,INT((ROW()-14)/2),0)),"",OFFSET('9. METAS'!$X$20,INT((ROW()-14)/2),0)))</f>
        <v>#REF!</v>
      </c>
      <c r="N181" s="824" t="str">
        <f t="shared" ref="N181" ca="1" si="164">IFERROR(J181/J182,"ND")</f>
        <v>ND</v>
      </c>
      <c r="O181" s="826" t="str">
        <f t="shared" ref="O181" ca="1" si="165">IFERROR(((J181+K181+L181)/H181),"ND")</f>
        <v>ND</v>
      </c>
      <c r="P181" s="913"/>
    </row>
    <row r="182" spans="3:16">
      <c r="C182" s="843"/>
      <c r="D182" s="926"/>
      <c r="E182" s="926"/>
      <c r="F182" s="928"/>
      <c r="G182" s="930"/>
      <c r="H182" s="949"/>
      <c r="I182" s="823"/>
      <c r="J182" s="149" t="str">
        <f ca="1">IF(MOD(ROW()-13,2)=0,IF(ISBLANK(OFFSET(#REF!,INT((ROW()-13)/2),0)),"",OFFSET(#REF!,INT((ROW()-13)/2),0)),IF(ISBLANK(OFFSET('9. METAS'!$U$20,INT((ROW()-14)/2),0)),"",OFFSET('9. METAS'!$U$20,INT((ROW()-14)/2),0)))</f>
        <v/>
      </c>
      <c r="K182" s="150" t="str">
        <f ca="1">IF(MOD(ROW()-13,2)=0,IF(ISBLANK(OFFSET(#REF!,INT((ROW()-13)/2),0)),"",OFFSET(#REF!,INT((ROW()-13)/2),0)),IF(ISBLANK(OFFSET('9. METAS'!$V$20,INT((ROW()-14)/2),0)),"",OFFSET('9. METAS'!$V$20,INT((ROW()-14)/2),0)))</f>
        <v/>
      </c>
      <c r="L182" s="150" t="str">
        <f ca="1">IF(MOD(ROW()-13,2)=0,IF(ISBLANK(OFFSET(#REF!,INT((ROW()-13)/2),0)),"",OFFSET(#REF!,INT((ROW()-13)/2),0)),IF(ISBLANK(OFFSET('9. METAS'!$W$20,INT((ROW()-14)/2),0)),"",OFFSET('9. METAS'!$W$20,INT((ROW()-14)/2),0)))</f>
        <v/>
      </c>
      <c r="M182" s="151" t="str">
        <f ca="1">IF(MOD(ROW()-13,2)=0,IF(ISBLANK(OFFSET(#REF!,INT((ROW()-13)/2),0)),"",OFFSET(#REF!,INT((ROW()-13)/2),0)),IF(ISBLANK(OFFSET('9. METAS'!$X$20,INT((ROW()-14)/2),0)),"",OFFSET('9. METAS'!$X$20,INT((ROW()-14)/2),0)))</f>
        <v/>
      </c>
      <c r="N182" s="825"/>
      <c r="O182" s="827"/>
      <c r="P182" s="914"/>
    </row>
    <row r="183" spans="3:16">
      <c r="C183" s="829" t="str">
        <f ca="1">IF(ISBLANK(OFFSET('5. Pp (3 años)'!$C$46,INT((ROW()-13)/2),0)),"",OFFSET('5. Pp (3 años)'!$C$46,INT((ROW()-13)/2),0))</f>
        <v/>
      </c>
      <c r="D183" s="926" t="str">
        <f ca="1">IF(ISBLANK(OFFSET('5. Pp (3 años)'!$D$46,INT((ROW()-13)/2),0)),"",OFFSET('5. Pp (3 años)'!$D$46,INT((ROW()-13)/2),0))</f>
        <v/>
      </c>
      <c r="E183" s="926" t="str">
        <f ca="1">IF(ISBLANK(OFFSET('5. Pp (3 años)'!$E$46,INT((ROW()-13)/2),0)),"",OFFSET('5. Pp (3 años)'!$E$46,INT((ROW()-13)/2),0))</f>
        <v/>
      </c>
      <c r="F183" s="928" t="str">
        <f ca="1">IF(ISBLANK(OFFSET('5. Pp (3 años)'!$K$46,INT((ROW()-13)/2),0)),"",OFFSET('5. Pp (3 años)'!$K$46,INT((ROW()-13)/2),0))</f>
        <v/>
      </c>
      <c r="G183" s="930" t="str">
        <f ca="1">IF(ISBLANK(OFFSET('5. Pp (3 años)'!$H$46,INT((ROW()-13)/2),0)),"",OFFSET('5. Pp (3 años)'!$H$46,INT((ROW()-13)/2),0))</f>
        <v/>
      </c>
      <c r="H183" s="949" t="str">
        <f ca="1">IF(ISBLANK(OFFSET('9. METAS'!$L$20,INT((ROW()-13)/2),0)),"",OFFSET('9. METAS'!$L$20,INT((ROW()-13)/2),0))</f>
        <v/>
      </c>
      <c r="I183" s="822"/>
      <c r="J183" s="149" t="e">
        <f ca="1">IF(MOD(ROW()-13,2)=0,IF(ISBLANK(OFFSET(#REF!,INT((ROW()-13)/2),0)),"",OFFSET(#REF!,INT((ROW()-13)/2),0)),IF(ISBLANK(OFFSET('9. METAS'!$U$20,INT((ROW()-14)/2),0)),"",OFFSET('9. METAS'!$U$20,INT((ROW()-14)/2),0)))</f>
        <v>#REF!</v>
      </c>
      <c r="K183" s="150" t="e">
        <f ca="1">IF(MOD(ROW()-13,2)=0,IF(ISBLANK(OFFSET(#REF!,INT((ROW()-13)/2),0)),"",OFFSET(#REF!,INT((ROW()-13)/2),0)),IF(ISBLANK(OFFSET('9. METAS'!$V$20,INT((ROW()-14)/2),0)),"",OFFSET('9. METAS'!$V$20,INT((ROW()-14)/2),0)))</f>
        <v>#REF!</v>
      </c>
      <c r="L183" s="150" t="e">
        <f ca="1">IF(MOD(ROW()-13,2)=0,IF(ISBLANK(OFFSET(#REF!,INT((ROW()-13)/2),0)),"",OFFSET(#REF!,INT((ROW()-13)/2),0)),IF(ISBLANK(OFFSET('9. METAS'!$W$20,INT((ROW()-14)/2),0)),"",OFFSET('9. METAS'!$W$20,INT((ROW()-14)/2),0)))</f>
        <v>#REF!</v>
      </c>
      <c r="M183" s="151" t="e">
        <f ca="1">IF(MOD(ROW()-13,2)=0,IF(ISBLANK(OFFSET(#REF!,INT((ROW()-13)/2),0)),"",OFFSET(#REF!,INT((ROW()-13)/2),0)),IF(ISBLANK(OFFSET('9. METAS'!$X$20,INT((ROW()-14)/2),0)),"",OFFSET('9. METAS'!$X$20,INT((ROW()-14)/2),0)))</f>
        <v>#REF!</v>
      </c>
      <c r="N183" s="824" t="str">
        <f t="shared" ref="N183" ca="1" si="166">IFERROR(J183/J184,"ND")</f>
        <v>ND</v>
      </c>
      <c r="O183" s="826" t="str">
        <f t="shared" ref="O183" ca="1" si="167">IFERROR(((J183+K183+L183)/H183),"ND")</f>
        <v>ND</v>
      </c>
      <c r="P183" s="913"/>
    </row>
    <row r="184" spans="3:16">
      <c r="C184" s="843"/>
      <c r="D184" s="926"/>
      <c r="E184" s="926"/>
      <c r="F184" s="928"/>
      <c r="G184" s="930"/>
      <c r="H184" s="949"/>
      <c r="I184" s="823"/>
      <c r="J184" s="149" t="str">
        <f ca="1">IF(MOD(ROW()-13,2)=0,IF(ISBLANK(OFFSET(#REF!,INT((ROW()-13)/2),0)),"",OFFSET(#REF!,INT((ROW()-13)/2),0)),IF(ISBLANK(OFFSET('9. METAS'!$U$20,INT((ROW()-14)/2),0)),"",OFFSET('9. METAS'!$U$20,INT((ROW()-14)/2),0)))</f>
        <v/>
      </c>
      <c r="K184" s="150" t="str">
        <f ca="1">IF(MOD(ROW()-13,2)=0,IF(ISBLANK(OFFSET(#REF!,INT((ROW()-13)/2),0)),"",OFFSET(#REF!,INT((ROW()-13)/2),0)),IF(ISBLANK(OFFSET('9. METAS'!$V$20,INT((ROW()-14)/2),0)),"",OFFSET('9. METAS'!$V$20,INT((ROW()-14)/2),0)))</f>
        <v/>
      </c>
      <c r="L184" s="150" t="str">
        <f ca="1">IF(MOD(ROW()-13,2)=0,IF(ISBLANK(OFFSET(#REF!,INT((ROW()-13)/2),0)),"",OFFSET(#REF!,INT((ROW()-13)/2),0)),IF(ISBLANK(OFFSET('9. METAS'!$W$20,INT((ROW()-14)/2),0)),"",OFFSET('9. METAS'!$W$20,INT((ROW()-14)/2),0)))</f>
        <v/>
      </c>
      <c r="M184" s="151" t="str">
        <f ca="1">IF(MOD(ROW()-13,2)=0,IF(ISBLANK(OFFSET(#REF!,INT((ROW()-13)/2),0)),"",OFFSET(#REF!,INT((ROW()-13)/2),0)),IF(ISBLANK(OFFSET('9. METAS'!$X$20,INT((ROW()-14)/2),0)),"",OFFSET('9. METAS'!$X$20,INT((ROW()-14)/2),0)))</f>
        <v/>
      </c>
      <c r="N184" s="825"/>
      <c r="O184" s="827"/>
      <c r="P184" s="914"/>
    </row>
    <row r="185" spans="3:16">
      <c r="C185" s="829" t="str">
        <f ca="1">IF(ISBLANK(OFFSET('5. Pp (3 años)'!$C$46,INT((ROW()-13)/2),0)),"",OFFSET('5. Pp (3 años)'!$C$46,INT((ROW()-13)/2),0))</f>
        <v/>
      </c>
      <c r="D185" s="926" t="str">
        <f ca="1">IF(ISBLANK(OFFSET('5. Pp (3 años)'!$D$46,INT((ROW()-13)/2),0)),"",OFFSET('5. Pp (3 años)'!$D$46,INT((ROW()-13)/2),0))</f>
        <v/>
      </c>
      <c r="E185" s="926" t="str">
        <f ca="1">IF(ISBLANK(OFFSET('5. Pp (3 años)'!$E$46,INT((ROW()-13)/2),0)),"",OFFSET('5. Pp (3 años)'!$E$46,INT((ROW()-13)/2),0))</f>
        <v/>
      </c>
      <c r="F185" s="928" t="str">
        <f ca="1">IF(ISBLANK(OFFSET('5. Pp (3 años)'!$K$46,INT((ROW()-13)/2),0)),"",OFFSET('5. Pp (3 años)'!$K$46,INT((ROW()-13)/2),0))</f>
        <v/>
      </c>
      <c r="G185" s="930" t="str">
        <f ca="1">IF(ISBLANK(OFFSET('5. Pp (3 años)'!$H$46,INT((ROW()-13)/2),0)),"",OFFSET('5. Pp (3 años)'!$H$46,INT((ROW()-13)/2),0))</f>
        <v/>
      </c>
      <c r="H185" s="949" t="str">
        <f ca="1">IF(ISBLANK(OFFSET('9. METAS'!$L$20,INT((ROW()-13)/2),0)),"",OFFSET('9. METAS'!$L$20,INT((ROW()-13)/2),0))</f>
        <v/>
      </c>
      <c r="I185" s="822"/>
      <c r="J185" s="149" t="e">
        <f ca="1">IF(MOD(ROW()-13,2)=0,IF(ISBLANK(OFFSET(#REF!,INT((ROW()-13)/2),0)),"",OFFSET(#REF!,INT((ROW()-13)/2),0)),IF(ISBLANK(OFFSET('9. METAS'!$U$20,INT((ROW()-14)/2),0)),"",OFFSET('9. METAS'!$U$20,INT((ROW()-14)/2),0)))</f>
        <v>#REF!</v>
      </c>
      <c r="K185" s="150" t="e">
        <f ca="1">IF(MOD(ROW()-13,2)=0,IF(ISBLANK(OFFSET(#REF!,INT((ROW()-13)/2),0)),"",OFFSET(#REF!,INT((ROW()-13)/2),0)),IF(ISBLANK(OFFSET('9. METAS'!$V$20,INT((ROW()-14)/2),0)),"",OFFSET('9. METAS'!$V$20,INT((ROW()-14)/2),0)))</f>
        <v>#REF!</v>
      </c>
      <c r="L185" s="150" t="e">
        <f ca="1">IF(MOD(ROW()-13,2)=0,IF(ISBLANK(OFFSET(#REF!,INT((ROW()-13)/2),0)),"",OFFSET(#REF!,INT((ROW()-13)/2),0)),IF(ISBLANK(OFFSET('9. METAS'!$W$20,INT((ROW()-14)/2),0)),"",OFFSET('9. METAS'!$W$20,INT((ROW()-14)/2),0)))</f>
        <v>#REF!</v>
      </c>
      <c r="M185" s="151" t="e">
        <f ca="1">IF(MOD(ROW()-13,2)=0,IF(ISBLANK(OFFSET(#REF!,INT((ROW()-13)/2),0)),"",OFFSET(#REF!,INT((ROW()-13)/2),0)),IF(ISBLANK(OFFSET('9. METAS'!$X$20,INT((ROW()-14)/2),0)),"",OFFSET('9. METAS'!$X$20,INT((ROW()-14)/2),0)))</f>
        <v>#REF!</v>
      </c>
      <c r="N185" s="824" t="str">
        <f t="shared" ref="N185" ca="1" si="168">IFERROR(J185/J186,"ND")</f>
        <v>ND</v>
      </c>
      <c r="O185" s="826" t="str">
        <f t="shared" ref="O185" ca="1" si="169">IFERROR(((J185+K185+L185)/H185),"ND")</f>
        <v>ND</v>
      </c>
      <c r="P185" s="913"/>
    </row>
    <row r="186" spans="3:16">
      <c r="C186" s="843"/>
      <c r="D186" s="926"/>
      <c r="E186" s="926"/>
      <c r="F186" s="928"/>
      <c r="G186" s="930"/>
      <c r="H186" s="949"/>
      <c r="I186" s="823"/>
      <c r="J186" s="149" t="str">
        <f ca="1">IF(MOD(ROW()-13,2)=0,IF(ISBLANK(OFFSET(#REF!,INT((ROW()-13)/2),0)),"",OFFSET(#REF!,INT((ROW()-13)/2),0)),IF(ISBLANK(OFFSET('9. METAS'!$U$20,INT((ROW()-14)/2),0)),"",OFFSET('9. METAS'!$U$20,INT((ROW()-14)/2),0)))</f>
        <v/>
      </c>
      <c r="K186" s="150" t="str">
        <f ca="1">IF(MOD(ROW()-13,2)=0,IF(ISBLANK(OFFSET(#REF!,INT((ROW()-13)/2),0)),"",OFFSET(#REF!,INT((ROW()-13)/2),0)),IF(ISBLANK(OFFSET('9. METAS'!$V$20,INT((ROW()-14)/2),0)),"",OFFSET('9. METAS'!$V$20,INT((ROW()-14)/2),0)))</f>
        <v/>
      </c>
      <c r="L186" s="150" t="str">
        <f ca="1">IF(MOD(ROW()-13,2)=0,IF(ISBLANK(OFFSET(#REF!,INT((ROW()-13)/2),0)),"",OFFSET(#REF!,INT((ROW()-13)/2),0)),IF(ISBLANK(OFFSET('9. METAS'!$W$20,INT((ROW()-14)/2),0)),"",OFFSET('9. METAS'!$W$20,INT((ROW()-14)/2),0)))</f>
        <v/>
      </c>
      <c r="M186" s="151" t="str">
        <f ca="1">IF(MOD(ROW()-13,2)=0,IF(ISBLANK(OFFSET(#REF!,INT((ROW()-13)/2),0)),"",OFFSET(#REF!,INT((ROW()-13)/2),0)),IF(ISBLANK(OFFSET('9. METAS'!$X$20,INT((ROW()-14)/2),0)),"",OFFSET('9. METAS'!$X$20,INT((ROW()-14)/2),0)))</f>
        <v/>
      </c>
      <c r="N186" s="825"/>
      <c r="O186" s="827"/>
      <c r="P186" s="914"/>
    </row>
    <row r="187" spans="3:16">
      <c r="C187" s="829" t="str">
        <f ca="1">IF(ISBLANK(OFFSET('5. Pp (3 años)'!$C$46,INT((ROW()-13)/2),0)),"",OFFSET('5. Pp (3 años)'!$C$46,INT((ROW()-13)/2),0))</f>
        <v/>
      </c>
      <c r="D187" s="926" t="str">
        <f ca="1">IF(ISBLANK(OFFSET('5. Pp (3 años)'!$D$46,INT((ROW()-13)/2),0)),"",OFFSET('5. Pp (3 años)'!$D$46,INT((ROW()-13)/2),0))</f>
        <v/>
      </c>
      <c r="E187" s="926" t="str">
        <f ca="1">IF(ISBLANK(OFFSET('5. Pp (3 años)'!$E$46,INT((ROW()-13)/2),0)),"",OFFSET('5. Pp (3 años)'!$E$46,INT((ROW()-13)/2),0))</f>
        <v/>
      </c>
      <c r="F187" s="928" t="str">
        <f ca="1">IF(ISBLANK(OFFSET('5. Pp (3 años)'!$K$46,INT((ROW()-13)/2),0)),"",OFFSET('5. Pp (3 años)'!$K$46,INT((ROW()-13)/2),0))</f>
        <v/>
      </c>
      <c r="G187" s="930" t="str">
        <f ca="1">IF(ISBLANK(OFFSET('5. Pp (3 años)'!$H$46,INT((ROW()-13)/2),0)),"",OFFSET('5. Pp (3 años)'!$H$46,INT((ROW()-13)/2),0))</f>
        <v/>
      </c>
      <c r="H187" s="949" t="str">
        <f ca="1">IF(ISBLANK(OFFSET('9. METAS'!$L$20,INT((ROW()-13)/2),0)),"",OFFSET('9. METAS'!$L$20,INT((ROW()-13)/2),0))</f>
        <v/>
      </c>
      <c r="I187" s="822"/>
      <c r="J187" s="149" t="e">
        <f ca="1">IF(MOD(ROW()-13,2)=0,IF(ISBLANK(OFFSET(#REF!,INT((ROW()-13)/2),0)),"",OFFSET(#REF!,INT((ROW()-13)/2),0)),IF(ISBLANK(OFFSET('9. METAS'!$U$20,INT((ROW()-14)/2),0)),"",OFFSET('9. METAS'!$U$20,INT((ROW()-14)/2),0)))</f>
        <v>#REF!</v>
      </c>
      <c r="K187" s="150" t="e">
        <f ca="1">IF(MOD(ROW()-13,2)=0,IF(ISBLANK(OFFSET(#REF!,INT((ROW()-13)/2),0)),"",OFFSET(#REF!,INT((ROW()-13)/2),0)),IF(ISBLANK(OFFSET('9. METAS'!$V$20,INT((ROW()-14)/2),0)),"",OFFSET('9. METAS'!$V$20,INT((ROW()-14)/2),0)))</f>
        <v>#REF!</v>
      </c>
      <c r="L187" s="150" t="e">
        <f ca="1">IF(MOD(ROW()-13,2)=0,IF(ISBLANK(OFFSET(#REF!,INT((ROW()-13)/2),0)),"",OFFSET(#REF!,INT((ROW()-13)/2),0)),IF(ISBLANK(OFFSET('9. METAS'!$W$20,INT((ROW()-14)/2),0)),"",OFFSET('9. METAS'!$W$20,INT((ROW()-14)/2),0)))</f>
        <v>#REF!</v>
      </c>
      <c r="M187" s="151" t="e">
        <f ca="1">IF(MOD(ROW()-13,2)=0,IF(ISBLANK(OFFSET(#REF!,INT((ROW()-13)/2),0)),"",OFFSET(#REF!,INT((ROW()-13)/2),0)),IF(ISBLANK(OFFSET('9. METAS'!$X$20,INT((ROW()-14)/2),0)),"",OFFSET('9. METAS'!$X$20,INT((ROW()-14)/2),0)))</f>
        <v>#REF!</v>
      </c>
      <c r="N187" s="824" t="str">
        <f t="shared" ref="N187" ca="1" si="170">IFERROR(J187/J188,"ND")</f>
        <v>ND</v>
      </c>
      <c r="O187" s="826" t="str">
        <f t="shared" ref="O187" ca="1" si="171">IFERROR(((J187+K187+L187)/H187),"ND")</f>
        <v>ND</v>
      </c>
      <c r="P187" s="913"/>
    </row>
    <row r="188" spans="3:16">
      <c r="C188" s="843"/>
      <c r="D188" s="926"/>
      <c r="E188" s="926"/>
      <c r="F188" s="928"/>
      <c r="G188" s="930"/>
      <c r="H188" s="949"/>
      <c r="I188" s="823"/>
      <c r="J188" s="149" t="str">
        <f ca="1">IF(MOD(ROW()-13,2)=0,IF(ISBLANK(OFFSET(#REF!,INT((ROW()-13)/2),0)),"",OFFSET(#REF!,INT((ROW()-13)/2),0)),IF(ISBLANK(OFFSET('9. METAS'!$U$20,INT((ROW()-14)/2),0)),"",OFFSET('9. METAS'!$U$20,INT((ROW()-14)/2),0)))</f>
        <v/>
      </c>
      <c r="K188" s="150" t="str">
        <f ca="1">IF(MOD(ROW()-13,2)=0,IF(ISBLANK(OFFSET(#REF!,INT((ROW()-13)/2),0)),"",OFFSET(#REF!,INT((ROW()-13)/2),0)),IF(ISBLANK(OFFSET('9. METAS'!$V$20,INT((ROW()-14)/2),0)),"",OFFSET('9. METAS'!$V$20,INT((ROW()-14)/2),0)))</f>
        <v/>
      </c>
      <c r="L188" s="150" t="str">
        <f ca="1">IF(MOD(ROW()-13,2)=0,IF(ISBLANK(OFFSET(#REF!,INT((ROW()-13)/2),0)),"",OFFSET(#REF!,INT((ROW()-13)/2),0)),IF(ISBLANK(OFFSET('9. METAS'!$W$20,INT((ROW()-14)/2),0)),"",OFFSET('9. METAS'!$W$20,INT((ROW()-14)/2),0)))</f>
        <v/>
      </c>
      <c r="M188" s="151" t="str">
        <f ca="1">IF(MOD(ROW()-13,2)=0,IF(ISBLANK(OFFSET(#REF!,INT((ROW()-13)/2),0)),"",OFFSET(#REF!,INT((ROW()-13)/2),0)),IF(ISBLANK(OFFSET('9. METAS'!$X$20,INT((ROW()-14)/2),0)),"",OFFSET('9. METAS'!$X$20,INT((ROW()-14)/2),0)))</f>
        <v/>
      </c>
      <c r="N188" s="825"/>
      <c r="O188" s="827"/>
      <c r="P188" s="914"/>
    </row>
    <row r="189" spans="3:16">
      <c r="C189" s="829" t="str">
        <f ca="1">IF(ISBLANK(OFFSET('5. Pp (3 años)'!$C$46,INT((ROW()-13)/2),0)),"",OFFSET('5. Pp (3 años)'!$C$46,INT((ROW()-13)/2),0))</f>
        <v/>
      </c>
      <c r="D189" s="926" t="str">
        <f ca="1">IF(ISBLANK(OFFSET('5. Pp (3 años)'!$D$46,INT((ROW()-13)/2),0)),"",OFFSET('5. Pp (3 años)'!$D$46,INT((ROW()-13)/2),0))</f>
        <v/>
      </c>
      <c r="E189" s="926" t="str">
        <f ca="1">IF(ISBLANK(OFFSET('5. Pp (3 años)'!$E$46,INT((ROW()-13)/2),0)),"",OFFSET('5. Pp (3 años)'!$E$46,INT((ROW()-13)/2),0))</f>
        <v/>
      </c>
      <c r="F189" s="928" t="str">
        <f ca="1">IF(ISBLANK(OFFSET('5. Pp (3 años)'!$K$46,INT((ROW()-13)/2),0)),"",OFFSET('5. Pp (3 años)'!$K$46,INT((ROW()-13)/2),0))</f>
        <v/>
      </c>
      <c r="G189" s="930" t="str">
        <f ca="1">IF(ISBLANK(OFFSET('5. Pp (3 años)'!$H$46,INT((ROW()-13)/2),0)),"",OFFSET('5. Pp (3 años)'!$H$46,INT((ROW()-13)/2),0))</f>
        <v/>
      </c>
      <c r="H189" s="949" t="str">
        <f ca="1">IF(ISBLANK(OFFSET('9. METAS'!$L$20,INT((ROW()-13)/2),0)),"",OFFSET('9. METAS'!$L$20,INT((ROW()-13)/2),0))</f>
        <v/>
      </c>
      <c r="I189" s="822"/>
      <c r="J189" s="149" t="e">
        <f ca="1">IF(MOD(ROW()-13,2)=0,IF(ISBLANK(OFFSET(#REF!,INT((ROW()-13)/2),0)),"",OFFSET(#REF!,INT((ROW()-13)/2),0)),IF(ISBLANK(OFFSET('9. METAS'!$U$20,INT((ROW()-14)/2),0)),"",OFFSET('9. METAS'!$U$20,INT((ROW()-14)/2),0)))</f>
        <v>#REF!</v>
      </c>
      <c r="K189" s="150" t="e">
        <f ca="1">IF(MOD(ROW()-13,2)=0,IF(ISBLANK(OFFSET(#REF!,INT((ROW()-13)/2),0)),"",OFFSET(#REF!,INT((ROW()-13)/2),0)),IF(ISBLANK(OFFSET('9. METAS'!$V$20,INT((ROW()-14)/2),0)),"",OFFSET('9. METAS'!$V$20,INT((ROW()-14)/2),0)))</f>
        <v>#REF!</v>
      </c>
      <c r="L189" s="150" t="e">
        <f ca="1">IF(MOD(ROW()-13,2)=0,IF(ISBLANK(OFFSET(#REF!,INT((ROW()-13)/2),0)),"",OFFSET(#REF!,INT((ROW()-13)/2),0)),IF(ISBLANK(OFFSET('9. METAS'!$W$20,INT((ROW()-14)/2),0)),"",OFFSET('9. METAS'!$W$20,INT((ROW()-14)/2),0)))</f>
        <v>#REF!</v>
      </c>
      <c r="M189" s="151" t="e">
        <f ca="1">IF(MOD(ROW()-13,2)=0,IF(ISBLANK(OFFSET(#REF!,INT((ROW()-13)/2),0)),"",OFFSET(#REF!,INT((ROW()-13)/2),0)),IF(ISBLANK(OFFSET('9. METAS'!$X$20,INT((ROW()-14)/2),0)),"",OFFSET('9. METAS'!$X$20,INT((ROW()-14)/2),0)))</f>
        <v>#REF!</v>
      </c>
      <c r="N189" s="824" t="str">
        <f t="shared" ref="N189" ca="1" si="172">IFERROR(J189/J190,"ND")</f>
        <v>ND</v>
      </c>
      <c r="O189" s="826" t="str">
        <f t="shared" ref="O189" ca="1" si="173">IFERROR(((J189+K189+L189)/H189),"ND")</f>
        <v>ND</v>
      </c>
      <c r="P189" s="913"/>
    </row>
    <row r="190" spans="3:16">
      <c r="C190" s="843"/>
      <c r="D190" s="926"/>
      <c r="E190" s="926"/>
      <c r="F190" s="928"/>
      <c r="G190" s="930"/>
      <c r="H190" s="949"/>
      <c r="I190" s="823"/>
      <c r="J190" s="149" t="str">
        <f ca="1">IF(MOD(ROW()-13,2)=0,IF(ISBLANK(OFFSET(#REF!,INT((ROW()-13)/2),0)),"",OFFSET(#REF!,INT((ROW()-13)/2),0)),IF(ISBLANK(OFFSET('9. METAS'!$U$20,INT((ROW()-14)/2),0)),"",OFFSET('9. METAS'!$U$20,INT((ROW()-14)/2),0)))</f>
        <v/>
      </c>
      <c r="K190" s="150" t="str">
        <f ca="1">IF(MOD(ROW()-13,2)=0,IF(ISBLANK(OFFSET(#REF!,INT((ROW()-13)/2),0)),"",OFFSET(#REF!,INT((ROW()-13)/2),0)),IF(ISBLANK(OFFSET('9. METAS'!$V$20,INT((ROW()-14)/2),0)),"",OFFSET('9. METAS'!$V$20,INT((ROW()-14)/2),0)))</f>
        <v/>
      </c>
      <c r="L190" s="150" t="str">
        <f ca="1">IF(MOD(ROW()-13,2)=0,IF(ISBLANK(OFFSET(#REF!,INT((ROW()-13)/2),0)),"",OFFSET(#REF!,INT((ROW()-13)/2),0)),IF(ISBLANK(OFFSET('9. METAS'!$W$20,INT((ROW()-14)/2),0)),"",OFFSET('9. METAS'!$W$20,INT((ROW()-14)/2),0)))</f>
        <v/>
      </c>
      <c r="M190" s="151" t="str">
        <f ca="1">IF(MOD(ROW()-13,2)=0,IF(ISBLANK(OFFSET(#REF!,INT((ROW()-13)/2),0)),"",OFFSET(#REF!,INT((ROW()-13)/2),0)),IF(ISBLANK(OFFSET('9. METAS'!$X$20,INT((ROW()-14)/2),0)),"",OFFSET('9. METAS'!$X$20,INT((ROW()-14)/2),0)))</f>
        <v/>
      </c>
      <c r="N190" s="825"/>
      <c r="O190" s="827"/>
      <c r="P190" s="914"/>
    </row>
    <row r="191" spans="3:16">
      <c r="C191" s="829" t="str">
        <f ca="1">IF(ISBLANK(OFFSET('5. Pp (3 años)'!$C$46,INT((ROW()-13)/2),0)),"",OFFSET('5. Pp (3 años)'!$C$46,INT((ROW()-13)/2),0))</f>
        <v/>
      </c>
      <c r="D191" s="926" t="str">
        <f ca="1">IF(ISBLANK(OFFSET('5. Pp (3 años)'!$D$46,INT((ROW()-13)/2),0)),"",OFFSET('5. Pp (3 años)'!$D$46,INT((ROW()-13)/2),0))</f>
        <v/>
      </c>
      <c r="E191" s="926" t="str">
        <f ca="1">IF(ISBLANK(OFFSET('5. Pp (3 años)'!$E$46,INT((ROW()-13)/2),0)),"",OFFSET('5. Pp (3 años)'!$E$46,INT((ROW()-13)/2),0))</f>
        <v/>
      </c>
      <c r="F191" s="928" t="str">
        <f ca="1">IF(ISBLANK(OFFSET('5. Pp (3 años)'!$K$46,INT((ROW()-13)/2),0)),"",OFFSET('5. Pp (3 años)'!$K$46,INT((ROW()-13)/2),0))</f>
        <v/>
      </c>
      <c r="G191" s="930" t="str">
        <f ca="1">IF(ISBLANK(OFFSET('5. Pp (3 años)'!$H$46,INT((ROW()-13)/2),0)),"",OFFSET('5. Pp (3 años)'!$H$46,INT((ROW()-13)/2),0))</f>
        <v/>
      </c>
      <c r="H191" s="949" t="str">
        <f ca="1">IF(ISBLANK(OFFSET('9. METAS'!$L$20,INT((ROW()-13)/2),0)),"",OFFSET('9. METAS'!$L$20,INT((ROW()-13)/2),0))</f>
        <v/>
      </c>
      <c r="I191" s="822"/>
      <c r="J191" s="149" t="e">
        <f ca="1">IF(MOD(ROW()-13,2)=0,IF(ISBLANK(OFFSET(#REF!,INT((ROW()-13)/2),0)),"",OFFSET(#REF!,INT((ROW()-13)/2),0)),IF(ISBLANK(OFFSET('9. METAS'!$U$20,INT((ROW()-14)/2),0)),"",OFFSET('9. METAS'!$U$20,INT((ROW()-14)/2),0)))</f>
        <v>#REF!</v>
      </c>
      <c r="K191" s="150" t="e">
        <f ca="1">IF(MOD(ROW()-13,2)=0,IF(ISBLANK(OFFSET(#REF!,INT((ROW()-13)/2),0)),"",OFFSET(#REF!,INT((ROW()-13)/2),0)),IF(ISBLANK(OFFSET('9. METAS'!$V$20,INT((ROW()-14)/2),0)),"",OFFSET('9. METAS'!$V$20,INT((ROW()-14)/2),0)))</f>
        <v>#REF!</v>
      </c>
      <c r="L191" s="150" t="e">
        <f ca="1">IF(MOD(ROW()-13,2)=0,IF(ISBLANK(OFFSET(#REF!,INT((ROW()-13)/2),0)),"",OFFSET(#REF!,INT((ROW()-13)/2),0)),IF(ISBLANK(OFFSET('9. METAS'!$W$20,INT((ROW()-14)/2),0)),"",OFFSET('9. METAS'!$W$20,INT((ROW()-14)/2),0)))</f>
        <v>#REF!</v>
      </c>
      <c r="M191" s="151" t="e">
        <f ca="1">IF(MOD(ROW()-13,2)=0,IF(ISBLANK(OFFSET(#REF!,INT((ROW()-13)/2),0)),"",OFFSET(#REF!,INT((ROW()-13)/2),0)),IF(ISBLANK(OFFSET('9. METAS'!$X$20,INT((ROW()-14)/2),0)),"",OFFSET('9. METAS'!$X$20,INT((ROW()-14)/2),0)))</f>
        <v>#REF!</v>
      </c>
      <c r="N191" s="824" t="str">
        <f t="shared" ref="N191" ca="1" si="174">IFERROR(J191/J192,"ND")</f>
        <v>ND</v>
      </c>
      <c r="O191" s="826" t="str">
        <f t="shared" ref="O191" ca="1" si="175">IFERROR(((J191+K191+L191)/H191),"ND")</f>
        <v>ND</v>
      </c>
      <c r="P191" s="913"/>
    </row>
    <row r="192" spans="3:16">
      <c r="C192" s="843"/>
      <c r="D192" s="926"/>
      <c r="E192" s="926"/>
      <c r="F192" s="928"/>
      <c r="G192" s="930"/>
      <c r="H192" s="949"/>
      <c r="I192" s="823"/>
      <c r="J192" s="149" t="str">
        <f ca="1">IF(MOD(ROW()-13,2)=0,IF(ISBLANK(OFFSET(#REF!,INT((ROW()-13)/2),0)),"",OFFSET(#REF!,INT((ROW()-13)/2),0)),IF(ISBLANK(OFFSET('9. METAS'!$U$20,INT((ROW()-14)/2),0)),"",OFFSET('9. METAS'!$U$20,INT((ROW()-14)/2),0)))</f>
        <v/>
      </c>
      <c r="K192" s="150" t="str">
        <f ca="1">IF(MOD(ROW()-13,2)=0,IF(ISBLANK(OFFSET(#REF!,INT((ROW()-13)/2),0)),"",OFFSET(#REF!,INT((ROW()-13)/2),0)),IF(ISBLANK(OFFSET('9. METAS'!$V$20,INT((ROW()-14)/2),0)),"",OFFSET('9. METAS'!$V$20,INT((ROW()-14)/2),0)))</f>
        <v/>
      </c>
      <c r="L192" s="150" t="str">
        <f ca="1">IF(MOD(ROW()-13,2)=0,IF(ISBLANK(OFFSET(#REF!,INT((ROW()-13)/2),0)),"",OFFSET(#REF!,INT((ROW()-13)/2),0)),IF(ISBLANK(OFFSET('9. METAS'!$W$20,INT((ROW()-14)/2),0)),"",OFFSET('9. METAS'!$W$20,INT((ROW()-14)/2),0)))</f>
        <v/>
      </c>
      <c r="M192" s="151" t="str">
        <f ca="1">IF(MOD(ROW()-13,2)=0,IF(ISBLANK(OFFSET(#REF!,INT((ROW()-13)/2),0)),"",OFFSET(#REF!,INT((ROW()-13)/2),0)),IF(ISBLANK(OFFSET('9. METAS'!$X$20,INT((ROW()-14)/2),0)),"",OFFSET('9. METAS'!$X$20,INT((ROW()-14)/2),0)))</f>
        <v/>
      </c>
      <c r="N192" s="825"/>
      <c r="O192" s="827"/>
      <c r="P192" s="914"/>
    </row>
    <row r="193" spans="3:16">
      <c r="C193" s="829" t="str">
        <f ca="1">IF(ISBLANK(OFFSET('5. Pp (3 años)'!$C$46,INT((ROW()-13)/2),0)),"",OFFSET('5. Pp (3 años)'!$C$46,INT((ROW()-13)/2),0))</f>
        <v/>
      </c>
      <c r="D193" s="926" t="str">
        <f ca="1">IF(ISBLANK(OFFSET('5. Pp (3 años)'!$D$46,INT((ROW()-13)/2),0)),"",OFFSET('5. Pp (3 años)'!$D$46,INT((ROW()-13)/2),0))</f>
        <v/>
      </c>
      <c r="E193" s="926" t="str">
        <f ca="1">IF(ISBLANK(OFFSET('5. Pp (3 años)'!$E$46,INT((ROW()-13)/2),0)),"",OFFSET('5. Pp (3 años)'!$E$46,INT((ROW()-13)/2),0))</f>
        <v/>
      </c>
      <c r="F193" s="928" t="str">
        <f ca="1">IF(ISBLANK(OFFSET('5. Pp (3 años)'!$K$46,INT((ROW()-13)/2),0)),"",OFFSET('5. Pp (3 años)'!$K$46,INT((ROW()-13)/2),0))</f>
        <v/>
      </c>
      <c r="G193" s="930" t="str">
        <f ca="1">IF(ISBLANK(OFFSET('5. Pp (3 años)'!$H$46,INT((ROW()-13)/2),0)),"",OFFSET('5. Pp (3 años)'!$H$46,INT((ROW()-13)/2),0))</f>
        <v/>
      </c>
      <c r="H193" s="949" t="str">
        <f ca="1">IF(ISBLANK(OFFSET('9. METAS'!$L$20,INT((ROW()-13)/2),0)),"",OFFSET('9. METAS'!$L$20,INT((ROW()-13)/2),0))</f>
        <v/>
      </c>
      <c r="I193" s="822"/>
      <c r="J193" s="149" t="e">
        <f ca="1">IF(MOD(ROW()-13,2)=0,IF(ISBLANK(OFFSET(#REF!,INT((ROW()-13)/2),0)),"",OFFSET(#REF!,INT((ROW()-13)/2),0)),IF(ISBLANK(OFFSET('9. METAS'!$U$20,INT((ROW()-14)/2),0)),"",OFFSET('9. METAS'!$U$20,INT((ROW()-14)/2),0)))</f>
        <v>#REF!</v>
      </c>
      <c r="K193" s="150" t="e">
        <f ca="1">IF(MOD(ROW()-13,2)=0,IF(ISBLANK(OFFSET(#REF!,INT((ROW()-13)/2),0)),"",OFFSET(#REF!,INT((ROW()-13)/2),0)),IF(ISBLANK(OFFSET('9. METAS'!$V$20,INT((ROW()-14)/2),0)),"",OFFSET('9. METAS'!$V$20,INT((ROW()-14)/2),0)))</f>
        <v>#REF!</v>
      </c>
      <c r="L193" s="150" t="e">
        <f ca="1">IF(MOD(ROW()-13,2)=0,IF(ISBLANK(OFFSET(#REF!,INT((ROW()-13)/2),0)),"",OFFSET(#REF!,INT((ROW()-13)/2),0)),IF(ISBLANK(OFFSET('9. METAS'!$W$20,INT((ROW()-14)/2),0)),"",OFFSET('9. METAS'!$W$20,INT((ROW()-14)/2),0)))</f>
        <v>#REF!</v>
      </c>
      <c r="M193" s="151" t="e">
        <f ca="1">IF(MOD(ROW()-13,2)=0,IF(ISBLANK(OFFSET(#REF!,INT((ROW()-13)/2),0)),"",OFFSET(#REF!,INT((ROW()-13)/2),0)),IF(ISBLANK(OFFSET('9. METAS'!$X$20,INT((ROW()-14)/2),0)),"",OFFSET('9. METAS'!$X$20,INT((ROW()-14)/2),0)))</f>
        <v>#REF!</v>
      </c>
      <c r="N193" s="824" t="str">
        <f t="shared" ref="N193" ca="1" si="176">IFERROR(J193/J194,"ND")</f>
        <v>ND</v>
      </c>
      <c r="O193" s="826" t="str">
        <f t="shared" ref="O193" ca="1" si="177">IFERROR(((J193+K193+L193)/H193),"ND")</f>
        <v>ND</v>
      </c>
      <c r="P193" s="913"/>
    </row>
    <row r="194" spans="3:16">
      <c r="C194" s="843"/>
      <c r="D194" s="926"/>
      <c r="E194" s="926"/>
      <c r="F194" s="928"/>
      <c r="G194" s="930"/>
      <c r="H194" s="949"/>
      <c r="I194" s="823"/>
      <c r="J194" s="149" t="str">
        <f ca="1">IF(MOD(ROW()-13,2)=0,IF(ISBLANK(OFFSET(#REF!,INT((ROW()-13)/2),0)),"",OFFSET(#REF!,INT((ROW()-13)/2),0)),IF(ISBLANK(OFFSET('9. METAS'!$U$20,INT((ROW()-14)/2),0)),"",OFFSET('9. METAS'!$U$20,INT((ROW()-14)/2),0)))</f>
        <v/>
      </c>
      <c r="K194" s="150" t="str">
        <f ca="1">IF(MOD(ROW()-13,2)=0,IF(ISBLANK(OFFSET(#REF!,INT((ROW()-13)/2),0)),"",OFFSET(#REF!,INT((ROW()-13)/2),0)),IF(ISBLANK(OFFSET('9. METAS'!$V$20,INT((ROW()-14)/2),0)),"",OFFSET('9. METAS'!$V$20,INT((ROW()-14)/2),0)))</f>
        <v/>
      </c>
      <c r="L194" s="150" t="str">
        <f ca="1">IF(MOD(ROW()-13,2)=0,IF(ISBLANK(OFFSET(#REF!,INT((ROW()-13)/2),0)),"",OFFSET(#REF!,INT((ROW()-13)/2),0)),IF(ISBLANK(OFFSET('9. METAS'!$W$20,INT((ROW()-14)/2),0)),"",OFFSET('9. METAS'!$W$20,INT((ROW()-14)/2),0)))</f>
        <v/>
      </c>
      <c r="M194" s="151" t="str">
        <f ca="1">IF(MOD(ROW()-13,2)=0,IF(ISBLANK(OFFSET(#REF!,INT((ROW()-13)/2),0)),"",OFFSET(#REF!,INT((ROW()-13)/2),0)),IF(ISBLANK(OFFSET('9. METAS'!$X$20,INT((ROW()-14)/2),0)),"",OFFSET('9. METAS'!$X$20,INT((ROW()-14)/2),0)))</f>
        <v/>
      </c>
      <c r="N194" s="825"/>
      <c r="O194" s="827"/>
      <c r="P194" s="914"/>
    </row>
    <row r="195" spans="3:16">
      <c r="C195" s="829" t="str">
        <f ca="1">IF(ISBLANK(OFFSET('5. Pp (3 años)'!$C$46,INT((ROW()-13)/2),0)),"",OFFSET('5. Pp (3 años)'!$C$46,INT((ROW()-13)/2),0))</f>
        <v/>
      </c>
      <c r="D195" s="926" t="str">
        <f ca="1">IF(ISBLANK(OFFSET('5. Pp (3 años)'!$D$46,INT((ROW()-13)/2),0)),"",OFFSET('5. Pp (3 años)'!$D$46,INT((ROW()-13)/2),0))</f>
        <v/>
      </c>
      <c r="E195" s="926" t="str">
        <f ca="1">IF(ISBLANK(OFFSET('5. Pp (3 años)'!$E$46,INT((ROW()-13)/2),0)),"",OFFSET('5. Pp (3 años)'!$E$46,INT((ROW()-13)/2),0))</f>
        <v/>
      </c>
      <c r="F195" s="928" t="str">
        <f ca="1">IF(ISBLANK(OFFSET('5. Pp (3 años)'!$K$46,INT((ROW()-13)/2),0)),"",OFFSET('5. Pp (3 años)'!$K$46,INT((ROW()-13)/2),0))</f>
        <v/>
      </c>
      <c r="G195" s="930" t="str">
        <f ca="1">IF(ISBLANK(OFFSET('5. Pp (3 años)'!$H$46,INT((ROW()-13)/2),0)),"",OFFSET('5. Pp (3 años)'!$H$46,INT((ROW()-13)/2),0))</f>
        <v/>
      </c>
      <c r="H195" s="949" t="str">
        <f ca="1">IF(ISBLANK(OFFSET('9. METAS'!$L$20,INT((ROW()-13)/2),0)),"",OFFSET('9. METAS'!$L$20,INT((ROW()-13)/2),0))</f>
        <v/>
      </c>
      <c r="I195" s="822"/>
      <c r="J195" s="149" t="e">
        <f ca="1">IF(MOD(ROW()-13,2)=0,IF(ISBLANK(OFFSET(#REF!,INT((ROW()-13)/2),0)),"",OFFSET(#REF!,INT((ROW()-13)/2),0)),IF(ISBLANK(OFFSET('9. METAS'!$U$20,INT((ROW()-14)/2),0)),"",OFFSET('9. METAS'!$U$20,INT((ROW()-14)/2),0)))</f>
        <v>#REF!</v>
      </c>
      <c r="K195" s="150" t="e">
        <f ca="1">IF(MOD(ROW()-13,2)=0,IF(ISBLANK(OFFSET(#REF!,INT((ROW()-13)/2),0)),"",OFFSET(#REF!,INT((ROW()-13)/2),0)),IF(ISBLANK(OFFSET('9. METAS'!$V$20,INT((ROW()-14)/2),0)),"",OFFSET('9. METAS'!$V$20,INT((ROW()-14)/2),0)))</f>
        <v>#REF!</v>
      </c>
      <c r="L195" s="150" t="e">
        <f ca="1">IF(MOD(ROW()-13,2)=0,IF(ISBLANK(OFFSET(#REF!,INT((ROW()-13)/2),0)),"",OFFSET(#REF!,INT((ROW()-13)/2),0)),IF(ISBLANK(OFFSET('9. METAS'!$W$20,INT((ROW()-14)/2),0)),"",OFFSET('9. METAS'!$W$20,INT((ROW()-14)/2),0)))</f>
        <v>#REF!</v>
      </c>
      <c r="M195" s="151" t="e">
        <f ca="1">IF(MOD(ROW()-13,2)=0,IF(ISBLANK(OFFSET(#REF!,INT((ROW()-13)/2),0)),"",OFFSET(#REF!,INT((ROW()-13)/2),0)),IF(ISBLANK(OFFSET('9. METAS'!$X$20,INT((ROW()-14)/2),0)),"",OFFSET('9. METAS'!$X$20,INT((ROW()-14)/2),0)))</f>
        <v>#REF!</v>
      </c>
      <c r="N195" s="824" t="str">
        <f t="shared" ref="N195" ca="1" si="178">IFERROR(J195/J196,"ND")</f>
        <v>ND</v>
      </c>
      <c r="O195" s="826" t="str">
        <f t="shared" ref="O195" ca="1" si="179">IFERROR(((J195+K195+L195)/H195),"ND")</f>
        <v>ND</v>
      </c>
      <c r="P195" s="913"/>
    </row>
    <row r="196" spans="3:16">
      <c r="C196" s="843"/>
      <c r="D196" s="926"/>
      <c r="E196" s="926"/>
      <c r="F196" s="928"/>
      <c r="G196" s="930"/>
      <c r="H196" s="949"/>
      <c r="I196" s="823"/>
      <c r="J196" s="149" t="str">
        <f ca="1">IF(MOD(ROW()-13,2)=0,IF(ISBLANK(OFFSET(#REF!,INT((ROW()-13)/2),0)),"",OFFSET(#REF!,INT((ROW()-13)/2),0)),IF(ISBLANK(OFFSET('9. METAS'!$U$20,INT((ROW()-14)/2),0)),"",OFFSET('9. METAS'!$U$20,INT((ROW()-14)/2),0)))</f>
        <v/>
      </c>
      <c r="K196" s="150" t="str">
        <f ca="1">IF(MOD(ROW()-13,2)=0,IF(ISBLANK(OFFSET(#REF!,INT((ROW()-13)/2),0)),"",OFFSET(#REF!,INT((ROW()-13)/2),0)),IF(ISBLANK(OFFSET('9. METAS'!$V$20,INT((ROW()-14)/2),0)),"",OFFSET('9. METAS'!$V$20,INT((ROW()-14)/2),0)))</f>
        <v/>
      </c>
      <c r="L196" s="150" t="str">
        <f ca="1">IF(MOD(ROW()-13,2)=0,IF(ISBLANK(OFFSET(#REF!,INT((ROW()-13)/2),0)),"",OFFSET(#REF!,INT((ROW()-13)/2),0)),IF(ISBLANK(OFFSET('9. METAS'!$W$20,INT((ROW()-14)/2),0)),"",OFFSET('9. METAS'!$W$20,INT((ROW()-14)/2),0)))</f>
        <v/>
      </c>
      <c r="M196" s="151" t="str">
        <f ca="1">IF(MOD(ROW()-13,2)=0,IF(ISBLANK(OFFSET(#REF!,INT((ROW()-13)/2),0)),"",OFFSET(#REF!,INT((ROW()-13)/2),0)),IF(ISBLANK(OFFSET('9. METAS'!$X$20,INT((ROW()-14)/2),0)),"",OFFSET('9. METAS'!$X$20,INT((ROW()-14)/2),0)))</f>
        <v/>
      </c>
      <c r="N196" s="825"/>
      <c r="O196" s="827"/>
      <c r="P196" s="914"/>
    </row>
    <row r="197" spans="3:16">
      <c r="C197" s="829" t="str">
        <f ca="1">IF(ISBLANK(OFFSET('5. Pp (3 años)'!$C$46,INT((ROW()-13)/2),0)),"",OFFSET('5. Pp (3 años)'!$C$46,INT((ROW()-13)/2),0))</f>
        <v/>
      </c>
      <c r="D197" s="926" t="str">
        <f ca="1">IF(ISBLANK(OFFSET('5. Pp (3 años)'!$D$46,INT((ROW()-13)/2),0)),"",OFFSET('5. Pp (3 años)'!$D$46,INT((ROW()-13)/2),0))</f>
        <v/>
      </c>
      <c r="E197" s="926" t="str">
        <f ca="1">IF(ISBLANK(OFFSET('5. Pp (3 años)'!$E$46,INT((ROW()-13)/2),0)),"",OFFSET('5. Pp (3 años)'!$E$46,INT((ROW()-13)/2),0))</f>
        <v/>
      </c>
      <c r="F197" s="928" t="str">
        <f ca="1">IF(ISBLANK(OFFSET('5. Pp (3 años)'!$K$46,INT((ROW()-13)/2),0)),"",OFFSET('5. Pp (3 años)'!$K$46,INT((ROW()-13)/2),0))</f>
        <v/>
      </c>
      <c r="G197" s="930" t="str">
        <f ca="1">IF(ISBLANK(OFFSET('5. Pp (3 años)'!$H$46,INT((ROW()-13)/2),0)),"",OFFSET('5. Pp (3 años)'!$H$46,INT((ROW()-13)/2),0))</f>
        <v/>
      </c>
      <c r="H197" s="949" t="str">
        <f ca="1">IF(ISBLANK(OFFSET('9. METAS'!$L$20,INT((ROW()-13)/2),0)),"",OFFSET('9. METAS'!$L$20,INT((ROW()-13)/2),0))</f>
        <v/>
      </c>
      <c r="I197" s="822"/>
      <c r="J197" s="149" t="e">
        <f ca="1">IF(MOD(ROW()-13,2)=0,IF(ISBLANK(OFFSET(#REF!,INT((ROW()-13)/2),0)),"",OFFSET(#REF!,INT((ROW()-13)/2),0)),IF(ISBLANK(OFFSET('9. METAS'!$U$20,INT((ROW()-14)/2),0)),"",OFFSET('9. METAS'!$U$20,INT((ROW()-14)/2),0)))</f>
        <v>#REF!</v>
      </c>
      <c r="K197" s="150" t="e">
        <f ca="1">IF(MOD(ROW()-13,2)=0,IF(ISBLANK(OFFSET(#REF!,INT((ROW()-13)/2),0)),"",OFFSET(#REF!,INT((ROW()-13)/2),0)),IF(ISBLANK(OFFSET('9. METAS'!$V$20,INT((ROW()-14)/2),0)),"",OFFSET('9. METAS'!$V$20,INT((ROW()-14)/2),0)))</f>
        <v>#REF!</v>
      </c>
      <c r="L197" s="150" t="e">
        <f ca="1">IF(MOD(ROW()-13,2)=0,IF(ISBLANK(OFFSET(#REF!,INT((ROW()-13)/2),0)),"",OFFSET(#REF!,INT((ROW()-13)/2),0)),IF(ISBLANK(OFFSET('9. METAS'!$W$20,INT((ROW()-14)/2),0)),"",OFFSET('9. METAS'!$W$20,INT((ROW()-14)/2),0)))</f>
        <v>#REF!</v>
      </c>
      <c r="M197" s="151" t="e">
        <f ca="1">IF(MOD(ROW()-13,2)=0,IF(ISBLANK(OFFSET(#REF!,INT((ROW()-13)/2),0)),"",OFFSET(#REF!,INT((ROW()-13)/2),0)),IF(ISBLANK(OFFSET('9. METAS'!$X$20,INT((ROW()-14)/2),0)),"",OFFSET('9. METAS'!$X$20,INT((ROW()-14)/2),0)))</f>
        <v>#REF!</v>
      </c>
      <c r="N197" s="824" t="str">
        <f t="shared" ref="N197" ca="1" si="180">IFERROR(J197/J198,"ND")</f>
        <v>ND</v>
      </c>
      <c r="O197" s="826" t="str">
        <f t="shared" ref="O197" ca="1" si="181">IFERROR(((J197+K197+L197)/H197),"ND")</f>
        <v>ND</v>
      </c>
      <c r="P197" s="913"/>
    </row>
    <row r="198" spans="3:16">
      <c r="C198" s="843"/>
      <c r="D198" s="926"/>
      <c r="E198" s="926"/>
      <c r="F198" s="928"/>
      <c r="G198" s="930"/>
      <c r="H198" s="949"/>
      <c r="I198" s="823"/>
      <c r="J198" s="149" t="str">
        <f ca="1">IF(MOD(ROW()-13,2)=0,IF(ISBLANK(OFFSET(#REF!,INT((ROW()-13)/2),0)),"",OFFSET(#REF!,INT((ROW()-13)/2),0)),IF(ISBLANK(OFFSET('9. METAS'!$U$20,INT((ROW()-14)/2),0)),"",OFFSET('9. METAS'!$U$20,INT((ROW()-14)/2),0)))</f>
        <v/>
      </c>
      <c r="K198" s="150" t="str">
        <f ca="1">IF(MOD(ROW()-13,2)=0,IF(ISBLANK(OFFSET(#REF!,INT((ROW()-13)/2),0)),"",OFFSET(#REF!,INT((ROW()-13)/2),0)),IF(ISBLANK(OFFSET('9. METAS'!$V$20,INT((ROW()-14)/2),0)),"",OFFSET('9. METAS'!$V$20,INT((ROW()-14)/2),0)))</f>
        <v/>
      </c>
      <c r="L198" s="150" t="str">
        <f ca="1">IF(MOD(ROW()-13,2)=0,IF(ISBLANK(OFFSET(#REF!,INT((ROW()-13)/2),0)),"",OFFSET(#REF!,INT((ROW()-13)/2),0)),IF(ISBLANK(OFFSET('9. METAS'!$W$20,INT((ROW()-14)/2),0)),"",OFFSET('9. METAS'!$W$20,INT((ROW()-14)/2),0)))</f>
        <v/>
      </c>
      <c r="M198" s="151" t="str">
        <f ca="1">IF(MOD(ROW()-13,2)=0,IF(ISBLANK(OFFSET(#REF!,INT((ROW()-13)/2),0)),"",OFFSET(#REF!,INT((ROW()-13)/2),0)),IF(ISBLANK(OFFSET('9. METAS'!$X$20,INT((ROW()-14)/2),0)),"",OFFSET('9. METAS'!$X$20,INT((ROW()-14)/2),0)))</f>
        <v/>
      </c>
      <c r="N198" s="825"/>
      <c r="O198" s="827"/>
      <c r="P198" s="914"/>
    </row>
    <row r="199" spans="3:16">
      <c r="C199" s="829" t="str">
        <f ca="1">IF(ISBLANK(OFFSET('5. Pp (3 años)'!$C$46,INT((ROW()-13)/2),0)),"",OFFSET('5. Pp (3 años)'!$C$46,INT((ROW()-13)/2),0))</f>
        <v/>
      </c>
      <c r="D199" s="926" t="str">
        <f ca="1">IF(ISBLANK(OFFSET('5. Pp (3 años)'!$D$46,INT((ROW()-13)/2),0)),"",OFFSET('5. Pp (3 años)'!$D$46,INT((ROW()-13)/2),0))</f>
        <v/>
      </c>
      <c r="E199" s="926" t="str">
        <f ca="1">IF(ISBLANK(OFFSET('5. Pp (3 años)'!$E$46,INT((ROW()-13)/2),0)),"",OFFSET('5. Pp (3 años)'!$E$46,INT((ROW()-13)/2),0))</f>
        <v/>
      </c>
      <c r="F199" s="928" t="str">
        <f ca="1">IF(ISBLANK(OFFSET('5. Pp (3 años)'!$K$46,INT((ROW()-13)/2),0)),"",OFFSET('5. Pp (3 años)'!$K$46,INT((ROW()-13)/2),0))</f>
        <v/>
      </c>
      <c r="G199" s="930" t="str">
        <f ca="1">IF(ISBLANK(OFFSET('5. Pp (3 años)'!$H$46,INT((ROW()-13)/2),0)),"",OFFSET('5. Pp (3 años)'!$H$46,INT((ROW()-13)/2),0))</f>
        <v/>
      </c>
      <c r="H199" s="949" t="str">
        <f ca="1">IF(ISBLANK(OFFSET('9. METAS'!$L$20,INT((ROW()-13)/2),0)),"",OFFSET('9. METAS'!$L$20,INT((ROW()-13)/2),0))</f>
        <v/>
      </c>
      <c r="I199" s="822"/>
      <c r="J199" s="149" t="e">
        <f ca="1">IF(MOD(ROW()-13,2)=0,IF(ISBLANK(OFFSET(#REF!,INT((ROW()-13)/2),0)),"",OFFSET(#REF!,INT((ROW()-13)/2),0)),IF(ISBLANK(OFFSET('9. METAS'!$U$20,INT((ROW()-14)/2),0)),"",OFFSET('9. METAS'!$U$20,INT((ROW()-14)/2),0)))</f>
        <v>#REF!</v>
      </c>
      <c r="K199" s="150" t="e">
        <f ca="1">IF(MOD(ROW()-13,2)=0,IF(ISBLANK(OFFSET(#REF!,INT((ROW()-13)/2),0)),"",OFFSET(#REF!,INT((ROW()-13)/2),0)),IF(ISBLANK(OFFSET('9. METAS'!$V$20,INT((ROW()-14)/2),0)),"",OFFSET('9. METAS'!$V$20,INT((ROW()-14)/2),0)))</f>
        <v>#REF!</v>
      </c>
      <c r="L199" s="150" t="e">
        <f ca="1">IF(MOD(ROW()-13,2)=0,IF(ISBLANK(OFFSET(#REF!,INT((ROW()-13)/2),0)),"",OFFSET(#REF!,INT((ROW()-13)/2),0)),IF(ISBLANK(OFFSET('9. METAS'!$W$20,INT((ROW()-14)/2),0)),"",OFFSET('9. METAS'!$W$20,INT((ROW()-14)/2),0)))</f>
        <v>#REF!</v>
      </c>
      <c r="M199" s="151" t="e">
        <f ca="1">IF(MOD(ROW()-13,2)=0,IF(ISBLANK(OFFSET(#REF!,INT((ROW()-13)/2),0)),"",OFFSET(#REF!,INT((ROW()-13)/2),0)),IF(ISBLANK(OFFSET('9. METAS'!$X$20,INT((ROW()-14)/2),0)),"",OFFSET('9. METAS'!$X$20,INT((ROW()-14)/2),0)))</f>
        <v>#REF!</v>
      </c>
      <c r="N199" s="824" t="str">
        <f t="shared" ref="N199" ca="1" si="182">IFERROR(J199/J200,"ND")</f>
        <v>ND</v>
      </c>
      <c r="O199" s="826" t="str">
        <f t="shared" ref="O199" ca="1" si="183">IFERROR(((J199+K199+L199)/H199),"ND")</f>
        <v>ND</v>
      </c>
      <c r="P199" s="913"/>
    </row>
    <row r="200" spans="3:16">
      <c r="C200" s="843"/>
      <c r="D200" s="926"/>
      <c r="E200" s="926"/>
      <c r="F200" s="928"/>
      <c r="G200" s="930"/>
      <c r="H200" s="949"/>
      <c r="I200" s="823"/>
      <c r="J200" s="149" t="str">
        <f ca="1">IF(MOD(ROW()-13,2)=0,IF(ISBLANK(OFFSET(#REF!,INT((ROW()-13)/2),0)),"",OFFSET(#REF!,INT((ROW()-13)/2),0)),IF(ISBLANK(OFFSET('9. METAS'!$U$20,INT((ROW()-14)/2),0)),"",OFFSET('9. METAS'!$U$20,INT((ROW()-14)/2),0)))</f>
        <v/>
      </c>
      <c r="K200" s="150" t="str">
        <f ca="1">IF(MOD(ROW()-13,2)=0,IF(ISBLANK(OFFSET(#REF!,INT((ROW()-13)/2),0)),"",OFFSET(#REF!,INT((ROW()-13)/2),0)),IF(ISBLANK(OFFSET('9. METAS'!$V$20,INT((ROW()-14)/2),0)),"",OFFSET('9. METAS'!$V$20,INT((ROW()-14)/2),0)))</f>
        <v/>
      </c>
      <c r="L200" s="150" t="str">
        <f ca="1">IF(MOD(ROW()-13,2)=0,IF(ISBLANK(OFFSET(#REF!,INT((ROW()-13)/2),0)),"",OFFSET(#REF!,INT((ROW()-13)/2),0)),IF(ISBLANK(OFFSET('9. METAS'!$W$20,INT((ROW()-14)/2),0)),"",OFFSET('9. METAS'!$W$20,INT((ROW()-14)/2),0)))</f>
        <v/>
      </c>
      <c r="M200" s="151" t="str">
        <f ca="1">IF(MOD(ROW()-13,2)=0,IF(ISBLANK(OFFSET(#REF!,INT((ROW()-13)/2),0)),"",OFFSET(#REF!,INT((ROW()-13)/2),0)),IF(ISBLANK(OFFSET('9. METAS'!$X$20,INT((ROW()-14)/2),0)),"",OFFSET('9. METAS'!$X$20,INT((ROW()-14)/2),0)))</f>
        <v/>
      </c>
      <c r="N200" s="825"/>
      <c r="O200" s="827"/>
      <c r="P200" s="914"/>
    </row>
    <row r="201" spans="3:16">
      <c r="C201" s="829" t="str">
        <f ca="1">IF(ISBLANK(OFFSET('5. Pp (3 años)'!$C$46,INT((ROW()-13)/2),0)),"",OFFSET('5. Pp (3 años)'!$C$46,INT((ROW()-13)/2),0))</f>
        <v/>
      </c>
      <c r="D201" s="926" t="str">
        <f ca="1">IF(ISBLANK(OFFSET('5. Pp (3 años)'!$D$46,INT((ROW()-13)/2),0)),"",OFFSET('5. Pp (3 años)'!$D$46,INT((ROW()-13)/2),0))</f>
        <v/>
      </c>
      <c r="E201" s="926" t="str">
        <f ca="1">IF(ISBLANK(OFFSET('5. Pp (3 años)'!$E$46,INT((ROW()-13)/2),0)),"",OFFSET('5. Pp (3 años)'!$E$46,INT((ROW()-13)/2),0))</f>
        <v/>
      </c>
      <c r="F201" s="928" t="str">
        <f ca="1">IF(ISBLANK(OFFSET('5. Pp (3 años)'!$K$46,INT((ROW()-13)/2),0)),"",OFFSET('5. Pp (3 años)'!$K$46,INT((ROW()-13)/2),0))</f>
        <v/>
      </c>
      <c r="G201" s="930" t="str">
        <f ca="1">IF(ISBLANK(OFFSET('5. Pp (3 años)'!$H$46,INT((ROW()-13)/2),0)),"",OFFSET('5. Pp (3 años)'!$H$46,INT((ROW()-13)/2),0))</f>
        <v/>
      </c>
      <c r="H201" s="949" t="str">
        <f ca="1">IF(ISBLANK(OFFSET('9. METAS'!$L$20,INT((ROW()-13)/2),0)),"",OFFSET('9. METAS'!$L$20,INT((ROW()-13)/2),0))</f>
        <v/>
      </c>
      <c r="I201" s="822"/>
      <c r="J201" s="149" t="e">
        <f ca="1">IF(MOD(ROW()-13,2)=0,IF(ISBLANK(OFFSET(#REF!,INT((ROW()-13)/2),0)),"",OFFSET(#REF!,INT((ROW()-13)/2),0)),IF(ISBLANK(OFFSET('9. METAS'!$U$20,INT((ROW()-14)/2),0)),"",OFFSET('9. METAS'!$U$20,INT((ROW()-14)/2),0)))</f>
        <v>#REF!</v>
      </c>
      <c r="K201" s="150" t="e">
        <f ca="1">IF(MOD(ROW()-13,2)=0,IF(ISBLANK(OFFSET(#REF!,INT((ROW()-13)/2),0)),"",OFFSET(#REF!,INT((ROW()-13)/2),0)),IF(ISBLANK(OFFSET('9. METAS'!$V$20,INT((ROW()-14)/2),0)),"",OFFSET('9. METAS'!$V$20,INT((ROW()-14)/2),0)))</f>
        <v>#REF!</v>
      </c>
      <c r="L201" s="150" t="e">
        <f ca="1">IF(MOD(ROW()-13,2)=0,IF(ISBLANK(OFFSET(#REF!,INT((ROW()-13)/2),0)),"",OFFSET(#REF!,INT((ROW()-13)/2),0)),IF(ISBLANK(OFFSET('9. METAS'!$W$20,INT((ROW()-14)/2),0)),"",OFFSET('9. METAS'!$W$20,INT((ROW()-14)/2),0)))</f>
        <v>#REF!</v>
      </c>
      <c r="M201" s="151" t="e">
        <f ca="1">IF(MOD(ROW()-13,2)=0,IF(ISBLANK(OFFSET(#REF!,INT((ROW()-13)/2),0)),"",OFFSET(#REF!,INT((ROW()-13)/2),0)),IF(ISBLANK(OFFSET('9. METAS'!$X$20,INT((ROW()-14)/2),0)),"",OFFSET('9. METAS'!$X$20,INT((ROW()-14)/2),0)))</f>
        <v>#REF!</v>
      </c>
      <c r="N201" s="824" t="str">
        <f t="shared" ref="N201" ca="1" si="184">IFERROR(J201/J202,"ND")</f>
        <v>ND</v>
      </c>
      <c r="O201" s="826" t="str">
        <f t="shared" ref="O201" ca="1" si="185">IFERROR(((J201+K201+L201)/H201),"ND")</f>
        <v>ND</v>
      </c>
      <c r="P201" s="913"/>
    </row>
    <row r="202" spans="3:16">
      <c r="C202" s="843"/>
      <c r="D202" s="926"/>
      <c r="E202" s="926"/>
      <c r="F202" s="928"/>
      <c r="G202" s="930"/>
      <c r="H202" s="949"/>
      <c r="I202" s="823"/>
      <c r="J202" s="149" t="str">
        <f ca="1">IF(MOD(ROW()-13,2)=0,IF(ISBLANK(OFFSET(#REF!,INT((ROW()-13)/2),0)),"",OFFSET(#REF!,INT((ROW()-13)/2),0)),IF(ISBLANK(OFFSET('9. METAS'!$U$20,INT((ROW()-14)/2),0)),"",OFFSET('9. METAS'!$U$20,INT((ROW()-14)/2),0)))</f>
        <v/>
      </c>
      <c r="K202" s="150" t="str">
        <f ca="1">IF(MOD(ROW()-13,2)=0,IF(ISBLANK(OFFSET(#REF!,INT((ROW()-13)/2),0)),"",OFFSET(#REF!,INT((ROW()-13)/2),0)),IF(ISBLANK(OFFSET('9. METAS'!$V$20,INT((ROW()-14)/2),0)),"",OFFSET('9. METAS'!$V$20,INT((ROW()-14)/2),0)))</f>
        <v/>
      </c>
      <c r="L202" s="150" t="str">
        <f ca="1">IF(MOD(ROW()-13,2)=0,IF(ISBLANK(OFFSET(#REF!,INT((ROW()-13)/2),0)),"",OFFSET(#REF!,INT((ROW()-13)/2),0)),IF(ISBLANK(OFFSET('9. METAS'!$W$20,INT((ROW()-14)/2),0)),"",OFFSET('9. METAS'!$W$20,INT((ROW()-14)/2),0)))</f>
        <v/>
      </c>
      <c r="M202" s="151" t="str">
        <f ca="1">IF(MOD(ROW()-13,2)=0,IF(ISBLANK(OFFSET(#REF!,INT((ROW()-13)/2),0)),"",OFFSET(#REF!,INT((ROW()-13)/2),0)),IF(ISBLANK(OFFSET('9. METAS'!$X$20,INT((ROW()-14)/2),0)),"",OFFSET('9. METAS'!$X$20,INT((ROW()-14)/2),0)))</f>
        <v/>
      </c>
      <c r="N202" s="825"/>
      <c r="O202" s="827"/>
      <c r="P202" s="914"/>
    </row>
    <row r="203" spans="3:16">
      <c r="C203" s="829" t="str">
        <f ca="1">IF(ISBLANK(OFFSET('5. Pp (3 años)'!$C$46,INT((ROW()-13)/2),0)),"",OFFSET('5. Pp (3 años)'!$C$46,INT((ROW()-13)/2),0))</f>
        <v/>
      </c>
      <c r="D203" s="926" t="str">
        <f ca="1">IF(ISBLANK(OFFSET('5. Pp (3 años)'!$D$46,INT((ROW()-13)/2),0)),"",OFFSET('5. Pp (3 años)'!$D$46,INT((ROW()-13)/2),0))</f>
        <v/>
      </c>
      <c r="E203" s="926" t="str">
        <f ca="1">IF(ISBLANK(OFFSET('5. Pp (3 años)'!$E$46,INT((ROW()-13)/2),0)),"",OFFSET('5. Pp (3 años)'!$E$46,INT((ROW()-13)/2),0))</f>
        <v/>
      </c>
      <c r="F203" s="928" t="str">
        <f ca="1">IF(ISBLANK(OFFSET('5. Pp (3 años)'!$K$46,INT((ROW()-13)/2),0)),"",OFFSET('5. Pp (3 años)'!$K$46,INT((ROW()-13)/2),0))</f>
        <v/>
      </c>
      <c r="G203" s="930" t="str">
        <f ca="1">IF(ISBLANK(OFFSET('5. Pp (3 años)'!$H$46,INT((ROW()-13)/2),0)),"",OFFSET('5. Pp (3 años)'!$H$46,INT((ROW()-13)/2),0))</f>
        <v/>
      </c>
      <c r="H203" s="949" t="str">
        <f ca="1">IF(ISBLANK(OFFSET('9. METAS'!$L$20,INT((ROW()-13)/2),0)),"",OFFSET('9. METAS'!$L$20,INT((ROW()-13)/2),0))</f>
        <v/>
      </c>
      <c r="I203" s="822"/>
      <c r="J203" s="149" t="e">
        <f ca="1">IF(MOD(ROW()-13,2)=0,IF(ISBLANK(OFFSET(#REF!,INT((ROW()-13)/2),0)),"",OFFSET(#REF!,INT((ROW()-13)/2),0)),IF(ISBLANK(OFFSET('9. METAS'!$U$20,INT((ROW()-14)/2),0)),"",OFFSET('9. METAS'!$U$20,INT((ROW()-14)/2),0)))</f>
        <v>#REF!</v>
      </c>
      <c r="K203" s="150" t="e">
        <f ca="1">IF(MOD(ROW()-13,2)=0,IF(ISBLANK(OFFSET(#REF!,INT((ROW()-13)/2),0)),"",OFFSET(#REF!,INT((ROW()-13)/2),0)),IF(ISBLANK(OFFSET('9. METAS'!$V$20,INT((ROW()-14)/2),0)),"",OFFSET('9. METAS'!$V$20,INT((ROW()-14)/2),0)))</f>
        <v>#REF!</v>
      </c>
      <c r="L203" s="150" t="e">
        <f ca="1">IF(MOD(ROW()-13,2)=0,IF(ISBLANK(OFFSET(#REF!,INT((ROW()-13)/2),0)),"",OFFSET(#REF!,INT((ROW()-13)/2),0)),IF(ISBLANK(OFFSET('9. METAS'!$W$20,INT((ROW()-14)/2),0)),"",OFFSET('9. METAS'!$W$20,INT((ROW()-14)/2),0)))</f>
        <v>#REF!</v>
      </c>
      <c r="M203" s="151" t="e">
        <f ca="1">IF(MOD(ROW()-13,2)=0,IF(ISBLANK(OFFSET(#REF!,INT((ROW()-13)/2),0)),"",OFFSET(#REF!,INT((ROW()-13)/2),0)),IF(ISBLANK(OFFSET('9. METAS'!$X$20,INT((ROW()-14)/2),0)),"",OFFSET('9. METAS'!$X$20,INT((ROW()-14)/2),0)))</f>
        <v>#REF!</v>
      </c>
      <c r="N203" s="824" t="str">
        <f t="shared" ref="N203" ca="1" si="186">IFERROR(J203/J204,"ND")</f>
        <v>ND</v>
      </c>
      <c r="O203" s="826" t="str">
        <f t="shared" ref="O203" ca="1" si="187">IFERROR(((J203+K203+L203)/H203),"ND")</f>
        <v>ND</v>
      </c>
      <c r="P203" s="913"/>
    </row>
    <row r="204" spans="3:16">
      <c r="C204" s="843"/>
      <c r="D204" s="926"/>
      <c r="E204" s="926"/>
      <c r="F204" s="928"/>
      <c r="G204" s="930"/>
      <c r="H204" s="949"/>
      <c r="I204" s="823"/>
      <c r="J204" s="149" t="str">
        <f ca="1">IF(MOD(ROW()-13,2)=0,IF(ISBLANK(OFFSET(#REF!,INT((ROW()-13)/2),0)),"",OFFSET(#REF!,INT((ROW()-13)/2),0)),IF(ISBLANK(OFFSET('9. METAS'!$U$20,INT((ROW()-14)/2),0)),"",OFFSET('9. METAS'!$U$20,INT((ROW()-14)/2),0)))</f>
        <v/>
      </c>
      <c r="K204" s="150" t="str">
        <f ca="1">IF(MOD(ROW()-13,2)=0,IF(ISBLANK(OFFSET(#REF!,INT((ROW()-13)/2),0)),"",OFFSET(#REF!,INT((ROW()-13)/2),0)),IF(ISBLANK(OFFSET('9. METAS'!$V$20,INT((ROW()-14)/2),0)),"",OFFSET('9. METAS'!$V$20,INT((ROW()-14)/2),0)))</f>
        <v/>
      </c>
      <c r="L204" s="150" t="str">
        <f ca="1">IF(MOD(ROW()-13,2)=0,IF(ISBLANK(OFFSET(#REF!,INT((ROW()-13)/2),0)),"",OFFSET(#REF!,INT((ROW()-13)/2),0)),IF(ISBLANK(OFFSET('9. METAS'!$W$20,INT((ROW()-14)/2),0)),"",OFFSET('9. METAS'!$W$20,INT((ROW()-14)/2),0)))</f>
        <v/>
      </c>
      <c r="M204" s="151" t="str">
        <f ca="1">IF(MOD(ROW()-13,2)=0,IF(ISBLANK(OFFSET(#REF!,INT((ROW()-13)/2),0)),"",OFFSET(#REF!,INT((ROW()-13)/2),0)),IF(ISBLANK(OFFSET('9. METAS'!$X$20,INT((ROW()-14)/2),0)),"",OFFSET('9. METAS'!$X$20,INT((ROW()-14)/2),0)))</f>
        <v/>
      </c>
      <c r="N204" s="825"/>
      <c r="O204" s="827"/>
      <c r="P204" s="914"/>
    </row>
    <row r="205" spans="3:16">
      <c r="C205" s="829" t="str">
        <f ca="1">IF(ISBLANK(OFFSET('5. Pp (3 años)'!$C$46,INT((ROW()-13)/2),0)),"",OFFSET('5. Pp (3 años)'!$C$46,INT((ROW()-13)/2),0))</f>
        <v/>
      </c>
      <c r="D205" s="926" t="str">
        <f ca="1">IF(ISBLANK(OFFSET('5. Pp (3 años)'!$D$46,INT((ROW()-13)/2),0)),"",OFFSET('5. Pp (3 años)'!$D$46,INT((ROW()-13)/2),0))</f>
        <v/>
      </c>
      <c r="E205" s="926" t="str">
        <f ca="1">IF(ISBLANK(OFFSET('5. Pp (3 años)'!$E$46,INT((ROW()-13)/2),0)),"",OFFSET('5. Pp (3 años)'!$E$46,INT((ROW()-13)/2),0))</f>
        <v/>
      </c>
      <c r="F205" s="928" t="str">
        <f ca="1">IF(ISBLANK(OFFSET('5. Pp (3 años)'!$K$46,INT((ROW()-13)/2),0)),"",OFFSET('5. Pp (3 años)'!$K$46,INT((ROW()-13)/2),0))</f>
        <v/>
      </c>
      <c r="G205" s="930" t="str">
        <f ca="1">IF(ISBLANK(OFFSET('5. Pp (3 años)'!$H$46,INT((ROW()-13)/2),0)),"",OFFSET('5. Pp (3 años)'!$H$46,INT((ROW()-13)/2),0))</f>
        <v/>
      </c>
      <c r="H205" s="949" t="str">
        <f ca="1">IF(ISBLANK(OFFSET('9. METAS'!$L$20,INT((ROW()-13)/2),0)),"",OFFSET('9. METAS'!$L$20,INT((ROW()-13)/2),0))</f>
        <v/>
      </c>
      <c r="I205" s="822"/>
      <c r="J205" s="149" t="e">
        <f ca="1">IF(MOD(ROW()-13,2)=0,IF(ISBLANK(OFFSET(#REF!,INT((ROW()-13)/2),0)),"",OFFSET(#REF!,INT((ROW()-13)/2),0)),IF(ISBLANK(OFFSET('9. METAS'!$U$20,INT((ROW()-14)/2),0)),"",OFFSET('9. METAS'!$U$20,INT((ROW()-14)/2),0)))</f>
        <v>#REF!</v>
      </c>
      <c r="K205" s="150" t="e">
        <f ca="1">IF(MOD(ROW()-13,2)=0,IF(ISBLANK(OFFSET(#REF!,INT((ROW()-13)/2),0)),"",OFFSET(#REF!,INT((ROW()-13)/2),0)),IF(ISBLANK(OFFSET('9. METAS'!$V$20,INT((ROW()-14)/2),0)),"",OFFSET('9. METAS'!$V$20,INT((ROW()-14)/2),0)))</f>
        <v>#REF!</v>
      </c>
      <c r="L205" s="150" t="e">
        <f ca="1">IF(MOD(ROW()-13,2)=0,IF(ISBLANK(OFFSET(#REF!,INT((ROW()-13)/2),0)),"",OFFSET(#REF!,INT((ROW()-13)/2),0)),IF(ISBLANK(OFFSET('9. METAS'!$W$20,INT((ROW()-14)/2),0)),"",OFFSET('9. METAS'!$W$20,INT((ROW()-14)/2),0)))</f>
        <v>#REF!</v>
      </c>
      <c r="M205" s="151" t="e">
        <f ca="1">IF(MOD(ROW()-13,2)=0,IF(ISBLANK(OFFSET(#REF!,INT((ROW()-13)/2),0)),"",OFFSET(#REF!,INT((ROW()-13)/2),0)),IF(ISBLANK(OFFSET('9. METAS'!$X$20,INT((ROW()-14)/2),0)),"",OFFSET('9. METAS'!$X$20,INT((ROW()-14)/2),0)))</f>
        <v>#REF!</v>
      </c>
      <c r="N205" s="824" t="str">
        <f t="shared" ref="N205" ca="1" si="188">IFERROR(J205/J206,"ND")</f>
        <v>ND</v>
      </c>
      <c r="O205" s="826" t="str">
        <f t="shared" ref="O205" ca="1" si="189">IFERROR(((J205+K205+L205)/H205),"ND")</f>
        <v>ND</v>
      </c>
      <c r="P205" s="913"/>
    </row>
    <row r="206" spans="3:16">
      <c r="C206" s="843"/>
      <c r="D206" s="926"/>
      <c r="E206" s="926"/>
      <c r="F206" s="928"/>
      <c r="G206" s="930"/>
      <c r="H206" s="949"/>
      <c r="I206" s="823"/>
      <c r="J206" s="149" t="str">
        <f ca="1">IF(MOD(ROW()-13,2)=0,IF(ISBLANK(OFFSET(#REF!,INT((ROW()-13)/2),0)),"",OFFSET(#REF!,INT((ROW()-13)/2),0)),IF(ISBLANK(OFFSET('9. METAS'!$U$20,INT((ROW()-14)/2),0)),"",OFFSET('9. METAS'!$U$20,INT((ROW()-14)/2),0)))</f>
        <v/>
      </c>
      <c r="K206" s="150" t="str">
        <f ca="1">IF(MOD(ROW()-13,2)=0,IF(ISBLANK(OFFSET(#REF!,INT((ROW()-13)/2),0)),"",OFFSET(#REF!,INT((ROW()-13)/2),0)),IF(ISBLANK(OFFSET('9. METAS'!$V$20,INT((ROW()-14)/2),0)),"",OFFSET('9. METAS'!$V$20,INT((ROW()-14)/2),0)))</f>
        <v/>
      </c>
      <c r="L206" s="150" t="str">
        <f ca="1">IF(MOD(ROW()-13,2)=0,IF(ISBLANK(OFFSET(#REF!,INT((ROW()-13)/2),0)),"",OFFSET(#REF!,INT((ROW()-13)/2),0)),IF(ISBLANK(OFFSET('9. METAS'!$W$20,INT((ROW()-14)/2),0)),"",OFFSET('9. METAS'!$W$20,INT((ROW()-14)/2),0)))</f>
        <v/>
      </c>
      <c r="M206" s="151" t="str">
        <f ca="1">IF(MOD(ROW()-13,2)=0,IF(ISBLANK(OFFSET(#REF!,INT((ROW()-13)/2),0)),"",OFFSET(#REF!,INT((ROW()-13)/2),0)),IF(ISBLANK(OFFSET('9. METAS'!$X$20,INT((ROW()-14)/2),0)),"",OFFSET('9. METAS'!$X$20,INT((ROW()-14)/2),0)))</f>
        <v/>
      </c>
      <c r="N206" s="825"/>
      <c r="O206" s="827"/>
      <c r="P206" s="914"/>
    </row>
    <row r="207" spans="3:16">
      <c r="C207" s="829" t="str">
        <f ca="1">IF(ISBLANK(OFFSET('5. Pp (3 años)'!$C$46,INT((ROW()-13)/2),0)),"",OFFSET('5. Pp (3 años)'!$C$46,INT((ROW()-13)/2),0))</f>
        <v/>
      </c>
      <c r="D207" s="926" t="str">
        <f ca="1">IF(ISBLANK(OFFSET('5. Pp (3 años)'!$D$46,INT((ROW()-13)/2),0)),"",OFFSET('5. Pp (3 años)'!$D$46,INT((ROW()-13)/2),0))</f>
        <v/>
      </c>
      <c r="E207" s="926" t="str">
        <f ca="1">IF(ISBLANK(OFFSET('5. Pp (3 años)'!$E$46,INT((ROW()-13)/2),0)),"",OFFSET('5. Pp (3 años)'!$E$46,INT((ROW()-13)/2),0))</f>
        <v/>
      </c>
      <c r="F207" s="928" t="str">
        <f ca="1">IF(ISBLANK(OFFSET('5. Pp (3 años)'!$K$46,INT((ROW()-13)/2),0)),"",OFFSET('5. Pp (3 años)'!$K$46,INT((ROW()-13)/2),0))</f>
        <v/>
      </c>
      <c r="G207" s="930" t="str">
        <f ca="1">IF(ISBLANK(OFFSET('5. Pp (3 años)'!$H$46,INT((ROW()-13)/2),0)),"",OFFSET('5. Pp (3 años)'!$H$46,INT((ROW()-13)/2),0))</f>
        <v/>
      </c>
      <c r="H207" s="949" t="str">
        <f ca="1">IF(ISBLANK(OFFSET('9. METAS'!$L$20,INT((ROW()-13)/2),0)),"",OFFSET('9. METAS'!$L$20,INT((ROW()-13)/2),0))</f>
        <v/>
      </c>
      <c r="I207" s="822"/>
      <c r="J207" s="149" t="e">
        <f ca="1">IF(MOD(ROW()-13,2)=0,IF(ISBLANK(OFFSET(#REF!,INT((ROW()-13)/2),0)),"",OFFSET(#REF!,INT((ROW()-13)/2),0)),IF(ISBLANK(OFFSET('9. METAS'!$U$20,INT((ROW()-14)/2),0)),"",OFFSET('9. METAS'!$U$20,INT((ROW()-14)/2),0)))</f>
        <v>#REF!</v>
      </c>
      <c r="K207" s="150" t="e">
        <f ca="1">IF(MOD(ROW()-13,2)=0,IF(ISBLANK(OFFSET(#REF!,INT((ROW()-13)/2),0)),"",OFFSET(#REF!,INT((ROW()-13)/2),0)),IF(ISBLANK(OFFSET('9. METAS'!$V$20,INT((ROW()-14)/2),0)),"",OFFSET('9. METAS'!$V$20,INT((ROW()-14)/2),0)))</f>
        <v>#REF!</v>
      </c>
      <c r="L207" s="150" t="e">
        <f ca="1">IF(MOD(ROW()-13,2)=0,IF(ISBLANK(OFFSET(#REF!,INT((ROW()-13)/2),0)),"",OFFSET(#REF!,INT((ROW()-13)/2),0)),IF(ISBLANK(OFFSET('9. METAS'!$W$20,INT((ROW()-14)/2),0)),"",OFFSET('9. METAS'!$W$20,INT((ROW()-14)/2),0)))</f>
        <v>#REF!</v>
      </c>
      <c r="M207" s="151" t="e">
        <f ca="1">IF(MOD(ROW()-13,2)=0,IF(ISBLANK(OFFSET(#REF!,INT((ROW()-13)/2),0)),"",OFFSET(#REF!,INT((ROW()-13)/2),0)),IF(ISBLANK(OFFSET('9. METAS'!$X$20,INT((ROW()-14)/2),0)),"",OFFSET('9. METAS'!$X$20,INT((ROW()-14)/2),0)))</f>
        <v>#REF!</v>
      </c>
      <c r="N207" s="824" t="str">
        <f t="shared" ref="N207" ca="1" si="190">IFERROR(J207/J208,"ND")</f>
        <v>ND</v>
      </c>
      <c r="O207" s="826" t="str">
        <f t="shared" ref="O207" ca="1" si="191">IFERROR(((J207+K207+L207)/H207),"ND")</f>
        <v>ND</v>
      </c>
      <c r="P207" s="913"/>
    </row>
    <row r="208" spans="3:16">
      <c r="C208" s="843"/>
      <c r="D208" s="926"/>
      <c r="E208" s="926"/>
      <c r="F208" s="928"/>
      <c r="G208" s="930"/>
      <c r="H208" s="949"/>
      <c r="I208" s="823"/>
      <c r="J208" s="149" t="str">
        <f ca="1">IF(MOD(ROW()-13,2)=0,IF(ISBLANK(OFFSET(#REF!,INT((ROW()-13)/2),0)),"",OFFSET(#REF!,INT((ROW()-13)/2),0)),IF(ISBLANK(OFFSET('9. METAS'!$U$20,INT((ROW()-14)/2),0)),"",OFFSET('9. METAS'!$U$20,INT((ROW()-14)/2),0)))</f>
        <v/>
      </c>
      <c r="K208" s="150" t="str">
        <f ca="1">IF(MOD(ROW()-13,2)=0,IF(ISBLANK(OFFSET(#REF!,INT((ROW()-13)/2),0)),"",OFFSET(#REF!,INT((ROW()-13)/2),0)),IF(ISBLANK(OFFSET('9. METAS'!$V$20,INT((ROW()-14)/2),0)),"",OFFSET('9. METAS'!$V$20,INT((ROW()-14)/2),0)))</f>
        <v/>
      </c>
      <c r="L208" s="150" t="str">
        <f ca="1">IF(MOD(ROW()-13,2)=0,IF(ISBLANK(OFFSET(#REF!,INT((ROW()-13)/2),0)),"",OFFSET(#REF!,INT((ROW()-13)/2),0)),IF(ISBLANK(OFFSET('9. METAS'!$W$20,INT((ROW()-14)/2),0)),"",OFFSET('9. METAS'!$W$20,INT((ROW()-14)/2),0)))</f>
        <v/>
      </c>
      <c r="M208" s="151" t="str">
        <f ca="1">IF(MOD(ROW()-13,2)=0,IF(ISBLANK(OFFSET(#REF!,INT((ROW()-13)/2),0)),"",OFFSET(#REF!,INT((ROW()-13)/2),0)),IF(ISBLANK(OFFSET('9. METAS'!$X$20,INT((ROW()-14)/2),0)),"",OFFSET('9. METAS'!$X$20,INT((ROW()-14)/2),0)))</f>
        <v/>
      </c>
      <c r="N208" s="825"/>
      <c r="O208" s="827"/>
      <c r="P208" s="914"/>
    </row>
    <row r="209" spans="3:16">
      <c r="C209" s="829" t="str">
        <f ca="1">IF(ISBLANK(OFFSET('5. Pp (3 años)'!$C$46,INT((ROW()-13)/2),0)),"",OFFSET('5. Pp (3 años)'!$C$46,INT((ROW()-13)/2),0))</f>
        <v/>
      </c>
      <c r="D209" s="926" t="str">
        <f ca="1">IF(ISBLANK(OFFSET('5. Pp (3 años)'!$D$46,INT((ROW()-13)/2),0)),"",OFFSET('5. Pp (3 años)'!$D$46,INT((ROW()-13)/2),0))</f>
        <v/>
      </c>
      <c r="E209" s="926" t="str">
        <f ca="1">IF(ISBLANK(OFFSET('5. Pp (3 años)'!$E$46,INT((ROW()-13)/2),0)),"",OFFSET('5. Pp (3 años)'!$E$46,INT((ROW()-13)/2),0))</f>
        <v/>
      </c>
      <c r="F209" s="928" t="str">
        <f ca="1">IF(ISBLANK(OFFSET('5. Pp (3 años)'!$K$46,INT((ROW()-13)/2),0)),"",OFFSET('5. Pp (3 años)'!$K$46,INT((ROW()-13)/2),0))</f>
        <v/>
      </c>
      <c r="G209" s="930" t="str">
        <f ca="1">IF(ISBLANK(OFFSET('5. Pp (3 años)'!$H$46,INT((ROW()-13)/2),0)),"",OFFSET('5. Pp (3 años)'!$H$46,INT((ROW()-13)/2),0))</f>
        <v/>
      </c>
      <c r="H209" s="949" t="str">
        <f ca="1">IF(ISBLANK(OFFSET('9. METAS'!$L$20,INT((ROW()-13)/2),0)),"",OFFSET('9. METAS'!$L$20,INT((ROW()-13)/2),0))</f>
        <v/>
      </c>
      <c r="I209" s="822"/>
      <c r="J209" s="149" t="e">
        <f ca="1">IF(MOD(ROW()-13,2)=0,IF(ISBLANK(OFFSET(#REF!,INT((ROW()-13)/2),0)),"",OFFSET(#REF!,INT((ROW()-13)/2),0)),IF(ISBLANK(OFFSET('9. METAS'!$U$20,INT((ROW()-14)/2),0)),"",OFFSET('9. METAS'!$U$20,INT((ROW()-14)/2),0)))</f>
        <v>#REF!</v>
      </c>
      <c r="K209" s="150" t="e">
        <f ca="1">IF(MOD(ROW()-13,2)=0,IF(ISBLANK(OFFSET(#REF!,INT((ROW()-13)/2),0)),"",OFFSET(#REF!,INT((ROW()-13)/2),0)),IF(ISBLANK(OFFSET('9. METAS'!$V$20,INT((ROW()-14)/2),0)),"",OFFSET('9. METAS'!$V$20,INT((ROW()-14)/2),0)))</f>
        <v>#REF!</v>
      </c>
      <c r="L209" s="150" t="e">
        <f ca="1">IF(MOD(ROW()-13,2)=0,IF(ISBLANK(OFFSET(#REF!,INT((ROW()-13)/2),0)),"",OFFSET(#REF!,INT((ROW()-13)/2),0)),IF(ISBLANK(OFFSET('9. METAS'!$W$20,INT((ROW()-14)/2),0)),"",OFFSET('9. METAS'!$W$20,INT((ROW()-14)/2),0)))</f>
        <v>#REF!</v>
      </c>
      <c r="M209" s="151" t="e">
        <f ca="1">IF(MOD(ROW()-13,2)=0,IF(ISBLANK(OFFSET(#REF!,INT((ROW()-13)/2),0)),"",OFFSET(#REF!,INT((ROW()-13)/2),0)),IF(ISBLANK(OFFSET('9. METAS'!$X$20,INT((ROW()-14)/2),0)),"",OFFSET('9. METAS'!$X$20,INT((ROW()-14)/2),0)))</f>
        <v>#REF!</v>
      </c>
      <c r="N209" s="824" t="str">
        <f t="shared" ref="N209" ca="1" si="192">IFERROR(J209/J210,"ND")</f>
        <v>ND</v>
      </c>
      <c r="O209" s="826" t="str">
        <f t="shared" ref="O209" ca="1" si="193">IFERROR(((J209+K209+L209)/H209),"ND")</f>
        <v>ND</v>
      </c>
      <c r="P209" s="913"/>
    </row>
    <row r="210" spans="3:16">
      <c r="C210" s="843"/>
      <c r="D210" s="926"/>
      <c r="E210" s="926"/>
      <c r="F210" s="928"/>
      <c r="G210" s="930"/>
      <c r="H210" s="949"/>
      <c r="I210" s="823"/>
      <c r="J210" s="149" t="str">
        <f ca="1">IF(MOD(ROW()-13,2)=0,IF(ISBLANK(OFFSET(#REF!,INT((ROW()-13)/2),0)),"",OFFSET(#REF!,INT((ROW()-13)/2),0)),IF(ISBLANK(OFFSET('9. METAS'!$U$20,INT((ROW()-14)/2),0)),"",OFFSET('9. METAS'!$U$20,INT((ROW()-14)/2),0)))</f>
        <v/>
      </c>
      <c r="K210" s="150" t="str">
        <f ca="1">IF(MOD(ROW()-13,2)=0,IF(ISBLANK(OFFSET(#REF!,INT((ROW()-13)/2),0)),"",OFFSET(#REF!,INT((ROW()-13)/2),0)),IF(ISBLANK(OFFSET('9. METAS'!$V$20,INT((ROW()-14)/2),0)),"",OFFSET('9. METAS'!$V$20,INT((ROW()-14)/2),0)))</f>
        <v/>
      </c>
      <c r="L210" s="150" t="str">
        <f ca="1">IF(MOD(ROW()-13,2)=0,IF(ISBLANK(OFFSET(#REF!,INT((ROW()-13)/2),0)),"",OFFSET(#REF!,INT((ROW()-13)/2),0)),IF(ISBLANK(OFFSET('9. METAS'!$W$20,INT((ROW()-14)/2),0)),"",OFFSET('9. METAS'!$W$20,INT((ROW()-14)/2),0)))</f>
        <v/>
      </c>
      <c r="M210" s="151" t="str">
        <f ca="1">IF(MOD(ROW()-13,2)=0,IF(ISBLANK(OFFSET(#REF!,INT((ROW()-13)/2),0)),"",OFFSET(#REF!,INT((ROW()-13)/2),0)),IF(ISBLANK(OFFSET('9. METAS'!$X$20,INT((ROW()-14)/2),0)),"",OFFSET('9. METAS'!$X$20,INT((ROW()-14)/2),0)))</f>
        <v/>
      </c>
      <c r="N210" s="825"/>
      <c r="O210" s="827"/>
      <c r="P210" s="914"/>
    </row>
    <row r="211" spans="3:16">
      <c r="C211" s="829" t="str">
        <f ca="1">IF(ISBLANK(OFFSET('5. Pp (3 años)'!$C$46,INT((ROW()-13)/2),0)),"",OFFSET('5. Pp (3 años)'!$C$46,INT((ROW()-13)/2),0))</f>
        <v/>
      </c>
      <c r="D211" s="926" t="str">
        <f ca="1">IF(ISBLANK(OFFSET('5. Pp (3 años)'!$D$46,INT((ROW()-13)/2),0)),"",OFFSET('5. Pp (3 años)'!$D$46,INT((ROW()-13)/2),0))</f>
        <v/>
      </c>
      <c r="E211" s="926" t="str">
        <f ca="1">IF(ISBLANK(OFFSET('5. Pp (3 años)'!$E$46,INT((ROW()-13)/2),0)),"",OFFSET('5. Pp (3 años)'!$E$46,INT((ROW()-13)/2),0))</f>
        <v/>
      </c>
      <c r="F211" s="928" t="str">
        <f ca="1">IF(ISBLANK(OFFSET('5. Pp (3 años)'!$K$46,INT((ROW()-13)/2),0)),"",OFFSET('5. Pp (3 años)'!$K$46,INT((ROW()-13)/2),0))</f>
        <v/>
      </c>
      <c r="G211" s="930" t="str">
        <f ca="1">IF(ISBLANK(OFFSET('5. Pp (3 años)'!$H$46,INT((ROW()-13)/2),0)),"",OFFSET('5. Pp (3 años)'!$H$46,INT((ROW()-13)/2),0))</f>
        <v/>
      </c>
      <c r="H211" s="949" t="str">
        <f ca="1">IF(ISBLANK(OFFSET('9. METAS'!$L$20,INT((ROW()-13)/2),0)),"",OFFSET('9. METAS'!$L$20,INT((ROW()-13)/2),0))</f>
        <v/>
      </c>
      <c r="I211" s="822"/>
      <c r="J211" s="149" t="e">
        <f ca="1">IF(MOD(ROW()-13,2)=0,IF(ISBLANK(OFFSET(#REF!,INT((ROW()-13)/2),0)),"",OFFSET(#REF!,INT((ROW()-13)/2),0)),IF(ISBLANK(OFFSET('9. METAS'!$U$20,INT((ROW()-14)/2),0)),"",OFFSET('9. METAS'!$U$20,INT((ROW()-14)/2),0)))</f>
        <v>#REF!</v>
      </c>
      <c r="K211" s="150" t="e">
        <f ca="1">IF(MOD(ROW()-13,2)=0,IF(ISBLANK(OFFSET(#REF!,INT((ROW()-13)/2),0)),"",OFFSET(#REF!,INT((ROW()-13)/2),0)),IF(ISBLANK(OFFSET('9. METAS'!$V$20,INT((ROW()-14)/2),0)),"",OFFSET('9. METAS'!$V$20,INT((ROW()-14)/2),0)))</f>
        <v>#REF!</v>
      </c>
      <c r="L211" s="150" t="e">
        <f ca="1">IF(MOD(ROW()-13,2)=0,IF(ISBLANK(OFFSET(#REF!,INT((ROW()-13)/2),0)),"",OFFSET(#REF!,INT((ROW()-13)/2),0)),IF(ISBLANK(OFFSET('9. METAS'!$W$20,INT((ROW()-14)/2),0)),"",OFFSET('9. METAS'!$W$20,INT((ROW()-14)/2),0)))</f>
        <v>#REF!</v>
      </c>
      <c r="M211" s="151" t="e">
        <f ca="1">IF(MOD(ROW()-13,2)=0,IF(ISBLANK(OFFSET(#REF!,INT((ROW()-13)/2),0)),"",OFFSET(#REF!,INT((ROW()-13)/2),0)),IF(ISBLANK(OFFSET('9. METAS'!$X$20,INT((ROW()-14)/2),0)),"",OFFSET('9. METAS'!$X$20,INT((ROW()-14)/2),0)))</f>
        <v>#REF!</v>
      </c>
      <c r="N211" s="824" t="str">
        <f t="shared" ref="N211" ca="1" si="194">IFERROR(J211/J212,"ND")</f>
        <v>ND</v>
      </c>
      <c r="O211" s="826" t="str">
        <f t="shared" ref="O211" ca="1" si="195">IFERROR(((J211+K211+L211)/H211),"ND")</f>
        <v>ND</v>
      </c>
      <c r="P211" s="913"/>
    </row>
    <row r="212" spans="3:16">
      <c r="C212" s="843"/>
      <c r="D212" s="926"/>
      <c r="E212" s="926"/>
      <c r="F212" s="928"/>
      <c r="G212" s="930"/>
      <c r="H212" s="949"/>
      <c r="I212" s="823"/>
      <c r="J212" s="149" t="str">
        <f ca="1">IF(MOD(ROW()-13,2)=0,IF(ISBLANK(OFFSET(#REF!,INT((ROW()-13)/2),0)),"",OFFSET(#REF!,INT((ROW()-13)/2),0)),IF(ISBLANK(OFFSET('9. METAS'!$U$20,INT((ROW()-14)/2),0)),"",OFFSET('9. METAS'!$U$20,INT((ROW()-14)/2),0)))</f>
        <v/>
      </c>
      <c r="K212" s="150" t="str">
        <f ca="1">IF(MOD(ROW()-13,2)=0,IF(ISBLANK(OFFSET(#REF!,INT((ROW()-13)/2),0)),"",OFFSET(#REF!,INT((ROW()-13)/2),0)),IF(ISBLANK(OFFSET('9. METAS'!$V$20,INT((ROW()-14)/2),0)),"",OFFSET('9. METAS'!$V$20,INT((ROW()-14)/2),0)))</f>
        <v/>
      </c>
      <c r="L212" s="150" t="str">
        <f ca="1">IF(MOD(ROW()-13,2)=0,IF(ISBLANK(OFFSET(#REF!,INT((ROW()-13)/2),0)),"",OFFSET(#REF!,INT((ROW()-13)/2),0)),IF(ISBLANK(OFFSET('9. METAS'!$W$20,INT((ROW()-14)/2),0)),"",OFFSET('9. METAS'!$W$20,INT((ROW()-14)/2),0)))</f>
        <v/>
      </c>
      <c r="M212" s="151" t="str">
        <f ca="1">IF(MOD(ROW()-13,2)=0,IF(ISBLANK(OFFSET(#REF!,INT((ROW()-13)/2),0)),"",OFFSET(#REF!,INT((ROW()-13)/2),0)),IF(ISBLANK(OFFSET('9. METAS'!$X$20,INT((ROW()-14)/2),0)),"",OFFSET('9. METAS'!$X$20,INT((ROW()-14)/2),0)))</f>
        <v/>
      </c>
      <c r="N212" s="825"/>
      <c r="O212" s="827"/>
      <c r="P212" s="914"/>
    </row>
    <row r="213" spans="3:16">
      <c r="C213" s="829" t="str">
        <f ca="1">IF(ISBLANK(OFFSET('5. Pp (3 años)'!$C$46,INT((ROW()-13)/2),0)),"",OFFSET('5. Pp (3 años)'!$C$46,INT((ROW()-13)/2),0))</f>
        <v/>
      </c>
      <c r="D213" s="926" t="str">
        <f ca="1">IF(ISBLANK(OFFSET('5. Pp (3 años)'!$D$46,INT((ROW()-13)/2),0)),"",OFFSET('5. Pp (3 años)'!$D$46,INT((ROW()-13)/2),0))</f>
        <v/>
      </c>
      <c r="E213" s="926" t="str">
        <f ca="1">IF(ISBLANK(OFFSET('5. Pp (3 años)'!$E$46,INT((ROW()-13)/2),0)),"",OFFSET('5. Pp (3 años)'!$E$46,INT((ROW()-13)/2),0))</f>
        <v/>
      </c>
      <c r="F213" s="928" t="str">
        <f ca="1">IF(ISBLANK(OFFSET('5. Pp (3 años)'!$K$46,INT((ROW()-13)/2),0)),"",OFFSET('5. Pp (3 años)'!$K$46,INT((ROW()-13)/2),0))</f>
        <v/>
      </c>
      <c r="G213" s="930" t="str">
        <f ca="1">IF(ISBLANK(OFFSET('5. Pp (3 años)'!$H$46,INT((ROW()-13)/2),0)),"",OFFSET('5. Pp (3 años)'!$H$46,INT((ROW()-13)/2),0))</f>
        <v/>
      </c>
      <c r="H213" s="949" t="str">
        <f ca="1">IF(ISBLANK(OFFSET('9. METAS'!$L$20,INT((ROW()-13)/2),0)),"",OFFSET('9. METAS'!$L$20,INT((ROW()-13)/2),0))</f>
        <v/>
      </c>
      <c r="I213" s="822"/>
      <c r="J213" s="149" t="e">
        <f ca="1">IF(MOD(ROW()-13,2)=0,IF(ISBLANK(OFFSET(#REF!,INT((ROW()-13)/2),0)),"",OFFSET(#REF!,INT((ROW()-13)/2),0)),IF(ISBLANK(OFFSET('9. METAS'!$U$20,INT((ROW()-14)/2),0)),"",OFFSET('9. METAS'!$U$20,INT((ROW()-14)/2),0)))</f>
        <v>#REF!</v>
      </c>
      <c r="K213" s="150" t="e">
        <f ca="1">IF(MOD(ROW()-13,2)=0,IF(ISBLANK(OFFSET(#REF!,INT((ROW()-13)/2),0)),"",OFFSET(#REF!,INT((ROW()-13)/2),0)),IF(ISBLANK(OFFSET('9. METAS'!$V$20,INT((ROW()-14)/2),0)),"",OFFSET('9. METAS'!$V$20,INT((ROW()-14)/2),0)))</f>
        <v>#REF!</v>
      </c>
      <c r="L213" s="150" t="e">
        <f ca="1">IF(MOD(ROW()-13,2)=0,IF(ISBLANK(OFFSET(#REF!,INT((ROW()-13)/2),0)),"",OFFSET(#REF!,INT((ROW()-13)/2),0)),IF(ISBLANK(OFFSET('9. METAS'!$W$20,INT((ROW()-14)/2),0)),"",OFFSET('9. METAS'!$W$20,INT((ROW()-14)/2),0)))</f>
        <v>#REF!</v>
      </c>
      <c r="M213" s="151" t="e">
        <f ca="1">IF(MOD(ROW()-13,2)=0,IF(ISBLANK(OFFSET(#REF!,INT((ROW()-13)/2),0)),"",OFFSET(#REF!,INT((ROW()-13)/2),0)),IF(ISBLANK(OFFSET('9. METAS'!$X$20,INT((ROW()-14)/2),0)),"",OFFSET('9. METAS'!$X$20,INT((ROW()-14)/2),0)))</f>
        <v>#REF!</v>
      </c>
      <c r="N213" s="824" t="str">
        <f t="shared" ref="N213" ca="1" si="196">IFERROR(J213/J214,"ND")</f>
        <v>ND</v>
      </c>
      <c r="O213" s="826" t="str">
        <f t="shared" ref="O213" ca="1" si="197">IFERROR(((J213+K213+L213)/H213),"ND")</f>
        <v>ND</v>
      </c>
      <c r="P213" s="913"/>
    </row>
    <row r="214" spans="3:16">
      <c r="C214" s="843"/>
      <c r="D214" s="926"/>
      <c r="E214" s="926"/>
      <c r="F214" s="928"/>
      <c r="G214" s="930"/>
      <c r="H214" s="949"/>
      <c r="I214" s="823"/>
      <c r="J214" s="149" t="str">
        <f ca="1">IF(MOD(ROW()-13,2)=0,IF(ISBLANK(OFFSET(#REF!,INT((ROW()-13)/2),0)),"",OFFSET(#REF!,INT((ROW()-13)/2),0)),IF(ISBLANK(OFFSET('9. METAS'!$U$20,INT((ROW()-14)/2),0)),"",OFFSET('9. METAS'!$U$20,INT((ROW()-14)/2),0)))</f>
        <v/>
      </c>
      <c r="K214" s="150" t="str">
        <f ca="1">IF(MOD(ROW()-13,2)=0,IF(ISBLANK(OFFSET(#REF!,INT((ROW()-13)/2),0)),"",OFFSET(#REF!,INT((ROW()-13)/2),0)),IF(ISBLANK(OFFSET('9. METAS'!$V$20,INT((ROW()-14)/2),0)),"",OFFSET('9. METAS'!$V$20,INT((ROW()-14)/2),0)))</f>
        <v/>
      </c>
      <c r="L214" s="150" t="str">
        <f ca="1">IF(MOD(ROW()-13,2)=0,IF(ISBLANK(OFFSET(#REF!,INT((ROW()-13)/2),0)),"",OFFSET(#REF!,INT((ROW()-13)/2),0)),IF(ISBLANK(OFFSET('9. METAS'!$W$20,INT((ROW()-14)/2),0)),"",OFFSET('9. METAS'!$W$20,INT((ROW()-14)/2),0)))</f>
        <v/>
      </c>
      <c r="M214" s="151" t="str">
        <f ca="1">IF(MOD(ROW()-13,2)=0,IF(ISBLANK(OFFSET(#REF!,INT((ROW()-13)/2),0)),"",OFFSET(#REF!,INT((ROW()-13)/2),0)),IF(ISBLANK(OFFSET('9. METAS'!$X$20,INT((ROW()-14)/2),0)),"",OFFSET('9. METAS'!$X$20,INT((ROW()-14)/2),0)))</f>
        <v/>
      </c>
      <c r="N214" s="825"/>
      <c r="O214" s="827"/>
      <c r="P214" s="914"/>
    </row>
    <row r="215" spans="3:16">
      <c r="C215" s="829" t="str">
        <f ca="1">IF(ISBLANK(OFFSET('5. Pp (3 años)'!$C$46,INT((ROW()-13)/2),0)),"",OFFSET('5. Pp (3 años)'!$C$46,INT((ROW()-13)/2),0))</f>
        <v/>
      </c>
      <c r="D215" s="926" t="str">
        <f ca="1">IF(ISBLANK(OFFSET('5. Pp (3 años)'!$D$46,INT((ROW()-13)/2),0)),"",OFFSET('5. Pp (3 años)'!$D$46,INT((ROW()-13)/2),0))</f>
        <v/>
      </c>
      <c r="E215" s="926" t="str">
        <f ca="1">IF(ISBLANK(OFFSET('5. Pp (3 años)'!$E$46,INT((ROW()-13)/2),0)),"",OFFSET('5. Pp (3 años)'!$E$46,INT((ROW()-13)/2),0))</f>
        <v/>
      </c>
      <c r="F215" s="928" t="str">
        <f ca="1">IF(ISBLANK(OFFSET('5. Pp (3 años)'!$K$46,INT((ROW()-13)/2),0)),"",OFFSET('5. Pp (3 años)'!$K$46,INT((ROW()-13)/2),0))</f>
        <v/>
      </c>
      <c r="G215" s="930" t="str">
        <f ca="1">IF(ISBLANK(OFFSET('5. Pp (3 años)'!$H$46,INT((ROW()-13)/2),0)),"",OFFSET('5. Pp (3 años)'!$H$46,INT((ROW()-13)/2),0))</f>
        <v/>
      </c>
      <c r="H215" s="949" t="str">
        <f ca="1">IF(ISBLANK(OFFSET('9. METAS'!$L$20,INT((ROW()-13)/2),0)),"",OFFSET('9. METAS'!$L$20,INT((ROW()-13)/2),0))</f>
        <v/>
      </c>
      <c r="I215" s="822"/>
      <c r="J215" s="149" t="e">
        <f ca="1">IF(MOD(ROW()-13,2)=0,IF(ISBLANK(OFFSET(#REF!,INT((ROW()-13)/2),0)),"",OFFSET(#REF!,INT((ROW()-13)/2),0)),IF(ISBLANK(OFFSET('9. METAS'!$U$20,INT((ROW()-14)/2),0)),"",OFFSET('9. METAS'!$U$20,INT((ROW()-14)/2),0)))</f>
        <v>#REF!</v>
      </c>
      <c r="K215" s="150" t="e">
        <f ca="1">IF(MOD(ROW()-13,2)=0,IF(ISBLANK(OFFSET(#REF!,INT((ROW()-13)/2),0)),"",OFFSET(#REF!,INT((ROW()-13)/2),0)),IF(ISBLANK(OFFSET('9. METAS'!$V$20,INT((ROW()-14)/2),0)),"",OFFSET('9. METAS'!$V$20,INT((ROW()-14)/2),0)))</f>
        <v>#REF!</v>
      </c>
      <c r="L215" s="150" t="e">
        <f ca="1">IF(MOD(ROW()-13,2)=0,IF(ISBLANK(OFFSET(#REF!,INT((ROW()-13)/2),0)),"",OFFSET(#REF!,INT((ROW()-13)/2),0)),IF(ISBLANK(OFFSET('9. METAS'!$W$20,INT((ROW()-14)/2),0)),"",OFFSET('9. METAS'!$W$20,INT((ROW()-14)/2),0)))</f>
        <v>#REF!</v>
      </c>
      <c r="M215" s="151" t="e">
        <f ca="1">IF(MOD(ROW()-13,2)=0,IF(ISBLANK(OFFSET(#REF!,INT((ROW()-13)/2),0)),"",OFFSET(#REF!,INT((ROW()-13)/2),0)),IF(ISBLANK(OFFSET('9. METAS'!$X$20,INT((ROW()-14)/2),0)),"",OFFSET('9. METAS'!$X$20,INT((ROW()-14)/2),0)))</f>
        <v>#REF!</v>
      </c>
      <c r="N215" s="824" t="str">
        <f t="shared" ref="N215" ca="1" si="198">IFERROR(J215/J216,"ND")</f>
        <v>ND</v>
      </c>
      <c r="O215" s="826" t="str">
        <f t="shared" ref="O215" ca="1" si="199">IFERROR(((J215+K215+L215)/H215),"ND")</f>
        <v>ND</v>
      </c>
      <c r="P215" s="913"/>
    </row>
    <row r="216" spans="3:16">
      <c r="C216" s="843"/>
      <c r="D216" s="926"/>
      <c r="E216" s="926"/>
      <c r="F216" s="928"/>
      <c r="G216" s="930"/>
      <c r="H216" s="949"/>
      <c r="I216" s="823"/>
      <c r="J216" s="149" t="str">
        <f ca="1">IF(MOD(ROW()-13,2)=0,IF(ISBLANK(OFFSET(#REF!,INT((ROW()-13)/2),0)),"",OFFSET(#REF!,INT((ROW()-13)/2),0)),IF(ISBLANK(OFFSET('9. METAS'!$U$20,INT((ROW()-14)/2),0)),"",OFFSET('9. METAS'!$U$20,INT((ROW()-14)/2),0)))</f>
        <v/>
      </c>
      <c r="K216" s="150" t="str">
        <f ca="1">IF(MOD(ROW()-13,2)=0,IF(ISBLANK(OFFSET(#REF!,INT((ROW()-13)/2),0)),"",OFFSET(#REF!,INT((ROW()-13)/2),0)),IF(ISBLANK(OFFSET('9. METAS'!$V$20,INT((ROW()-14)/2),0)),"",OFFSET('9. METAS'!$V$20,INT((ROW()-14)/2),0)))</f>
        <v/>
      </c>
      <c r="L216" s="150" t="str">
        <f ca="1">IF(MOD(ROW()-13,2)=0,IF(ISBLANK(OFFSET(#REF!,INT((ROW()-13)/2),0)),"",OFFSET(#REF!,INT((ROW()-13)/2),0)),IF(ISBLANK(OFFSET('9. METAS'!$W$20,INT((ROW()-14)/2),0)),"",OFFSET('9. METAS'!$W$20,INT((ROW()-14)/2),0)))</f>
        <v/>
      </c>
      <c r="M216" s="151" t="str">
        <f ca="1">IF(MOD(ROW()-13,2)=0,IF(ISBLANK(OFFSET(#REF!,INT((ROW()-13)/2),0)),"",OFFSET(#REF!,INT((ROW()-13)/2),0)),IF(ISBLANK(OFFSET('9. METAS'!$X$20,INT((ROW()-14)/2),0)),"",OFFSET('9. METAS'!$X$20,INT((ROW()-14)/2),0)))</f>
        <v/>
      </c>
      <c r="N216" s="825"/>
      <c r="O216" s="827"/>
      <c r="P216" s="914"/>
    </row>
    <row r="217" spans="3:16">
      <c r="C217" s="829" t="str">
        <f ca="1">IF(ISBLANK(OFFSET('5. Pp (3 años)'!$C$46,INT((ROW()-13)/2),0)),"",OFFSET('5. Pp (3 años)'!$C$46,INT((ROW()-13)/2),0))</f>
        <v/>
      </c>
      <c r="D217" s="926" t="str">
        <f ca="1">IF(ISBLANK(OFFSET('5. Pp (3 años)'!$D$46,INT((ROW()-13)/2),0)),"",OFFSET('5. Pp (3 años)'!$D$46,INT((ROW()-13)/2),0))</f>
        <v/>
      </c>
      <c r="E217" s="926" t="str">
        <f ca="1">IF(ISBLANK(OFFSET('5. Pp (3 años)'!$E$46,INT((ROW()-13)/2),0)),"",OFFSET('5. Pp (3 años)'!$E$46,INT((ROW()-13)/2),0))</f>
        <v/>
      </c>
      <c r="F217" s="928" t="str">
        <f ca="1">IF(ISBLANK(OFFSET('5. Pp (3 años)'!$K$46,INT((ROW()-13)/2),0)),"",OFFSET('5. Pp (3 años)'!$K$46,INT((ROW()-13)/2),0))</f>
        <v/>
      </c>
      <c r="G217" s="930" t="str">
        <f ca="1">IF(ISBLANK(OFFSET('5. Pp (3 años)'!$H$46,INT((ROW()-13)/2),0)),"",OFFSET('5. Pp (3 años)'!$H$46,INT((ROW()-13)/2),0))</f>
        <v/>
      </c>
      <c r="H217" s="949" t="str">
        <f ca="1">IF(ISBLANK(OFFSET('9. METAS'!$L$20,INT((ROW()-13)/2),0)),"",OFFSET('9. METAS'!$L$20,INT((ROW()-13)/2),0))</f>
        <v/>
      </c>
      <c r="I217" s="822"/>
      <c r="J217" s="149" t="e">
        <f ca="1">IF(MOD(ROW()-13,2)=0,IF(ISBLANK(OFFSET(#REF!,INT((ROW()-13)/2),0)),"",OFFSET(#REF!,INT((ROW()-13)/2),0)),IF(ISBLANK(OFFSET('9. METAS'!$U$20,INT((ROW()-14)/2),0)),"",OFFSET('9. METAS'!$U$20,INT((ROW()-14)/2),0)))</f>
        <v>#REF!</v>
      </c>
      <c r="K217" s="150" t="e">
        <f ca="1">IF(MOD(ROW()-13,2)=0,IF(ISBLANK(OFFSET(#REF!,INT((ROW()-13)/2),0)),"",OFFSET(#REF!,INT((ROW()-13)/2),0)),IF(ISBLANK(OFFSET('9. METAS'!$V$20,INT((ROW()-14)/2),0)),"",OFFSET('9. METAS'!$V$20,INT((ROW()-14)/2),0)))</f>
        <v>#REF!</v>
      </c>
      <c r="L217" s="150" t="e">
        <f ca="1">IF(MOD(ROW()-13,2)=0,IF(ISBLANK(OFFSET(#REF!,INT((ROW()-13)/2),0)),"",OFFSET(#REF!,INT((ROW()-13)/2),0)),IF(ISBLANK(OFFSET('9. METAS'!$W$20,INT((ROW()-14)/2),0)),"",OFFSET('9. METAS'!$W$20,INT((ROW()-14)/2),0)))</f>
        <v>#REF!</v>
      </c>
      <c r="M217" s="151" t="e">
        <f ca="1">IF(MOD(ROW()-13,2)=0,IF(ISBLANK(OFFSET(#REF!,INT((ROW()-13)/2),0)),"",OFFSET(#REF!,INT((ROW()-13)/2),0)),IF(ISBLANK(OFFSET('9. METAS'!$X$20,INT((ROW()-14)/2),0)),"",OFFSET('9. METAS'!$X$20,INT((ROW()-14)/2),0)))</f>
        <v>#REF!</v>
      </c>
      <c r="N217" s="824" t="str">
        <f t="shared" ref="N217" ca="1" si="200">IFERROR(J217/J218,"ND")</f>
        <v>ND</v>
      </c>
      <c r="O217" s="826" t="str">
        <f t="shared" ref="O217" ca="1" si="201">IFERROR(((J217+K217+L217)/H217),"ND")</f>
        <v>ND</v>
      </c>
      <c r="P217" s="913"/>
    </row>
    <row r="218" spans="3:16">
      <c r="C218" s="843"/>
      <c r="D218" s="926"/>
      <c r="E218" s="926"/>
      <c r="F218" s="928"/>
      <c r="G218" s="930"/>
      <c r="H218" s="949"/>
      <c r="I218" s="823"/>
      <c r="J218" s="149" t="str">
        <f ca="1">IF(MOD(ROW()-13,2)=0,IF(ISBLANK(OFFSET(#REF!,INT((ROW()-13)/2),0)),"",OFFSET(#REF!,INT((ROW()-13)/2),0)),IF(ISBLANK(OFFSET('9. METAS'!$U$20,INT((ROW()-14)/2),0)),"",OFFSET('9. METAS'!$U$20,INT((ROW()-14)/2),0)))</f>
        <v/>
      </c>
      <c r="K218" s="150" t="str">
        <f ca="1">IF(MOD(ROW()-13,2)=0,IF(ISBLANK(OFFSET(#REF!,INT((ROW()-13)/2),0)),"",OFFSET(#REF!,INT((ROW()-13)/2),0)),IF(ISBLANK(OFFSET('9. METAS'!$V$20,INT((ROW()-14)/2),0)),"",OFFSET('9. METAS'!$V$20,INT((ROW()-14)/2),0)))</f>
        <v/>
      </c>
      <c r="L218" s="150" t="str">
        <f ca="1">IF(MOD(ROW()-13,2)=0,IF(ISBLANK(OFFSET(#REF!,INT((ROW()-13)/2),0)),"",OFFSET(#REF!,INT((ROW()-13)/2),0)),IF(ISBLANK(OFFSET('9. METAS'!$W$20,INT((ROW()-14)/2),0)),"",OFFSET('9. METAS'!$W$20,INT((ROW()-14)/2),0)))</f>
        <v/>
      </c>
      <c r="M218" s="151" t="str">
        <f ca="1">IF(MOD(ROW()-13,2)=0,IF(ISBLANK(OFFSET(#REF!,INT((ROW()-13)/2),0)),"",OFFSET(#REF!,INT((ROW()-13)/2),0)),IF(ISBLANK(OFFSET('9. METAS'!$X$20,INT((ROW()-14)/2),0)),"",OFFSET('9. METAS'!$X$20,INT((ROW()-14)/2),0)))</f>
        <v/>
      </c>
      <c r="N218" s="825"/>
      <c r="O218" s="827"/>
      <c r="P218" s="914"/>
    </row>
    <row r="219" spans="3:16">
      <c r="C219" s="829" t="str">
        <f ca="1">IF(ISBLANK(OFFSET('5. Pp (3 años)'!$C$46,INT((ROW()-13)/2),0)),"",OFFSET('5. Pp (3 años)'!$C$46,INT((ROW()-13)/2),0))</f>
        <v/>
      </c>
      <c r="D219" s="926" t="str">
        <f ca="1">IF(ISBLANK(OFFSET('5. Pp (3 años)'!$D$46,INT((ROW()-13)/2),0)),"",OFFSET('5. Pp (3 años)'!$D$46,INT((ROW()-13)/2),0))</f>
        <v/>
      </c>
      <c r="E219" s="926" t="str">
        <f ca="1">IF(ISBLANK(OFFSET('5. Pp (3 años)'!$E$46,INT((ROW()-13)/2),0)),"",OFFSET('5. Pp (3 años)'!$E$46,INT((ROW()-13)/2),0))</f>
        <v/>
      </c>
      <c r="F219" s="928" t="str">
        <f ca="1">IF(ISBLANK(OFFSET('5. Pp (3 años)'!$K$46,INT((ROW()-13)/2),0)),"",OFFSET('5. Pp (3 años)'!$K$46,INT((ROW()-13)/2),0))</f>
        <v/>
      </c>
      <c r="G219" s="930" t="str">
        <f ca="1">IF(ISBLANK(OFFSET('5. Pp (3 años)'!$H$46,INT((ROW()-13)/2),0)),"",OFFSET('5. Pp (3 años)'!$H$46,INT((ROW()-13)/2),0))</f>
        <v/>
      </c>
      <c r="H219" s="949" t="str">
        <f ca="1">IF(ISBLANK(OFFSET('9. METAS'!$L$20,INT((ROW()-13)/2),0)),"",OFFSET('9. METAS'!$L$20,INT((ROW()-13)/2),0))</f>
        <v/>
      </c>
      <c r="I219" s="822"/>
      <c r="J219" s="149" t="e">
        <f ca="1">IF(MOD(ROW()-13,2)=0,IF(ISBLANK(OFFSET(#REF!,INT((ROW()-13)/2),0)),"",OFFSET(#REF!,INT((ROW()-13)/2),0)),IF(ISBLANK(OFFSET('9. METAS'!$U$20,INT((ROW()-14)/2),0)),"",OFFSET('9. METAS'!$U$20,INT((ROW()-14)/2),0)))</f>
        <v>#REF!</v>
      </c>
      <c r="K219" s="150" t="e">
        <f ca="1">IF(MOD(ROW()-13,2)=0,IF(ISBLANK(OFFSET(#REF!,INT((ROW()-13)/2),0)),"",OFFSET(#REF!,INT((ROW()-13)/2),0)),IF(ISBLANK(OFFSET('9. METAS'!$V$20,INT((ROW()-14)/2),0)),"",OFFSET('9. METAS'!$V$20,INT((ROW()-14)/2),0)))</f>
        <v>#REF!</v>
      </c>
      <c r="L219" s="150" t="e">
        <f ca="1">IF(MOD(ROW()-13,2)=0,IF(ISBLANK(OFFSET(#REF!,INT((ROW()-13)/2),0)),"",OFFSET(#REF!,INT((ROW()-13)/2),0)),IF(ISBLANK(OFFSET('9. METAS'!$W$20,INT((ROW()-14)/2),0)),"",OFFSET('9. METAS'!$W$20,INT((ROW()-14)/2),0)))</f>
        <v>#REF!</v>
      </c>
      <c r="M219" s="151" t="e">
        <f ca="1">IF(MOD(ROW()-13,2)=0,IF(ISBLANK(OFFSET(#REF!,INT((ROW()-13)/2),0)),"",OFFSET(#REF!,INT((ROW()-13)/2),0)),IF(ISBLANK(OFFSET('9. METAS'!$X$20,INT((ROW()-14)/2),0)),"",OFFSET('9. METAS'!$X$20,INT((ROW()-14)/2),0)))</f>
        <v>#REF!</v>
      </c>
      <c r="N219" s="824" t="str">
        <f t="shared" ref="N219" ca="1" si="202">IFERROR(J219/J220,"ND")</f>
        <v>ND</v>
      </c>
      <c r="O219" s="826" t="str">
        <f t="shared" ref="O219" ca="1" si="203">IFERROR(((J219+K219+L219)/H219),"ND")</f>
        <v>ND</v>
      </c>
      <c r="P219" s="913"/>
    </row>
    <row r="220" spans="3:16">
      <c r="C220" s="843"/>
      <c r="D220" s="926"/>
      <c r="E220" s="926"/>
      <c r="F220" s="928"/>
      <c r="G220" s="930"/>
      <c r="H220" s="949"/>
      <c r="I220" s="823"/>
      <c r="J220" s="149" t="str">
        <f ca="1">IF(MOD(ROW()-13,2)=0,IF(ISBLANK(OFFSET(#REF!,INT((ROW()-13)/2),0)),"",OFFSET(#REF!,INT((ROW()-13)/2),0)),IF(ISBLANK(OFFSET('9. METAS'!$U$20,INT((ROW()-14)/2),0)),"",OFFSET('9. METAS'!$U$20,INT((ROW()-14)/2),0)))</f>
        <v/>
      </c>
      <c r="K220" s="150" t="str">
        <f ca="1">IF(MOD(ROW()-13,2)=0,IF(ISBLANK(OFFSET(#REF!,INT((ROW()-13)/2),0)),"",OFFSET(#REF!,INT((ROW()-13)/2),0)),IF(ISBLANK(OFFSET('9. METAS'!$V$20,INT((ROW()-14)/2),0)),"",OFFSET('9. METAS'!$V$20,INT((ROW()-14)/2),0)))</f>
        <v/>
      </c>
      <c r="L220" s="150" t="str">
        <f ca="1">IF(MOD(ROW()-13,2)=0,IF(ISBLANK(OFFSET(#REF!,INT((ROW()-13)/2),0)),"",OFFSET(#REF!,INT((ROW()-13)/2),0)),IF(ISBLANK(OFFSET('9. METAS'!$W$20,INT((ROW()-14)/2),0)),"",OFFSET('9. METAS'!$W$20,INT((ROW()-14)/2),0)))</f>
        <v/>
      </c>
      <c r="M220" s="151" t="str">
        <f ca="1">IF(MOD(ROW()-13,2)=0,IF(ISBLANK(OFFSET(#REF!,INT((ROW()-13)/2),0)),"",OFFSET(#REF!,INT((ROW()-13)/2),0)),IF(ISBLANK(OFFSET('9. METAS'!$X$20,INT((ROW()-14)/2),0)),"",OFFSET('9. METAS'!$X$20,INT((ROW()-14)/2),0)))</f>
        <v/>
      </c>
      <c r="N220" s="825"/>
      <c r="O220" s="827"/>
      <c r="P220" s="914"/>
    </row>
    <row r="221" spans="3:16">
      <c r="C221" s="829" t="str">
        <f ca="1">IF(ISBLANK(OFFSET('5. Pp (3 años)'!$C$46,INT((ROW()-13)/2),0)),"",OFFSET('5. Pp (3 años)'!$C$46,INT((ROW()-13)/2),0))</f>
        <v/>
      </c>
      <c r="D221" s="926" t="str">
        <f ca="1">IF(ISBLANK(OFFSET('5. Pp (3 años)'!$D$46,INT((ROW()-13)/2),0)),"",OFFSET('5. Pp (3 años)'!$D$46,INT((ROW()-13)/2),0))</f>
        <v/>
      </c>
      <c r="E221" s="926" t="str">
        <f ca="1">IF(ISBLANK(OFFSET('5. Pp (3 años)'!$E$46,INT((ROW()-13)/2),0)),"",OFFSET('5. Pp (3 años)'!$E$46,INT((ROW()-13)/2),0))</f>
        <v/>
      </c>
      <c r="F221" s="928" t="str">
        <f ca="1">IF(ISBLANK(OFFSET('5. Pp (3 años)'!$K$46,INT((ROW()-13)/2),0)),"",OFFSET('5. Pp (3 años)'!$K$46,INT((ROW()-13)/2),0))</f>
        <v/>
      </c>
      <c r="G221" s="930" t="str">
        <f ca="1">IF(ISBLANK(OFFSET('5. Pp (3 años)'!$H$46,INT((ROW()-13)/2),0)),"",OFFSET('5. Pp (3 años)'!$H$46,INT((ROW()-13)/2),0))</f>
        <v/>
      </c>
      <c r="H221" s="949" t="str">
        <f ca="1">IF(ISBLANK(OFFSET('9. METAS'!$L$20,INT((ROW()-13)/2),0)),"",OFFSET('9. METAS'!$L$20,INT((ROW()-13)/2),0))</f>
        <v/>
      </c>
      <c r="I221" s="822"/>
      <c r="J221" s="149" t="e">
        <f ca="1">IF(MOD(ROW()-13,2)=0,IF(ISBLANK(OFFSET(#REF!,INT((ROW()-13)/2),0)),"",OFFSET(#REF!,INT((ROW()-13)/2),0)),IF(ISBLANK(OFFSET('9. METAS'!$U$20,INT((ROW()-14)/2),0)),"",OFFSET('9. METAS'!$U$20,INT((ROW()-14)/2),0)))</f>
        <v>#REF!</v>
      </c>
      <c r="K221" s="150" t="e">
        <f ca="1">IF(MOD(ROW()-13,2)=0,IF(ISBLANK(OFFSET(#REF!,INT((ROW()-13)/2),0)),"",OFFSET(#REF!,INT((ROW()-13)/2),0)),IF(ISBLANK(OFFSET('9. METAS'!$V$20,INT((ROW()-14)/2),0)),"",OFFSET('9. METAS'!$V$20,INT((ROW()-14)/2),0)))</f>
        <v>#REF!</v>
      </c>
      <c r="L221" s="150" t="e">
        <f ca="1">IF(MOD(ROW()-13,2)=0,IF(ISBLANK(OFFSET(#REF!,INT((ROW()-13)/2),0)),"",OFFSET(#REF!,INT((ROW()-13)/2),0)),IF(ISBLANK(OFFSET('9. METAS'!$W$20,INT((ROW()-14)/2),0)),"",OFFSET('9. METAS'!$W$20,INT((ROW()-14)/2),0)))</f>
        <v>#REF!</v>
      </c>
      <c r="M221" s="151" t="e">
        <f ca="1">IF(MOD(ROW()-13,2)=0,IF(ISBLANK(OFFSET(#REF!,INT((ROW()-13)/2),0)),"",OFFSET(#REF!,INT((ROW()-13)/2),0)),IF(ISBLANK(OFFSET('9. METAS'!$X$20,INT((ROW()-14)/2),0)),"",OFFSET('9. METAS'!$X$20,INT((ROW()-14)/2),0)))</f>
        <v>#REF!</v>
      </c>
      <c r="N221" s="824" t="str">
        <f t="shared" ref="N221" ca="1" si="204">IFERROR(J221/J222,"ND")</f>
        <v>ND</v>
      </c>
      <c r="O221" s="826" t="str">
        <f t="shared" ref="O221" ca="1" si="205">IFERROR(((J221+K221+L221)/H221),"ND")</f>
        <v>ND</v>
      </c>
      <c r="P221" s="913"/>
    </row>
    <row r="222" spans="3:16">
      <c r="C222" s="843"/>
      <c r="D222" s="926"/>
      <c r="E222" s="926"/>
      <c r="F222" s="928"/>
      <c r="G222" s="930"/>
      <c r="H222" s="949"/>
      <c r="I222" s="823"/>
      <c r="J222" s="149" t="str">
        <f ca="1">IF(MOD(ROW()-13,2)=0,IF(ISBLANK(OFFSET(#REF!,INT((ROW()-13)/2),0)),"",OFFSET(#REF!,INT((ROW()-13)/2),0)),IF(ISBLANK(OFFSET('9. METAS'!$U$20,INT((ROW()-14)/2),0)),"",OFFSET('9. METAS'!$U$20,INT((ROW()-14)/2),0)))</f>
        <v/>
      </c>
      <c r="K222" s="150" t="str">
        <f ca="1">IF(MOD(ROW()-13,2)=0,IF(ISBLANK(OFFSET(#REF!,INT((ROW()-13)/2),0)),"",OFFSET(#REF!,INT((ROW()-13)/2),0)),IF(ISBLANK(OFFSET('9. METAS'!$V$20,INT((ROW()-14)/2),0)),"",OFFSET('9. METAS'!$V$20,INT((ROW()-14)/2),0)))</f>
        <v/>
      </c>
      <c r="L222" s="150" t="str">
        <f ca="1">IF(MOD(ROW()-13,2)=0,IF(ISBLANK(OFFSET(#REF!,INT((ROW()-13)/2),0)),"",OFFSET(#REF!,INT((ROW()-13)/2),0)),IF(ISBLANK(OFFSET('9. METAS'!$W$20,INT((ROW()-14)/2),0)),"",OFFSET('9. METAS'!$W$20,INT((ROW()-14)/2),0)))</f>
        <v/>
      </c>
      <c r="M222" s="151" t="str">
        <f ca="1">IF(MOD(ROW()-13,2)=0,IF(ISBLANK(OFFSET(#REF!,INT((ROW()-13)/2),0)),"",OFFSET(#REF!,INT((ROW()-13)/2),0)),IF(ISBLANK(OFFSET('9. METAS'!$X$20,INT((ROW()-14)/2),0)),"",OFFSET('9. METAS'!$X$20,INT((ROW()-14)/2),0)))</f>
        <v/>
      </c>
      <c r="N222" s="825"/>
      <c r="O222" s="827"/>
      <c r="P222" s="914"/>
    </row>
    <row r="223" spans="3:16">
      <c r="C223" s="829" t="str">
        <f ca="1">IF(ISBLANK(OFFSET('5. Pp (3 años)'!$C$46,INT((ROW()-13)/2),0)),"",OFFSET('5. Pp (3 años)'!$C$46,INT((ROW()-13)/2),0))</f>
        <v/>
      </c>
      <c r="D223" s="926" t="str">
        <f ca="1">IF(ISBLANK(OFFSET('5. Pp (3 años)'!$D$46,INT((ROW()-13)/2),0)),"",OFFSET('5. Pp (3 años)'!$D$46,INT((ROW()-13)/2),0))</f>
        <v/>
      </c>
      <c r="E223" s="926" t="str">
        <f ca="1">IF(ISBLANK(OFFSET('5. Pp (3 años)'!$E$46,INT((ROW()-13)/2),0)),"",OFFSET('5. Pp (3 años)'!$E$46,INT((ROW()-13)/2),0))</f>
        <v/>
      </c>
      <c r="F223" s="928" t="str">
        <f ca="1">IF(ISBLANK(OFFSET('5. Pp (3 años)'!$K$46,INT((ROW()-13)/2),0)),"",OFFSET('5. Pp (3 años)'!$K$46,INT((ROW()-13)/2),0))</f>
        <v/>
      </c>
      <c r="G223" s="930" t="str">
        <f ca="1">IF(ISBLANK(OFFSET('5. Pp (3 años)'!$H$46,INT((ROW()-13)/2),0)),"",OFFSET('5. Pp (3 años)'!$H$46,INT((ROW()-13)/2),0))</f>
        <v/>
      </c>
      <c r="H223" s="949" t="str">
        <f ca="1">IF(ISBLANK(OFFSET('9. METAS'!$L$20,INT((ROW()-13)/2),0)),"",OFFSET('9. METAS'!$L$20,INT((ROW()-13)/2),0))</f>
        <v/>
      </c>
      <c r="I223" s="822"/>
      <c r="J223" s="149" t="e">
        <f ca="1">IF(MOD(ROW()-13,2)=0,IF(ISBLANK(OFFSET(#REF!,INT((ROW()-13)/2),0)),"",OFFSET(#REF!,INT((ROW()-13)/2),0)),IF(ISBLANK(OFFSET('9. METAS'!$U$20,INT((ROW()-14)/2),0)),"",OFFSET('9. METAS'!$U$20,INT((ROW()-14)/2),0)))</f>
        <v>#REF!</v>
      </c>
      <c r="K223" s="150" t="e">
        <f ca="1">IF(MOD(ROW()-13,2)=0,IF(ISBLANK(OFFSET(#REF!,INT((ROW()-13)/2),0)),"",OFFSET(#REF!,INT((ROW()-13)/2),0)),IF(ISBLANK(OFFSET('9. METAS'!$V$20,INT((ROW()-14)/2),0)),"",OFFSET('9. METAS'!$V$20,INT((ROW()-14)/2),0)))</f>
        <v>#REF!</v>
      </c>
      <c r="L223" s="150" t="e">
        <f ca="1">IF(MOD(ROW()-13,2)=0,IF(ISBLANK(OFFSET(#REF!,INT((ROW()-13)/2),0)),"",OFFSET(#REF!,INT((ROW()-13)/2),0)),IF(ISBLANK(OFFSET('9. METAS'!$W$20,INT((ROW()-14)/2),0)),"",OFFSET('9. METAS'!$W$20,INT((ROW()-14)/2),0)))</f>
        <v>#REF!</v>
      </c>
      <c r="M223" s="151" t="e">
        <f ca="1">IF(MOD(ROW()-13,2)=0,IF(ISBLANK(OFFSET(#REF!,INT((ROW()-13)/2),0)),"",OFFSET(#REF!,INT((ROW()-13)/2),0)),IF(ISBLANK(OFFSET('9. METAS'!$X$20,INT((ROW()-14)/2),0)),"",OFFSET('9. METAS'!$X$20,INT((ROW()-14)/2),0)))</f>
        <v>#REF!</v>
      </c>
      <c r="N223" s="824" t="str">
        <f t="shared" ref="N223" ca="1" si="206">IFERROR(J223/J224,"ND")</f>
        <v>ND</v>
      </c>
      <c r="O223" s="826" t="str">
        <f t="shared" ref="O223" ca="1" si="207">IFERROR(((J223+K223+L223)/H223),"ND")</f>
        <v>ND</v>
      </c>
      <c r="P223" s="913"/>
    </row>
    <row r="224" spans="3:16">
      <c r="C224" s="843"/>
      <c r="D224" s="926"/>
      <c r="E224" s="926"/>
      <c r="F224" s="928"/>
      <c r="G224" s="930"/>
      <c r="H224" s="949"/>
      <c r="I224" s="823"/>
      <c r="J224" s="149" t="str">
        <f ca="1">IF(MOD(ROW()-13,2)=0,IF(ISBLANK(OFFSET(#REF!,INT((ROW()-13)/2),0)),"",OFFSET(#REF!,INT((ROW()-13)/2),0)),IF(ISBLANK(OFFSET('9. METAS'!$U$20,INT((ROW()-14)/2),0)),"",OFFSET('9. METAS'!$U$20,INT((ROW()-14)/2),0)))</f>
        <v/>
      </c>
      <c r="K224" s="150" t="str">
        <f ca="1">IF(MOD(ROW()-13,2)=0,IF(ISBLANK(OFFSET(#REF!,INT((ROW()-13)/2),0)),"",OFFSET(#REF!,INT((ROW()-13)/2),0)),IF(ISBLANK(OFFSET('9. METAS'!$V$20,INT((ROW()-14)/2),0)),"",OFFSET('9. METAS'!$V$20,INT((ROW()-14)/2),0)))</f>
        <v/>
      </c>
      <c r="L224" s="150" t="str">
        <f ca="1">IF(MOD(ROW()-13,2)=0,IF(ISBLANK(OFFSET(#REF!,INT((ROW()-13)/2),0)),"",OFFSET(#REF!,INT((ROW()-13)/2),0)),IF(ISBLANK(OFFSET('9. METAS'!$W$20,INT((ROW()-14)/2),0)),"",OFFSET('9. METAS'!$W$20,INT((ROW()-14)/2),0)))</f>
        <v/>
      </c>
      <c r="M224" s="151" t="str">
        <f ca="1">IF(MOD(ROW()-13,2)=0,IF(ISBLANK(OFFSET(#REF!,INT((ROW()-13)/2),0)),"",OFFSET(#REF!,INT((ROW()-13)/2),0)),IF(ISBLANK(OFFSET('9. METAS'!$X$20,INT((ROW()-14)/2),0)),"",OFFSET('9. METAS'!$X$20,INT((ROW()-14)/2),0)))</f>
        <v/>
      </c>
      <c r="N224" s="825"/>
      <c r="O224" s="827"/>
      <c r="P224" s="914"/>
    </row>
    <row r="225" spans="3:16">
      <c r="C225" s="829" t="str">
        <f ca="1">IF(ISBLANK(OFFSET('5. Pp (3 años)'!$C$46,INT((ROW()-13)/2),0)),"",OFFSET('5. Pp (3 años)'!$C$46,INT((ROW()-13)/2),0))</f>
        <v/>
      </c>
      <c r="D225" s="926" t="str">
        <f ca="1">IF(ISBLANK(OFFSET('5. Pp (3 años)'!$D$46,INT((ROW()-13)/2),0)),"",OFFSET('5. Pp (3 años)'!$D$46,INT((ROW()-13)/2),0))</f>
        <v/>
      </c>
      <c r="E225" s="926" t="str">
        <f ca="1">IF(ISBLANK(OFFSET('5. Pp (3 años)'!$E$46,INT((ROW()-13)/2),0)),"",OFFSET('5. Pp (3 años)'!$E$46,INT((ROW()-13)/2),0))</f>
        <v/>
      </c>
      <c r="F225" s="928" t="str">
        <f ca="1">IF(ISBLANK(OFFSET('5. Pp (3 años)'!$K$46,INT((ROW()-13)/2),0)),"",OFFSET('5. Pp (3 años)'!$K$46,INT((ROW()-13)/2),0))</f>
        <v/>
      </c>
      <c r="G225" s="930" t="str">
        <f ca="1">IF(ISBLANK(OFFSET('5. Pp (3 años)'!$H$46,INT((ROW()-13)/2),0)),"",OFFSET('5. Pp (3 años)'!$H$46,INT((ROW()-13)/2),0))</f>
        <v/>
      </c>
      <c r="H225" s="949" t="str">
        <f ca="1">IF(ISBLANK(OFFSET('9. METAS'!$L$20,INT((ROW()-13)/2),0)),"",OFFSET('9. METAS'!$L$20,INT((ROW()-13)/2),0))</f>
        <v/>
      </c>
      <c r="I225" s="822"/>
      <c r="J225" s="149" t="e">
        <f ca="1">IF(MOD(ROW()-13,2)=0,IF(ISBLANK(OFFSET(#REF!,INT((ROW()-13)/2),0)),"",OFFSET(#REF!,INT((ROW()-13)/2),0)),IF(ISBLANK(OFFSET('9. METAS'!$U$20,INT((ROW()-14)/2),0)),"",OFFSET('9. METAS'!$U$20,INT((ROW()-14)/2),0)))</f>
        <v>#REF!</v>
      </c>
      <c r="K225" s="150" t="e">
        <f ca="1">IF(MOD(ROW()-13,2)=0,IF(ISBLANK(OFFSET(#REF!,INT((ROW()-13)/2),0)),"",OFFSET(#REF!,INT((ROW()-13)/2),0)),IF(ISBLANK(OFFSET('9. METAS'!$V$20,INT((ROW()-14)/2),0)),"",OFFSET('9. METAS'!$V$20,INT((ROW()-14)/2),0)))</f>
        <v>#REF!</v>
      </c>
      <c r="L225" s="150" t="e">
        <f ca="1">IF(MOD(ROW()-13,2)=0,IF(ISBLANK(OFFSET(#REF!,INT((ROW()-13)/2),0)),"",OFFSET(#REF!,INT((ROW()-13)/2),0)),IF(ISBLANK(OFFSET('9. METAS'!$W$20,INT((ROW()-14)/2),0)),"",OFFSET('9. METAS'!$W$20,INT((ROW()-14)/2),0)))</f>
        <v>#REF!</v>
      </c>
      <c r="M225" s="151" t="e">
        <f ca="1">IF(MOD(ROW()-13,2)=0,IF(ISBLANK(OFFSET(#REF!,INT((ROW()-13)/2),0)),"",OFFSET(#REF!,INT((ROW()-13)/2),0)),IF(ISBLANK(OFFSET('9. METAS'!$X$20,INT((ROW()-14)/2),0)),"",OFFSET('9. METAS'!$X$20,INT((ROW()-14)/2),0)))</f>
        <v>#REF!</v>
      </c>
      <c r="N225" s="824" t="str">
        <f t="shared" ref="N225" ca="1" si="208">IFERROR(J225/J226,"ND")</f>
        <v>ND</v>
      </c>
      <c r="O225" s="826" t="str">
        <f t="shared" ref="O225" ca="1" si="209">IFERROR(((J225+K225+L225)/H225),"ND")</f>
        <v>ND</v>
      </c>
      <c r="P225" s="913"/>
    </row>
    <row r="226" spans="3:16">
      <c r="C226" s="843"/>
      <c r="D226" s="926"/>
      <c r="E226" s="926"/>
      <c r="F226" s="928"/>
      <c r="G226" s="930"/>
      <c r="H226" s="949"/>
      <c r="I226" s="823"/>
      <c r="J226" s="149" t="str">
        <f ca="1">IF(MOD(ROW()-13,2)=0,IF(ISBLANK(OFFSET(#REF!,INT((ROW()-13)/2),0)),"",OFFSET(#REF!,INT((ROW()-13)/2),0)),IF(ISBLANK(OFFSET('9. METAS'!$U$20,INT((ROW()-14)/2),0)),"",OFFSET('9. METAS'!$U$20,INT((ROW()-14)/2),0)))</f>
        <v/>
      </c>
      <c r="K226" s="150" t="str">
        <f ca="1">IF(MOD(ROW()-13,2)=0,IF(ISBLANK(OFFSET(#REF!,INT((ROW()-13)/2),0)),"",OFFSET(#REF!,INT((ROW()-13)/2),0)),IF(ISBLANK(OFFSET('9. METAS'!$V$20,INT((ROW()-14)/2),0)),"",OFFSET('9. METAS'!$V$20,INT((ROW()-14)/2),0)))</f>
        <v/>
      </c>
      <c r="L226" s="150" t="str">
        <f ca="1">IF(MOD(ROW()-13,2)=0,IF(ISBLANK(OFFSET(#REF!,INT((ROW()-13)/2),0)),"",OFFSET(#REF!,INT((ROW()-13)/2),0)),IF(ISBLANK(OFFSET('9. METAS'!$W$20,INT((ROW()-14)/2),0)),"",OFFSET('9. METAS'!$W$20,INT((ROW()-14)/2),0)))</f>
        <v/>
      </c>
      <c r="M226" s="151" t="str">
        <f ca="1">IF(MOD(ROW()-13,2)=0,IF(ISBLANK(OFFSET(#REF!,INT((ROW()-13)/2),0)),"",OFFSET(#REF!,INT((ROW()-13)/2),0)),IF(ISBLANK(OFFSET('9. METAS'!$X$20,INT((ROW()-14)/2),0)),"",OFFSET('9. METAS'!$X$20,INT((ROW()-14)/2),0)))</f>
        <v/>
      </c>
      <c r="N226" s="825"/>
      <c r="O226" s="827"/>
      <c r="P226" s="914"/>
    </row>
    <row r="227" spans="3:16">
      <c r="C227" s="829" t="str">
        <f ca="1">IF(ISBLANK(OFFSET('5. Pp (3 años)'!$C$46,INT((ROW()-13)/2),0)),"",OFFSET('5. Pp (3 años)'!$C$46,INT((ROW()-13)/2),0))</f>
        <v/>
      </c>
      <c r="D227" s="926" t="str">
        <f ca="1">IF(ISBLANK(OFFSET('5. Pp (3 años)'!$D$46,INT((ROW()-13)/2),0)),"",OFFSET('5. Pp (3 años)'!$D$46,INT((ROW()-13)/2),0))</f>
        <v/>
      </c>
      <c r="E227" s="926" t="str">
        <f ca="1">IF(ISBLANK(OFFSET('5. Pp (3 años)'!$E$46,INT((ROW()-13)/2),0)),"",OFFSET('5. Pp (3 años)'!$E$46,INT((ROW()-13)/2),0))</f>
        <v/>
      </c>
      <c r="F227" s="928" t="str">
        <f ca="1">IF(ISBLANK(OFFSET('5. Pp (3 años)'!$K$46,INT((ROW()-13)/2),0)),"",OFFSET('5. Pp (3 años)'!$K$46,INT((ROW()-13)/2),0))</f>
        <v/>
      </c>
      <c r="G227" s="930" t="str">
        <f ca="1">IF(ISBLANK(OFFSET('5. Pp (3 años)'!$H$46,INT((ROW()-13)/2),0)),"",OFFSET('5. Pp (3 años)'!$H$46,INT((ROW()-13)/2),0))</f>
        <v/>
      </c>
      <c r="H227" s="949" t="str">
        <f ca="1">IF(ISBLANK(OFFSET('9. METAS'!$L$20,INT((ROW()-13)/2),0)),"",OFFSET('9. METAS'!$L$20,INT((ROW()-13)/2),0))</f>
        <v/>
      </c>
      <c r="I227" s="822"/>
      <c r="J227" s="149" t="e">
        <f ca="1">IF(MOD(ROW()-13,2)=0,IF(ISBLANK(OFFSET(#REF!,INT((ROW()-13)/2),0)),"",OFFSET(#REF!,INT((ROW()-13)/2),0)),IF(ISBLANK(OFFSET('9. METAS'!$U$20,INT((ROW()-14)/2),0)),"",OFFSET('9. METAS'!$U$20,INT((ROW()-14)/2),0)))</f>
        <v>#REF!</v>
      </c>
      <c r="K227" s="150" t="e">
        <f ca="1">IF(MOD(ROW()-13,2)=0,IF(ISBLANK(OFFSET(#REF!,INT((ROW()-13)/2),0)),"",OFFSET(#REF!,INT((ROW()-13)/2),0)),IF(ISBLANK(OFFSET('9. METAS'!$V$20,INT((ROW()-14)/2),0)),"",OFFSET('9. METAS'!$V$20,INT((ROW()-14)/2),0)))</f>
        <v>#REF!</v>
      </c>
      <c r="L227" s="150" t="e">
        <f ca="1">IF(MOD(ROW()-13,2)=0,IF(ISBLANK(OFFSET(#REF!,INT((ROW()-13)/2),0)),"",OFFSET(#REF!,INT((ROW()-13)/2),0)),IF(ISBLANK(OFFSET('9. METAS'!$W$20,INT((ROW()-14)/2),0)),"",OFFSET('9. METAS'!$W$20,INT((ROW()-14)/2),0)))</f>
        <v>#REF!</v>
      </c>
      <c r="M227" s="151" t="e">
        <f ca="1">IF(MOD(ROW()-13,2)=0,IF(ISBLANK(OFFSET(#REF!,INT((ROW()-13)/2),0)),"",OFFSET(#REF!,INT((ROW()-13)/2),0)),IF(ISBLANK(OFFSET('9. METAS'!$X$20,INT((ROW()-14)/2),0)),"",OFFSET('9. METAS'!$X$20,INT((ROW()-14)/2),0)))</f>
        <v>#REF!</v>
      </c>
      <c r="N227" s="824" t="str">
        <f t="shared" ref="N227" ca="1" si="210">IFERROR(J227/J228,"ND")</f>
        <v>ND</v>
      </c>
      <c r="O227" s="826" t="str">
        <f t="shared" ref="O227" ca="1" si="211">IFERROR(((J227+K227+L227)/H227),"ND")</f>
        <v>ND</v>
      </c>
      <c r="P227" s="913"/>
    </row>
    <row r="228" spans="3:16">
      <c r="C228" s="843"/>
      <c r="D228" s="926"/>
      <c r="E228" s="926"/>
      <c r="F228" s="928"/>
      <c r="G228" s="930"/>
      <c r="H228" s="949"/>
      <c r="I228" s="823"/>
      <c r="J228" s="149" t="str">
        <f ca="1">IF(MOD(ROW()-13,2)=0,IF(ISBLANK(OFFSET(#REF!,INT((ROW()-13)/2),0)),"",OFFSET(#REF!,INT((ROW()-13)/2),0)),IF(ISBLANK(OFFSET('9. METAS'!$U$20,INT((ROW()-14)/2),0)),"",OFFSET('9. METAS'!$U$20,INT((ROW()-14)/2),0)))</f>
        <v/>
      </c>
      <c r="K228" s="150" t="str">
        <f ca="1">IF(MOD(ROW()-13,2)=0,IF(ISBLANK(OFFSET(#REF!,INT((ROW()-13)/2),0)),"",OFFSET(#REF!,INT((ROW()-13)/2),0)),IF(ISBLANK(OFFSET('9. METAS'!$V$20,INT((ROW()-14)/2),0)),"",OFFSET('9. METAS'!$V$20,INT((ROW()-14)/2),0)))</f>
        <v/>
      </c>
      <c r="L228" s="150" t="str">
        <f ca="1">IF(MOD(ROW()-13,2)=0,IF(ISBLANK(OFFSET(#REF!,INT((ROW()-13)/2),0)),"",OFFSET(#REF!,INT((ROW()-13)/2),0)),IF(ISBLANK(OFFSET('9. METAS'!$W$20,INT((ROW()-14)/2),0)),"",OFFSET('9. METAS'!$W$20,INT((ROW()-14)/2),0)))</f>
        <v/>
      </c>
      <c r="M228" s="151" t="str">
        <f ca="1">IF(MOD(ROW()-13,2)=0,IF(ISBLANK(OFFSET(#REF!,INT((ROW()-13)/2),0)),"",OFFSET(#REF!,INT((ROW()-13)/2),0)),IF(ISBLANK(OFFSET('9. METAS'!$X$20,INT((ROW()-14)/2),0)),"",OFFSET('9. METAS'!$X$20,INT((ROW()-14)/2),0)))</f>
        <v/>
      </c>
      <c r="N228" s="825"/>
      <c r="O228" s="827"/>
      <c r="P228" s="914"/>
    </row>
    <row r="229" spans="3:16">
      <c r="C229" s="829" t="str">
        <f ca="1">IF(ISBLANK(OFFSET('5. Pp (3 años)'!$C$46,INT((ROW()-13)/2),0)),"",OFFSET('5. Pp (3 años)'!$C$46,INT((ROW()-13)/2),0))</f>
        <v/>
      </c>
      <c r="D229" s="926" t="str">
        <f ca="1">IF(ISBLANK(OFFSET('5. Pp (3 años)'!$D$46,INT((ROW()-13)/2),0)),"",OFFSET('5. Pp (3 años)'!$D$46,INT((ROW()-13)/2),0))</f>
        <v/>
      </c>
      <c r="E229" s="926" t="str">
        <f ca="1">IF(ISBLANK(OFFSET('5. Pp (3 años)'!$E$46,INT((ROW()-13)/2),0)),"",OFFSET('5. Pp (3 años)'!$E$46,INT((ROW()-13)/2),0))</f>
        <v/>
      </c>
      <c r="F229" s="928" t="str">
        <f ca="1">IF(ISBLANK(OFFSET('5. Pp (3 años)'!$K$46,INT((ROW()-13)/2),0)),"",OFFSET('5. Pp (3 años)'!$K$46,INT((ROW()-13)/2),0))</f>
        <v/>
      </c>
      <c r="G229" s="930" t="str">
        <f ca="1">IF(ISBLANK(OFFSET('5. Pp (3 años)'!$H$46,INT((ROW()-13)/2),0)),"",OFFSET('5. Pp (3 años)'!$H$46,INT((ROW()-13)/2),0))</f>
        <v/>
      </c>
      <c r="H229" s="949" t="str">
        <f ca="1">IF(ISBLANK(OFFSET('9. METAS'!$L$20,INT((ROW()-13)/2),0)),"",OFFSET('9. METAS'!$L$20,INT((ROW()-13)/2),0))</f>
        <v/>
      </c>
      <c r="I229" s="822"/>
      <c r="J229" s="149" t="e">
        <f ca="1">IF(MOD(ROW()-13,2)=0,IF(ISBLANK(OFFSET(#REF!,INT((ROW()-13)/2),0)),"",OFFSET(#REF!,INT((ROW()-13)/2),0)),IF(ISBLANK(OFFSET('9. METAS'!$U$20,INT((ROW()-14)/2),0)),"",OFFSET('9. METAS'!$U$20,INT((ROW()-14)/2),0)))</f>
        <v>#REF!</v>
      </c>
      <c r="K229" s="150" t="e">
        <f ca="1">IF(MOD(ROW()-13,2)=0,IF(ISBLANK(OFFSET(#REF!,INT((ROW()-13)/2),0)),"",OFFSET(#REF!,INT((ROW()-13)/2),0)),IF(ISBLANK(OFFSET('9. METAS'!$V$20,INT((ROW()-14)/2),0)),"",OFFSET('9. METAS'!$V$20,INT((ROW()-14)/2),0)))</f>
        <v>#REF!</v>
      </c>
      <c r="L229" s="150" t="e">
        <f ca="1">IF(MOD(ROW()-13,2)=0,IF(ISBLANK(OFFSET(#REF!,INT((ROW()-13)/2),0)),"",OFFSET(#REF!,INT((ROW()-13)/2),0)),IF(ISBLANK(OFFSET('9. METAS'!$W$20,INT((ROW()-14)/2),0)),"",OFFSET('9. METAS'!$W$20,INT((ROW()-14)/2),0)))</f>
        <v>#REF!</v>
      </c>
      <c r="M229" s="151" t="e">
        <f ca="1">IF(MOD(ROW()-13,2)=0,IF(ISBLANK(OFFSET(#REF!,INT((ROW()-13)/2),0)),"",OFFSET(#REF!,INT((ROW()-13)/2),0)),IF(ISBLANK(OFFSET('9. METAS'!$X$20,INT((ROW()-14)/2),0)),"",OFFSET('9. METAS'!$X$20,INT((ROW()-14)/2),0)))</f>
        <v>#REF!</v>
      </c>
      <c r="N229" s="824" t="str">
        <f t="shared" ref="N229" ca="1" si="212">IFERROR(J229/J230,"ND")</f>
        <v>ND</v>
      </c>
      <c r="O229" s="826" t="str">
        <f t="shared" ref="O229" ca="1" si="213">IFERROR(((J229+K229+L229)/H229),"ND")</f>
        <v>ND</v>
      </c>
      <c r="P229" s="913"/>
    </row>
    <row r="230" spans="3:16">
      <c r="C230" s="843"/>
      <c r="D230" s="926"/>
      <c r="E230" s="926"/>
      <c r="F230" s="928"/>
      <c r="G230" s="930"/>
      <c r="H230" s="949"/>
      <c r="I230" s="823"/>
      <c r="J230" s="149" t="str">
        <f ca="1">IF(MOD(ROW()-13,2)=0,IF(ISBLANK(OFFSET(#REF!,INT((ROW()-13)/2),0)),"",OFFSET(#REF!,INT((ROW()-13)/2),0)),IF(ISBLANK(OFFSET('9. METAS'!$U$20,INT((ROW()-14)/2),0)),"",OFFSET('9. METAS'!$U$20,INT((ROW()-14)/2),0)))</f>
        <v/>
      </c>
      <c r="K230" s="150" t="str">
        <f ca="1">IF(MOD(ROW()-13,2)=0,IF(ISBLANK(OFFSET(#REF!,INT((ROW()-13)/2),0)),"",OFFSET(#REF!,INT((ROW()-13)/2),0)),IF(ISBLANK(OFFSET('9. METAS'!$V$20,INT((ROW()-14)/2),0)),"",OFFSET('9. METAS'!$V$20,INT((ROW()-14)/2),0)))</f>
        <v/>
      </c>
      <c r="L230" s="150" t="str">
        <f ca="1">IF(MOD(ROW()-13,2)=0,IF(ISBLANK(OFFSET(#REF!,INT((ROW()-13)/2),0)),"",OFFSET(#REF!,INT((ROW()-13)/2),0)),IF(ISBLANK(OFFSET('9. METAS'!$W$20,INT((ROW()-14)/2),0)),"",OFFSET('9. METAS'!$W$20,INT((ROW()-14)/2),0)))</f>
        <v/>
      </c>
      <c r="M230" s="151" t="str">
        <f ca="1">IF(MOD(ROW()-13,2)=0,IF(ISBLANK(OFFSET(#REF!,INT((ROW()-13)/2),0)),"",OFFSET(#REF!,INT((ROW()-13)/2),0)),IF(ISBLANK(OFFSET('9. METAS'!$X$20,INT((ROW()-14)/2),0)),"",OFFSET('9. METAS'!$X$20,INT((ROW()-14)/2),0)))</f>
        <v/>
      </c>
      <c r="N230" s="825"/>
      <c r="O230" s="827"/>
      <c r="P230" s="914"/>
    </row>
    <row r="231" spans="3:16">
      <c r="C231" s="829" t="str">
        <f ca="1">IF(ISBLANK(OFFSET('5. Pp (3 años)'!$C$46,INT((ROW()-13)/2),0)),"",OFFSET('5. Pp (3 años)'!$C$46,INT((ROW()-13)/2),0))</f>
        <v/>
      </c>
      <c r="D231" s="926" t="str">
        <f ca="1">IF(ISBLANK(OFFSET('5. Pp (3 años)'!$D$46,INT((ROW()-13)/2),0)),"",OFFSET('5. Pp (3 años)'!$D$46,INT((ROW()-13)/2),0))</f>
        <v/>
      </c>
      <c r="E231" s="926" t="str">
        <f ca="1">IF(ISBLANK(OFFSET('5. Pp (3 años)'!$E$46,INT((ROW()-13)/2),0)),"",OFFSET('5. Pp (3 años)'!$E$46,INT((ROW()-13)/2),0))</f>
        <v/>
      </c>
      <c r="F231" s="928" t="str">
        <f ca="1">IF(ISBLANK(OFFSET('5. Pp (3 años)'!$K$46,INT((ROW()-13)/2),0)),"",OFFSET('5. Pp (3 años)'!$K$46,INT((ROW()-13)/2),0))</f>
        <v/>
      </c>
      <c r="G231" s="930" t="str">
        <f ca="1">IF(ISBLANK(OFFSET('5. Pp (3 años)'!$H$46,INT((ROW()-13)/2),0)),"",OFFSET('5. Pp (3 años)'!$H$46,INT((ROW()-13)/2),0))</f>
        <v/>
      </c>
      <c r="H231" s="949" t="str">
        <f ca="1">IF(ISBLANK(OFFSET('9. METAS'!$L$20,INT((ROW()-13)/2),0)),"",OFFSET('9. METAS'!$L$20,INT((ROW()-13)/2),0))</f>
        <v/>
      </c>
      <c r="I231" s="822"/>
      <c r="J231" s="149" t="e">
        <f ca="1">IF(MOD(ROW()-13,2)=0,IF(ISBLANK(OFFSET(#REF!,INT((ROW()-13)/2),0)),"",OFFSET(#REF!,INT((ROW()-13)/2),0)),IF(ISBLANK(OFFSET('9. METAS'!$U$20,INT((ROW()-14)/2),0)),"",OFFSET('9. METAS'!$U$20,INT((ROW()-14)/2),0)))</f>
        <v>#REF!</v>
      </c>
      <c r="K231" s="150" t="e">
        <f ca="1">IF(MOD(ROW()-13,2)=0,IF(ISBLANK(OFFSET(#REF!,INT((ROW()-13)/2),0)),"",OFFSET(#REF!,INT((ROW()-13)/2),0)),IF(ISBLANK(OFFSET('9. METAS'!$V$20,INT((ROW()-14)/2),0)),"",OFFSET('9. METAS'!$V$20,INT((ROW()-14)/2),0)))</f>
        <v>#REF!</v>
      </c>
      <c r="L231" s="150" t="e">
        <f ca="1">IF(MOD(ROW()-13,2)=0,IF(ISBLANK(OFFSET(#REF!,INT((ROW()-13)/2),0)),"",OFFSET(#REF!,INT((ROW()-13)/2),0)),IF(ISBLANK(OFFSET('9. METAS'!$W$20,INT((ROW()-14)/2),0)),"",OFFSET('9. METAS'!$W$20,INT((ROW()-14)/2),0)))</f>
        <v>#REF!</v>
      </c>
      <c r="M231" s="151" t="e">
        <f ca="1">IF(MOD(ROW()-13,2)=0,IF(ISBLANK(OFFSET(#REF!,INT((ROW()-13)/2),0)),"",OFFSET(#REF!,INT((ROW()-13)/2),0)),IF(ISBLANK(OFFSET('9. METAS'!$X$20,INT((ROW()-14)/2),0)),"",OFFSET('9. METAS'!$X$20,INT((ROW()-14)/2),0)))</f>
        <v>#REF!</v>
      </c>
      <c r="N231" s="824" t="str">
        <f t="shared" ref="N231" ca="1" si="214">IFERROR(J231/J232,"ND")</f>
        <v>ND</v>
      </c>
      <c r="O231" s="826" t="str">
        <f t="shared" ref="O231" ca="1" si="215">IFERROR(((J231+K231+L231)/H231),"ND")</f>
        <v>ND</v>
      </c>
      <c r="P231" s="913"/>
    </row>
    <row r="232" spans="3:16">
      <c r="C232" s="843"/>
      <c r="D232" s="926"/>
      <c r="E232" s="926"/>
      <c r="F232" s="928"/>
      <c r="G232" s="930"/>
      <c r="H232" s="949"/>
      <c r="I232" s="823"/>
      <c r="J232" s="149" t="str">
        <f ca="1">IF(MOD(ROW()-13,2)=0,IF(ISBLANK(OFFSET(#REF!,INT((ROW()-13)/2),0)),"",OFFSET(#REF!,INT((ROW()-13)/2),0)),IF(ISBLANK(OFFSET('9. METAS'!$U$20,INT((ROW()-14)/2),0)),"",OFFSET('9. METAS'!$U$20,INT((ROW()-14)/2),0)))</f>
        <v/>
      </c>
      <c r="K232" s="150" t="str">
        <f ca="1">IF(MOD(ROW()-13,2)=0,IF(ISBLANK(OFFSET(#REF!,INT((ROW()-13)/2),0)),"",OFFSET(#REF!,INT((ROW()-13)/2),0)),IF(ISBLANK(OFFSET('9. METAS'!$V$20,INT((ROW()-14)/2),0)),"",OFFSET('9. METAS'!$V$20,INT((ROW()-14)/2),0)))</f>
        <v/>
      </c>
      <c r="L232" s="150" t="str">
        <f ca="1">IF(MOD(ROW()-13,2)=0,IF(ISBLANK(OFFSET(#REF!,INT((ROW()-13)/2),0)),"",OFFSET(#REF!,INT((ROW()-13)/2),0)),IF(ISBLANK(OFFSET('9. METAS'!$W$20,INT((ROW()-14)/2),0)),"",OFFSET('9. METAS'!$W$20,INT((ROW()-14)/2),0)))</f>
        <v/>
      </c>
      <c r="M232" s="151" t="str">
        <f ca="1">IF(MOD(ROW()-13,2)=0,IF(ISBLANK(OFFSET(#REF!,INT((ROW()-13)/2),0)),"",OFFSET(#REF!,INT((ROW()-13)/2),0)),IF(ISBLANK(OFFSET('9. METAS'!$X$20,INT((ROW()-14)/2),0)),"",OFFSET('9. METAS'!$X$20,INT((ROW()-14)/2),0)))</f>
        <v/>
      </c>
      <c r="N232" s="825"/>
      <c r="O232" s="827"/>
      <c r="P232" s="914"/>
    </row>
    <row r="233" spans="3:16">
      <c r="C233" s="829" t="str">
        <f ca="1">IF(ISBLANK(OFFSET('5. Pp (3 años)'!$C$46,INT((ROW()-13)/2),0)),"",OFFSET('5. Pp (3 años)'!$C$46,INT((ROW()-13)/2),0))</f>
        <v/>
      </c>
      <c r="D233" s="926" t="str">
        <f ca="1">IF(ISBLANK(OFFSET('5. Pp (3 años)'!$D$46,INT((ROW()-13)/2),0)),"",OFFSET('5. Pp (3 años)'!$D$46,INT((ROW()-13)/2),0))</f>
        <v/>
      </c>
      <c r="E233" s="926" t="str">
        <f ca="1">IF(ISBLANK(OFFSET('5. Pp (3 años)'!$E$46,INT((ROW()-13)/2),0)),"",OFFSET('5. Pp (3 años)'!$E$46,INT((ROW()-13)/2),0))</f>
        <v/>
      </c>
      <c r="F233" s="928" t="str">
        <f ca="1">IF(ISBLANK(OFFSET('5. Pp (3 años)'!$K$46,INT((ROW()-13)/2),0)),"",OFFSET('5. Pp (3 años)'!$K$46,INT((ROW()-13)/2),0))</f>
        <v/>
      </c>
      <c r="G233" s="930" t="str">
        <f ca="1">IF(ISBLANK(OFFSET('5. Pp (3 años)'!$H$46,INT((ROW()-13)/2),0)),"",OFFSET('5. Pp (3 años)'!$H$46,INT((ROW()-13)/2),0))</f>
        <v/>
      </c>
      <c r="H233" s="949" t="str">
        <f ca="1">IF(ISBLANK(OFFSET('9. METAS'!$L$20,INT((ROW()-13)/2),0)),"",OFFSET('9. METAS'!$L$20,INT((ROW()-13)/2),0))</f>
        <v/>
      </c>
      <c r="I233" s="822"/>
      <c r="J233" s="149" t="e">
        <f ca="1">IF(MOD(ROW()-13,2)=0,IF(ISBLANK(OFFSET(#REF!,INT((ROW()-13)/2),0)),"",OFFSET(#REF!,INT((ROW()-13)/2),0)),IF(ISBLANK(OFFSET('9. METAS'!$U$20,INT((ROW()-14)/2),0)),"",OFFSET('9. METAS'!$U$20,INT((ROW()-14)/2),0)))</f>
        <v>#REF!</v>
      </c>
      <c r="K233" s="150" t="e">
        <f ca="1">IF(MOD(ROW()-13,2)=0,IF(ISBLANK(OFFSET(#REF!,INT((ROW()-13)/2),0)),"",OFFSET(#REF!,INT((ROW()-13)/2),0)),IF(ISBLANK(OFFSET('9. METAS'!$V$20,INT((ROW()-14)/2),0)),"",OFFSET('9. METAS'!$V$20,INT((ROW()-14)/2),0)))</f>
        <v>#REF!</v>
      </c>
      <c r="L233" s="150" t="e">
        <f ca="1">IF(MOD(ROW()-13,2)=0,IF(ISBLANK(OFFSET(#REF!,INT((ROW()-13)/2),0)),"",OFFSET(#REF!,INT((ROW()-13)/2),0)),IF(ISBLANK(OFFSET('9. METAS'!$W$20,INT((ROW()-14)/2),0)),"",OFFSET('9. METAS'!$W$20,INT((ROW()-14)/2),0)))</f>
        <v>#REF!</v>
      </c>
      <c r="M233" s="151" t="e">
        <f ca="1">IF(MOD(ROW()-13,2)=0,IF(ISBLANK(OFFSET(#REF!,INT((ROW()-13)/2),0)),"",OFFSET(#REF!,INT((ROW()-13)/2),0)),IF(ISBLANK(OFFSET('9. METAS'!$X$20,INT((ROW()-14)/2),0)),"",OFFSET('9. METAS'!$X$20,INT((ROW()-14)/2),0)))</f>
        <v>#REF!</v>
      </c>
      <c r="N233" s="824" t="str">
        <f t="shared" ref="N233" ca="1" si="216">IFERROR(J233/J234,"ND")</f>
        <v>ND</v>
      </c>
      <c r="O233" s="826" t="str">
        <f t="shared" ref="O233" ca="1" si="217">IFERROR(((J233+K233+L233)/H233),"ND")</f>
        <v>ND</v>
      </c>
      <c r="P233" s="913"/>
    </row>
    <row r="234" spans="3:16">
      <c r="C234" s="843"/>
      <c r="D234" s="926"/>
      <c r="E234" s="926"/>
      <c r="F234" s="928"/>
      <c r="G234" s="930"/>
      <c r="H234" s="949"/>
      <c r="I234" s="823"/>
      <c r="J234" s="149" t="str">
        <f ca="1">IF(MOD(ROW()-13,2)=0,IF(ISBLANK(OFFSET(#REF!,INT((ROW()-13)/2),0)),"",OFFSET(#REF!,INT((ROW()-13)/2),0)),IF(ISBLANK(OFFSET('9. METAS'!$U$20,INT((ROW()-14)/2),0)),"",OFFSET('9. METAS'!$U$20,INT((ROW()-14)/2),0)))</f>
        <v/>
      </c>
      <c r="K234" s="150" t="str">
        <f ca="1">IF(MOD(ROW()-13,2)=0,IF(ISBLANK(OFFSET(#REF!,INT((ROW()-13)/2),0)),"",OFFSET(#REF!,INT((ROW()-13)/2),0)),IF(ISBLANK(OFFSET('9. METAS'!$V$20,INT((ROW()-14)/2),0)),"",OFFSET('9. METAS'!$V$20,INT((ROW()-14)/2),0)))</f>
        <v/>
      </c>
      <c r="L234" s="150" t="str">
        <f ca="1">IF(MOD(ROW()-13,2)=0,IF(ISBLANK(OFFSET(#REF!,INT((ROW()-13)/2),0)),"",OFFSET(#REF!,INT((ROW()-13)/2),0)),IF(ISBLANK(OFFSET('9. METAS'!$W$20,INT((ROW()-14)/2),0)),"",OFFSET('9. METAS'!$W$20,INT((ROW()-14)/2),0)))</f>
        <v/>
      </c>
      <c r="M234" s="151" t="str">
        <f ca="1">IF(MOD(ROW()-13,2)=0,IF(ISBLANK(OFFSET(#REF!,INT((ROW()-13)/2),0)),"",OFFSET(#REF!,INT((ROW()-13)/2),0)),IF(ISBLANK(OFFSET('9. METAS'!$X$20,INT((ROW()-14)/2),0)),"",OFFSET('9. METAS'!$X$20,INT((ROW()-14)/2),0)))</f>
        <v/>
      </c>
      <c r="N234" s="825"/>
      <c r="O234" s="827"/>
      <c r="P234" s="914"/>
    </row>
    <row r="235" spans="3:16">
      <c r="C235" s="829" t="str">
        <f ca="1">IF(ISBLANK(OFFSET('5. Pp (3 años)'!$C$46,INT((ROW()-13)/2),0)),"",OFFSET('5. Pp (3 años)'!$C$46,INT((ROW()-13)/2),0))</f>
        <v/>
      </c>
      <c r="D235" s="926" t="str">
        <f ca="1">IF(ISBLANK(OFFSET('5. Pp (3 años)'!$D$46,INT((ROW()-13)/2),0)),"",OFFSET('5. Pp (3 años)'!$D$46,INT((ROW()-13)/2),0))</f>
        <v/>
      </c>
      <c r="E235" s="926" t="str">
        <f ca="1">IF(ISBLANK(OFFSET('5. Pp (3 años)'!$E$46,INT((ROW()-13)/2),0)),"",OFFSET('5. Pp (3 años)'!$E$46,INT((ROW()-13)/2),0))</f>
        <v/>
      </c>
      <c r="F235" s="928" t="str">
        <f ca="1">IF(ISBLANK(OFFSET('5. Pp (3 años)'!$K$46,INT((ROW()-13)/2),0)),"",OFFSET('5. Pp (3 años)'!$K$46,INT((ROW()-13)/2),0))</f>
        <v/>
      </c>
      <c r="G235" s="930" t="str">
        <f ca="1">IF(ISBLANK(OFFSET('5. Pp (3 años)'!$H$46,INT((ROW()-13)/2),0)),"",OFFSET('5. Pp (3 años)'!$H$46,INT((ROW()-13)/2),0))</f>
        <v/>
      </c>
      <c r="H235" s="949" t="str">
        <f ca="1">IF(ISBLANK(OFFSET('9. METAS'!$L$20,INT((ROW()-13)/2),0)),"",OFFSET('9. METAS'!$L$20,INT((ROW()-13)/2),0))</f>
        <v/>
      </c>
      <c r="I235" s="822"/>
      <c r="J235" s="149" t="e">
        <f ca="1">IF(MOD(ROW()-13,2)=0,IF(ISBLANK(OFFSET(#REF!,INT((ROW()-13)/2),0)),"",OFFSET(#REF!,INT((ROW()-13)/2),0)),IF(ISBLANK(OFFSET('9. METAS'!$U$20,INT((ROW()-14)/2),0)),"",OFFSET('9. METAS'!$U$20,INT((ROW()-14)/2),0)))</f>
        <v>#REF!</v>
      </c>
      <c r="K235" s="150" t="e">
        <f ca="1">IF(MOD(ROW()-13,2)=0,IF(ISBLANK(OFFSET(#REF!,INT((ROW()-13)/2),0)),"",OFFSET(#REF!,INT((ROW()-13)/2),0)),IF(ISBLANK(OFFSET('9. METAS'!$V$20,INT((ROW()-14)/2),0)),"",OFFSET('9. METAS'!$V$20,INT((ROW()-14)/2),0)))</f>
        <v>#REF!</v>
      </c>
      <c r="L235" s="150" t="e">
        <f ca="1">IF(MOD(ROW()-13,2)=0,IF(ISBLANK(OFFSET(#REF!,INT((ROW()-13)/2),0)),"",OFFSET(#REF!,INT((ROW()-13)/2),0)),IF(ISBLANK(OFFSET('9. METAS'!$W$20,INT((ROW()-14)/2),0)),"",OFFSET('9. METAS'!$W$20,INT((ROW()-14)/2),0)))</f>
        <v>#REF!</v>
      </c>
      <c r="M235" s="151" t="e">
        <f ca="1">IF(MOD(ROW()-13,2)=0,IF(ISBLANK(OFFSET(#REF!,INT((ROW()-13)/2),0)),"",OFFSET(#REF!,INT((ROW()-13)/2),0)),IF(ISBLANK(OFFSET('9. METAS'!$X$20,INT((ROW()-14)/2),0)),"",OFFSET('9. METAS'!$X$20,INT((ROW()-14)/2),0)))</f>
        <v>#REF!</v>
      </c>
      <c r="N235" s="824" t="str">
        <f t="shared" ref="N235" ca="1" si="218">IFERROR(J235/J236,"ND")</f>
        <v>ND</v>
      </c>
      <c r="O235" s="826" t="str">
        <f t="shared" ref="O235" ca="1" si="219">IFERROR(((J235+K235+L235)/H235),"ND")</f>
        <v>ND</v>
      </c>
      <c r="P235" s="913"/>
    </row>
    <row r="236" spans="3:16">
      <c r="C236" s="843"/>
      <c r="D236" s="926"/>
      <c r="E236" s="926"/>
      <c r="F236" s="928"/>
      <c r="G236" s="930"/>
      <c r="H236" s="949"/>
      <c r="I236" s="823"/>
      <c r="J236" s="149" t="str">
        <f ca="1">IF(MOD(ROW()-13,2)=0,IF(ISBLANK(OFFSET(#REF!,INT((ROW()-13)/2),0)),"",OFFSET(#REF!,INT((ROW()-13)/2),0)),IF(ISBLANK(OFFSET('9. METAS'!$U$20,INT((ROW()-14)/2),0)),"",OFFSET('9. METAS'!$U$20,INT((ROW()-14)/2),0)))</f>
        <v/>
      </c>
      <c r="K236" s="150" t="str">
        <f ca="1">IF(MOD(ROW()-13,2)=0,IF(ISBLANK(OFFSET(#REF!,INT((ROW()-13)/2),0)),"",OFFSET(#REF!,INT((ROW()-13)/2),0)),IF(ISBLANK(OFFSET('9. METAS'!$V$20,INT((ROW()-14)/2),0)),"",OFFSET('9. METAS'!$V$20,INT((ROW()-14)/2),0)))</f>
        <v/>
      </c>
      <c r="L236" s="150" t="str">
        <f ca="1">IF(MOD(ROW()-13,2)=0,IF(ISBLANK(OFFSET(#REF!,INT((ROW()-13)/2),0)),"",OFFSET(#REF!,INT((ROW()-13)/2),0)),IF(ISBLANK(OFFSET('9. METAS'!$W$20,INT((ROW()-14)/2),0)),"",OFFSET('9. METAS'!$W$20,INT((ROW()-14)/2),0)))</f>
        <v/>
      </c>
      <c r="M236" s="151" t="str">
        <f ca="1">IF(MOD(ROW()-13,2)=0,IF(ISBLANK(OFFSET(#REF!,INT((ROW()-13)/2),0)),"",OFFSET(#REF!,INT((ROW()-13)/2),0)),IF(ISBLANK(OFFSET('9. METAS'!$X$20,INT((ROW()-14)/2),0)),"",OFFSET('9. METAS'!$X$20,INT((ROW()-14)/2),0)))</f>
        <v/>
      </c>
      <c r="N236" s="825"/>
      <c r="O236" s="827"/>
      <c r="P236" s="914"/>
    </row>
    <row r="237" spans="3:16">
      <c r="C237" s="829" t="str">
        <f ca="1">IF(ISBLANK(OFFSET('5. Pp (3 años)'!$C$46,INT((ROW()-13)/2),0)),"",OFFSET('5. Pp (3 años)'!$C$46,INT((ROW()-13)/2),0))</f>
        <v/>
      </c>
      <c r="D237" s="926" t="str">
        <f ca="1">IF(ISBLANK(OFFSET('5. Pp (3 años)'!$D$46,INT((ROW()-13)/2),0)),"",OFFSET('5. Pp (3 años)'!$D$46,INT((ROW()-13)/2),0))</f>
        <v/>
      </c>
      <c r="E237" s="926" t="str">
        <f ca="1">IF(ISBLANK(OFFSET('5. Pp (3 años)'!$E$46,INT((ROW()-13)/2),0)),"",OFFSET('5. Pp (3 años)'!$E$46,INT((ROW()-13)/2),0))</f>
        <v/>
      </c>
      <c r="F237" s="928" t="str">
        <f ca="1">IF(ISBLANK(OFFSET('5. Pp (3 años)'!$K$46,INT((ROW()-13)/2),0)),"",OFFSET('5. Pp (3 años)'!$K$46,INT((ROW()-13)/2),0))</f>
        <v/>
      </c>
      <c r="G237" s="930" t="str">
        <f ca="1">IF(ISBLANK(OFFSET('5. Pp (3 años)'!$H$46,INT((ROW()-13)/2),0)),"",OFFSET('5. Pp (3 años)'!$H$46,INT((ROW()-13)/2),0))</f>
        <v/>
      </c>
      <c r="H237" s="949" t="str">
        <f ca="1">IF(ISBLANK(OFFSET('9. METAS'!$L$20,INT((ROW()-13)/2),0)),"",OFFSET('9. METAS'!$L$20,INT((ROW()-13)/2),0))</f>
        <v/>
      </c>
      <c r="I237" s="822"/>
      <c r="J237" s="149" t="e">
        <f ca="1">IF(MOD(ROW()-13,2)=0,IF(ISBLANK(OFFSET(#REF!,INT((ROW()-13)/2),0)),"",OFFSET(#REF!,INT((ROW()-13)/2),0)),IF(ISBLANK(OFFSET('9. METAS'!$U$20,INT((ROW()-14)/2),0)),"",OFFSET('9. METAS'!$U$20,INT((ROW()-14)/2),0)))</f>
        <v>#REF!</v>
      </c>
      <c r="K237" s="150" t="e">
        <f ca="1">IF(MOD(ROW()-13,2)=0,IF(ISBLANK(OFFSET(#REF!,INT((ROW()-13)/2),0)),"",OFFSET(#REF!,INT((ROW()-13)/2),0)),IF(ISBLANK(OFFSET('9. METAS'!$V$20,INT((ROW()-14)/2),0)),"",OFFSET('9. METAS'!$V$20,INT((ROW()-14)/2),0)))</f>
        <v>#REF!</v>
      </c>
      <c r="L237" s="150" t="e">
        <f ca="1">IF(MOD(ROW()-13,2)=0,IF(ISBLANK(OFFSET(#REF!,INT((ROW()-13)/2),0)),"",OFFSET(#REF!,INT((ROW()-13)/2),0)),IF(ISBLANK(OFFSET('9. METAS'!$W$20,INT((ROW()-14)/2),0)),"",OFFSET('9. METAS'!$W$20,INT((ROW()-14)/2),0)))</f>
        <v>#REF!</v>
      </c>
      <c r="M237" s="151" t="e">
        <f ca="1">IF(MOD(ROW()-13,2)=0,IF(ISBLANK(OFFSET(#REF!,INT((ROW()-13)/2),0)),"",OFFSET(#REF!,INT((ROW()-13)/2),0)),IF(ISBLANK(OFFSET('9. METAS'!$X$20,INT((ROW()-14)/2),0)),"",OFFSET('9. METAS'!$X$20,INT((ROW()-14)/2),0)))</f>
        <v>#REF!</v>
      </c>
      <c r="N237" s="824" t="str">
        <f t="shared" ref="N237" ca="1" si="220">IFERROR(J237/J238,"ND")</f>
        <v>ND</v>
      </c>
      <c r="O237" s="826" t="str">
        <f t="shared" ref="O237" ca="1" si="221">IFERROR(((J237+K237+L237)/H237),"ND")</f>
        <v>ND</v>
      </c>
      <c r="P237" s="913"/>
    </row>
    <row r="238" spans="3:16">
      <c r="C238" s="843"/>
      <c r="D238" s="926"/>
      <c r="E238" s="926"/>
      <c r="F238" s="928"/>
      <c r="G238" s="930"/>
      <c r="H238" s="949"/>
      <c r="I238" s="823"/>
      <c r="J238" s="149" t="str">
        <f ca="1">IF(MOD(ROW()-13,2)=0,IF(ISBLANK(OFFSET(#REF!,INT((ROW()-13)/2),0)),"",OFFSET(#REF!,INT((ROW()-13)/2),0)),IF(ISBLANK(OFFSET('9. METAS'!$U$20,INT((ROW()-14)/2),0)),"",OFFSET('9. METAS'!$U$20,INT((ROW()-14)/2),0)))</f>
        <v/>
      </c>
      <c r="K238" s="150" t="str">
        <f ca="1">IF(MOD(ROW()-13,2)=0,IF(ISBLANK(OFFSET(#REF!,INT((ROW()-13)/2),0)),"",OFFSET(#REF!,INT((ROW()-13)/2),0)),IF(ISBLANK(OFFSET('9. METAS'!$V$20,INT((ROW()-14)/2),0)),"",OFFSET('9. METAS'!$V$20,INT((ROW()-14)/2),0)))</f>
        <v/>
      </c>
      <c r="L238" s="150" t="str">
        <f ca="1">IF(MOD(ROW()-13,2)=0,IF(ISBLANK(OFFSET(#REF!,INT((ROW()-13)/2),0)),"",OFFSET(#REF!,INT((ROW()-13)/2),0)),IF(ISBLANK(OFFSET('9. METAS'!$W$20,INT((ROW()-14)/2),0)),"",OFFSET('9. METAS'!$W$20,INT((ROW()-14)/2),0)))</f>
        <v/>
      </c>
      <c r="M238" s="151" t="str">
        <f ca="1">IF(MOD(ROW()-13,2)=0,IF(ISBLANK(OFFSET(#REF!,INT((ROW()-13)/2),0)),"",OFFSET(#REF!,INT((ROW()-13)/2),0)),IF(ISBLANK(OFFSET('9. METAS'!$X$20,INT((ROW()-14)/2),0)),"",OFFSET('9. METAS'!$X$20,INT((ROW()-14)/2),0)))</f>
        <v/>
      </c>
      <c r="N238" s="825"/>
      <c r="O238" s="827"/>
      <c r="P238" s="914"/>
    </row>
    <row r="239" spans="3:16">
      <c r="C239" s="829" t="str">
        <f ca="1">IF(ISBLANK(OFFSET('5. Pp (3 años)'!$C$46,INT((ROW()-13)/2),0)),"",OFFSET('5. Pp (3 años)'!$C$46,INT((ROW()-13)/2),0))</f>
        <v/>
      </c>
      <c r="D239" s="926" t="str">
        <f ca="1">IF(ISBLANK(OFFSET('5. Pp (3 años)'!$D$46,INT((ROW()-13)/2),0)),"",OFFSET('5. Pp (3 años)'!$D$46,INT((ROW()-13)/2),0))</f>
        <v/>
      </c>
      <c r="E239" s="926" t="str">
        <f ca="1">IF(ISBLANK(OFFSET('5. Pp (3 años)'!$E$46,INT((ROW()-13)/2),0)),"",OFFSET('5. Pp (3 años)'!$E$46,INT((ROW()-13)/2),0))</f>
        <v/>
      </c>
      <c r="F239" s="928" t="str">
        <f ca="1">IF(ISBLANK(OFFSET('5. Pp (3 años)'!$K$46,INT((ROW()-13)/2),0)),"",OFFSET('5. Pp (3 años)'!$K$46,INT((ROW()-13)/2),0))</f>
        <v/>
      </c>
      <c r="G239" s="930" t="str">
        <f ca="1">IF(ISBLANK(OFFSET('5. Pp (3 años)'!$H$46,INT((ROW()-13)/2),0)),"",OFFSET('5. Pp (3 años)'!$H$46,INT((ROW()-13)/2),0))</f>
        <v/>
      </c>
      <c r="H239" s="949" t="str">
        <f ca="1">IF(ISBLANK(OFFSET('9. METAS'!$L$20,INT((ROW()-13)/2),0)),"",OFFSET('9. METAS'!$L$20,INT((ROW()-13)/2),0))</f>
        <v/>
      </c>
      <c r="I239" s="822"/>
      <c r="J239" s="149" t="e">
        <f ca="1">IF(MOD(ROW()-13,2)=0,IF(ISBLANK(OFFSET(#REF!,INT((ROW()-13)/2),0)),"",OFFSET(#REF!,INT((ROW()-13)/2),0)),IF(ISBLANK(OFFSET('9. METAS'!$U$20,INT((ROW()-14)/2),0)),"",OFFSET('9. METAS'!$U$20,INT((ROW()-14)/2),0)))</f>
        <v>#REF!</v>
      </c>
      <c r="K239" s="150" t="e">
        <f ca="1">IF(MOD(ROW()-13,2)=0,IF(ISBLANK(OFFSET(#REF!,INT((ROW()-13)/2),0)),"",OFFSET(#REF!,INT((ROW()-13)/2),0)),IF(ISBLANK(OFFSET('9. METAS'!$V$20,INT((ROW()-14)/2),0)),"",OFFSET('9. METAS'!$V$20,INT((ROW()-14)/2),0)))</f>
        <v>#REF!</v>
      </c>
      <c r="L239" s="150" t="e">
        <f ca="1">IF(MOD(ROW()-13,2)=0,IF(ISBLANK(OFFSET(#REF!,INT((ROW()-13)/2),0)),"",OFFSET(#REF!,INT((ROW()-13)/2),0)),IF(ISBLANK(OFFSET('9. METAS'!$W$20,INT((ROW()-14)/2),0)),"",OFFSET('9. METAS'!$W$20,INT((ROW()-14)/2),0)))</f>
        <v>#REF!</v>
      </c>
      <c r="M239" s="151" t="e">
        <f ca="1">IF(MOD(ROW()-13,2)=0,IF(ISBLANK(OFFSET(#REF!,INT((ROW()-13)/2),0)),"",OFFSET(#REF!,INT((ROW()-13)/2),0)),IF(ISBLANK(OFFSET('9. METAS'!$X$20,INT((ROW()-14)/2),0)),"",OFFSET('9. METAS'!$X$20,INT((ROW()-14)/2),0)))</f>
        <v>#REF!</v>
      </c>
      <c r="N239" s="824" t="str">
        <f t="shared" ref="N239" ca="1" si="222">IFERROR(J239/J240,"ND")</f>
        <v>ND</v>
      </c>
      <c r="O239" s="826" t="str">
        <f t="shared" ref="O239" ca="1" si="223">IFERROR(((J239+K239+L239)/H239),"ND")</f>
        <v>ND</v>
      </c>
      <c r="P239" s="913"/>
    </row>
    <row r="240" spans="3:16">
      <c r="C240" s="843"/>
      <c r="D240" s="926"/>
      <c r="E240" s="926"/>
      <c r="F240" s="928"/>
      <c r="G240" s="930"/>
      <c r="H240" s="949"/>
      <c r="I240" s="823"/>
      <c r="J240" s="149" t="str">
        <f ca="1">IF(MOD(ROW()-13,2)=0,IF(ISBLANK(OFFSET(#REF!,INT((ROW()-13)/2),0)),"",OFFSET(#REF!,INT((ROW()-13)/2),0)),IF(ISBLANK(OFFSET('9. METAS'!$U$20,INT((ROW()-14)/2),0)),"",OFFSET('9. METAS'!$U$20,INT((ROW()-14)/2),0)))</f>
        <v/>
      </c>
      <c r="K240" s="150" t="str">
        <f ca="1">IF(MOD(ROW()-13,2)=0,IF(ISBLANK(OFFSET(#REF!,INT((ROW()-13)/2),0)),"",OFFSET(#REF!,INT((ROW()-13)/2),0)),IF(ISBLANK(OFFSET('9. METAS'!$V$20,INT((ROW()-14)/2),0)),"",OFFSET('9. METAS'!$V$20,INT((ROW()-14)/2),0)))</f>
        <v/>
      </c>
      <c r="L240" s="150" t="str">
        <f ca="1">IF(MOD(ROW()-13,2)=0,IF(ISBLANK(OFFSET(#REF!,INT((ROW()-13)/2),0)),"",OFFSET(#REF!,INT((ROW()-13)/2),0)),IF(ISBLANK(OFFSET('9. METAS'!$W$20,INT((ROW()-14)/2),0)),"",OFFSET('9. METAS'!$W$20,INT((ROW()-14)/2),0)))</f>
        <v/>
      </c>
      <c r="M240" s="151" t="str">
        <f ca="1">IF(MOD(ROW()-13,2)=0,IF(ISBLANK(OFFSET(#REF!,INT((ROW()-13)/2),0)),"",OFFSET(#REF!,INT((ROW()-13)/2),0)),IF(ISBLANK(OFFSET('9. METAS'!$X$20,INT((ROW()-14)/2),0)),"",OFFSET('9. METAS'!$X$20,INT((ROW()-14)/2),0)))</f>
        <v/>
      </c>
      <c r="N240" s="825"/>
      <c r="O240" s="827"/>
      <c r="P240" s="914"/>
    </row>
    <row r="241" spans="3:16">
      <c r="C241" s="829" t="str">
        <f ca="1">IF(ISBLANK(OFFSET('5. Pp (3 años)'!$C$46,INT((ROW()-13)/2),0)),"",OFFSET('5. Pp (3 años)'!$C$46,INT((ROW()-13)/2),0))</f>
        <v/>
      </c>
      <c r="D241" s="926" t="str">
        <f ca="1">IF(ISBLANK(OFFSET('5. Pp (3 años)'!$D$46,INT((ROW()-13)/2),0)),"",OFFSET('5. Pp (3 años)'!$D$46,INT((ROW()-13)/2),0))</f>
        <v/>
      </c>
      <c r="E241" s="926" t="str">
        <f ca="1">IF(ISBLANK(OFFSET('5. Pp (3 años)'!$E$46,INT((ROW()-13)/2),0)),"",OFFSET('5. Pp (3 años)'!$E$46,INT((ROW()-13)/2),0))</f>
        <v/>
      </c>
      <c r="F241" s="928" t="str">
        <f ca="1">IF(ISBLANK(OFFSET('5. Pp (3 años)'!$K$46,INT((ROW()-13)/2),0)),"",OFFSET('5. Pp (3 años)'!$K$46,INT((ROW()-13)/2),0))</f>
        <v/>
      </c>
      <c r="G241" s="930" t="str">
        <f ca="1">IF(ISBLANK(OFFSET('5. Pp (3 años)'!$H$46,INT((ROW()-13)/2),0)),"",OFFSET('5. Pp (3 años)'!$H$46,INT((ROW()-13)/2),0))</f>
        <v/>
      </c>
      <c r="H241" s="949" t="str">
        <f ca="1">IF(ISBLANK(OFFSET('9. METAS'!$L$20,INT((ROW()-13)/2),0)),"",OFFSET('9. METAS'!$L$20,INT((ROW()-13)/2),0))</f>
        <v/>
      </c>
      <c r="I241" s="822"/>
      <c r="J241" s="149" t="e">
        <f ca="1">IF(MOD(ROW()-13,2)=0,IF(ISBLANK(OFFSET(#REF!,INT((ROW()-13)/2),0)),"",OFFSET(#REF!,INT((ROW()-13)/2),0)),IF(ISBLANK(OFFSET('9. METAS'!$U$20,INT((ROW()-14)/2),0)),"",OFFSET('9. METAS'!$U$20,INT((ROW()-14)/2),0)))</f>
        <v>#REF!</v>
      </c>
      <c r="K241" s="150" t="e">
        <f ca="1">IF(MOD(ROW()-13,2)=0,IF(ISBLANK(OFFSET(#REF!,INT((ROW()-13)/2),0)),"",OFFSET(#REF!,INT((ROW()-13)/2),0)),IF(ISBLANK(OFFSET('9. METAS'!$V$20,INT((ROW()-14)/2),0)),"",OFFSET('9. METAS'!$V$20,INT((ROW()-14)/2),0)))</f>
        <v>#REF!</v>
      </c>
      <c r="L241" s="150" t="e">
        <f ca="1">IF(MOD(ROW()-13,2)=0,IF(ISBLANK(OFFSET(#REF!,INT((ROW()-13)/2),0)),"",OFFSET(#REF!,INT((ROW()-13)/2),0)),IF(ISBLANK(OFFSET('9. METAS'!$W$20,INT((ROW()-14)/2),0)),"",OFFSET('9. METAS'!$W$20,INT((ROW()-14)/2),0)))</f>
        <v>#REF!</v>
      </c>
      <c r="M241" s="151" t="e">
        <f ca="1">IF(MOD(ROW()-13,2)=0,IF(ISBLANK(OFFSET(#REF!,INT((ROW()-13)/2),0)),"",OFFSET(#REF!,INT((ROW()-13)/2),0)),IF(ISBLANK(OFFSET('9. METAS'!$X$20,INT((ROW()-14)/2),0)),"",OFFSET('9. METAS'!$X$20,INT((ROW()-14)/2),0)))</f>
        <v>#REF!</v>
      </c>
      <c r="N241" s="824" t="str">
        <f t="shared" ref="N241" ca="1" si="224">IFERROR(J241/J242,"ND")</f>
        <v>ND</v>
      </c>
      <c r="O241" s="826" t="str">
        <f t="shared" ref="O241" ca="1" si="225">IFERROR(((J241+K241+L241)/H241),"ND")</f>
        <v>ND</v>
      </c>
      <c r="P241" s="913"/>
    </row>
    <row r="242" spans="3:16">
      <c r="C242" s="843"/>
      <c r="D242" s="926"/>
      <c r="E242" s="926"/>
      <c r="F242" s="928"/>
      <c r="G242" s="930"/>
      <c r="H242" s="949"/>
      <c r="I242" s="823"/>
      <c r="J242" s="149" t="str">
        <f ca="1">IF(MOD(ROW()-13,2)=0,IF(ISBLANK(OFFSET(#REF!,INT((ROW()-13)/2),0)),"",OFFSET(#REF!,INT((ROW()-13)/2),0)),IF(ISBLANK(OFFSET('9. METAS'!$U$20,INT((ROW()-14)/2),0)),"",OFFSET('9. METAS'!$U$20,INT((ROW()-14)/2),0)))</f>
        <v/>
      </c>
      <c r="K242" s="150" t="str">
        <f ca="1">IF(MOD(ROW()-13,2)=0,IF(ISBLANK(OFFSET(#REF!,INT((ROW()-13)/2),0)),"",OFFSET(#REF!,INT((ROW()-13)/2),0)),IF(ISBLANK(OFFSET('9. METAS'!$V$20,INT((ROW()-14)/2),0)),"",OFFSET('9. METAS'!$V$20,INT((ROW()-14)/2),0)))</f>
        <v/>
      </c>
      <c r="L242" s="150" t="str">
        <f ca="1">IF(MOD(ROW()-13,2)=0,IF(ISBLANK(OFFSET(#REF!,INT((ROW()-13)/2),0)),"",OFFSET(#REF!,INT((ROW()-13)/2),0)),IF(ISBLANK(OFFSET('9. METAS'!$W$20,INT((ROW()-14)/2),0)),"",OFFSET('9. METAS'!$W$20,INT((ROW()-14)/2),0)))</f>
        <v/>
      </c>
      <c r="M242" s="151" t="str">
        <f ca="1">IF(MOD(ROW()-13,2)=0,IF(ISBLANK(OFFSET(#REF!,INT((ROW()-13)/2),0)),"",OFFSET(#REF!,INT((ROW()-13)/2),0)),IF(ISBLANK(OFFSET('9. METAS'!$X$20,INT((ROW()-14)/2),0)),"",OFFSET('9. METAS'!$X$20,INT((ROW()-14)/2),0)))</f>
        <v/>
      </c>
      <c r="N242" s="825"/>
      <c r="O242" s="827"/>
      <c r="P242" s="914"/>
    </row>
    <row r="243" spans="3:16">
      <c r="C243" s="829" t="str">
        <f ca="1">IF(ISBLANK(OFFSET('5. Pp (3 años)'!$C$46,INT((ROW()-13)/2),0)),"",OFFSET('5. Pp (3 años)'!$C$46,INT((ROW()-13)/2),0))</f>
        <v/>
      </c>
      <c r="D243" s="926" t="str">
        <f ca="1">IF(ISBLANK(OFFSET('5. Pp (3 años)'!$D$46,INT((ROW()-13)/2),0)),"",OFFSET('5. Pp (3 años)'!$D$46,INT((ROW()-13)/2),0))</f>
        <v/>
      </c>
      <c r="E243" s="926" t="str">
        <f ca="1">IF(ISBLANK(OFFSET('5. Pp (3 años)'!$E$46,INT((ROW()-13)/2),0)),"",OFFSET('5. Pp (3 años)'!$E$46,INT((ROW()-13)/2),0))</f>
        <v/>
      </c>
      <c r="F243" s="928" t="str">
        <f ca="1">IF(ISBLANK(OFFSET('5. Pp (3 años)'!$K$46,INT((ROW()-13)/2),0)),"",OFFSET('5. Pp (3 años)'!$K$46,INT((ROW()-13)/2),0))</f>
        <v/>
      </c>
      <c r="G243" s="930" t="str">
        <f ca="1">IF(ISBLANK(OFFSET('5. Pp (3 años)'!$H$46,INT((ROW()-13)/2),0)),"",OFFSET('5. Pp (3 años)'!$H$46,INT((ROW()-13)/2),0))</f>
        <v/>
      </c>
      <c r="H243" s="949" t="str">
        <f ca="1">IF(ISBLANK(OFFSET('9. METAS'!$L$20,INT((ROW()-13)/2),0)),"",OFFSET('9. METAS'!$L$20,INT((ROW()-13)/2),0))</f>
        <v/>
      </c>
      <c r="I243" s="822"/>
      <c r="J243" s="149" t="e">
        <f ca="1">IF(MOD(ROW()-13,2)=0,IF(ISBLANK(OFFSET(#REF!,INT((ROW()-13)/2),0)),"",OFFSET(#REF!,INT((ROW()-13)/2),0)),IF(ISBLANK(OFFSET('9. METAS'!$U$20,INT((ROW()-14)/2),0)),"",OFFSET('9. METAS'!$U$20,INT((ROW()-14)/2),0)))</f>
        <v>#REF!</v>
      </c>
      <c r="K243" s="150" t="e">
        <f ca="1">IF(MOD(ROW()-13,2)=0,IF(ISBLANK(OFFSET(#REF!,INT((ROW()-13)/2),0)),"",OFFSET(#REF!,INT((ROW()-13)/2),0)),IF(ISBLANK(OFFSET('9. METAS'!$V$20,INT((ROW()-14)/2),0)),"",OFFSET('9. METAS'!$V$20,INT((ROW()-14)/2),0)))</f>
        <v>#REF!</v>
      </c>
      <c r="L243" s="150" t="e">
        <f ca="1">IF(MOD(ROW()-13,2)=0,IF(ISBLANK(OFFSET(#REF!,INT((ROW()-13)/2),0)),"",OFFSET(#REF!,INT((ROW()-13)/2),0)),IF(ISBLANK(OFFSET('9. METAS'!$W$20,INT((ROW()-14)/2),0)),"",OFFSET('9. METAS'!$W$20,INT((ROW()-14)/2),0)))</f>
        <v>#REF!</v>
      </c>
      <c r="M243" s="151" t="e">
        <f ca="1">IF(MOD(ROW()-13,2)=0,IF(ISBLANK(OFFSET(#REF!,INT((ROW()-13)/2),0)),"",OFFSET(#REF!,INT((ROW()-13)/2),0)),IF(ISBLANK(OFFSET('9. METAS'!$X$20,INT((ROW()-14)/2),0)),"",OFFSET('9. METAS'!$X$20,INT((ROW()-14)/2),0)))</f>
        <v>#REF!</v>
      </c>
      <c r="N243" s="824" t="str">
        <f t="shared" ref="N243" ca="1" si="226">IFERROR(J243/J244,"ND")</f>
        <v>ND</v>
      </c>
      <c r="O243" s="826" t="str">
        <f t="shared" ref="O243" ca="1" si="227">IFERROR(((J243+K243+L243)/H243),"ND")</f>
        <v>ND</v>
      </c>
      <c r="P243" s="913"/>
    </row>
    <row r="244" spans="3:16">
      <c r="C244" s="843"/>
      <c r="D244" s="926"/>
      <c r="E244" s="926"/>
      <c r="F244" s="928"/>
      <c r="G244" s="930"/>
      <c r="H244" s="949"/>
      <c r="I244" s="823"/>
      <c r="J244" s="149" t="str">
        <f ca="1">IF(MOD(ROW()-13,2)=0,IF(ISBLANK(OFFSET(#REF!,INT((ROW()-13)/2),0)),"",OFFSET(#REF!,INT((ROW()-13)/2),0)),IF(ISBLANK(OFFSET('9. METAS'!$U$20,INT((ROW()-14)/2),0)),"",OFFSET('9. METAS'!$U$20,INT((ROW()-14)/2),0)))</f>
        <v/>
      </c>
      <c r="K244" s="150" t="str">
        <f ca="1">IF(MOD(ROW()-13,2)=0,IF(ISBLANK(OFFSET(#REF!,INT((ROW()-13)/2),0)),"",OFFSET(#REF!,INT((ROW()-13)/2),0)),IF(ISBLANK(OFFSET('9. METAS'!$V$20,INT((ROW()-14)/2),0)),"",OFFSET('9. METAS'!$V$20,INT((ROW()-14)/2),0)))</f>
        <v/>
      </c>
      <c r="L244" s="150" t="str">
        <f ca="1">IF(MOD(ROW()-13,2)=0,IF(ISBLANK(OFFSET(#REF!,INT((ROW()-13)/2),0)),"",OFFSET(#REF!,INT((ROW()-13)/2),0)),IF(ISBLANK(OFFSET('9. METAS'!$W$20,INT((ROW()-14)/2),0)),"",OFFSET('9. METAS'!$W$20,INT((ROW()-14)/2),0)))</f>
        <v/>
      </c>
      <c r="M244" s="151" t="str">
        <f ca="1">IF(MOD(ROW()-13,2)=0,IF(ISBLANK(OFFSET(#REF!,INT((ROW()-13)/2),0)),"",OFFSET(#REF!,INT((ROW()-13)/2),0)),IF(ISBLANK(OFFSET('9. METAS'!$X$20,INT((ROW()-14)/2),0)),"",OFFSET('9. METAS'!$X$20,INT((ROW()-14)/2),0)))</f>
        <v/>
      </c>
      <c r="N244" s="825"/>
      <c r="O244" s="827"/>
      <c r="P244" s="914"/>
    </row>
    <row r="245" spans="3:16">
      <c r="C245" s="829" t="str">
        <f ca="1">IF(ISBLANK(OFFSET('5. Pp (3 años)'!$C$46,INT((ROW()-13)/2),0)),"",OFFSET('5. Pp (3 años)'!$C$46,INT((ROW()-13)/2),0))</f>
        <v/>
      </c>
      <c r="D245" s="926" t="str">
        <f ca="1">IF(ISBLANK(OFFSET('5. Pp (3 años)'!$D$46,INT((ROW()-13)/2),0)),"",OFFSET('5. Pp (3 años)'!$D$46,INT((ROW()-13)/2),0))</f>
        <v/>
      </c>
      <c r="E245" s="926" t="str">
        <f ca="1">IF(ISBLANK(OFFSET('5. Pp (3 años)'!$E$46,INT((ROW()-13)/2),0)),"",OFFSET('5. Pp (3 años)'!$E$46,INT((ROW()-13)/2),0))</f>
        <v/>
      </c>
      <c r="F245" s="928" t="str">
        <f ca="1">IF(ISBLANK(OFFSET('5. Pp (3 años)'!$K$46,INT((ROW()-13)/2),0)),"",OFFSET('5. Pp (3 años)'!$K$46,INT((ROW()-13)/2),0))</f>
        <v/>
      </c>
      <c r="G245" s="930" t="str">
        <f ca="1">IF(ISBLANK(OFFSET('5. Pp (3 años)'!$H$46,INT((ROW()-13)/2),0)),"",OFFSET('5. Pp (3 años)'!$H$46,INT((ROW()-13)/2),0))</f>
        <v/>
      </c>
      <c r="H245" s="949" t="str">
        <f ca="1">IF(ISBLANK(OFFSET('9. METAS'!$L$20,INT((ROW()-13)/2),0)),"",OFFSET('9. METAS'!$L$20,INT((ROW()-13)/2),0))</f>
        <v/>
      </c>
      <c r="I245" s="822"/>
      <c r="J245" s="149" t="e">
        <f ca="1">IF(MOD(ROW()-13,2)=0,IF(ISBLANK(OFFSET(#REF!,INT((ROW()-13)/2),0)),"",OFFSET(#REF!,INT((ROW()-13)/2),0)),IF(ISBLANK(OFFSET('9. METAS'!$U$20,INT((ROW()-14)/2),0)),"",OFFSET('9. METAS'!$U$20,INT((ROW()-14)/2),0)))</f>
        <v>#REF!</v>
      </c>
      <c r="K245" s="150" t="e">
        <f ca="1">IF(MOD(ROW()-13,2)=0,IF(ISBLANK(OFFSET(#REF!,INT((ROW()-13)/2),0)),"",OFFSET(#REF!,INT((ROW()-13)/2),0)),IF(ISBLANK(OFFSET('9. METAS'!$V$20,INT((ROW()-14)/2),0)),"",OFFSET('9. METAS'!$V$20,INT((ROW()-14)/2),0)))</f>
        <v>#REF!</v>
      </c>
      <c r="L245" s="150" t="e">
        <f ca="1">IF(MOD(ROW()-13,2)=0,IF(ISBLANK(OFFSET(#REF!,INT((ROW()-13)/2),0)),"",OFFSET(#REF!,INT((ROW()-13)/2),0)),IF(ISBLANK(OFFSET('9. METAS'!$W$20,INT((ROW()-14)/2),0)),"",OFFSET('9. METAS'!$W$20,INT((ROW()-14)/2),0)))</f>
        <v>#REF!</v>
      </c>
      <c r="M245" s="151" t="e">
        <f ca="1">IF(MOD(ROW()-13,2)=0,IF(ISBLANK(OFFSET(#REF!,INT((ROW()-13)/2),0)),"",OFFSET(#REF!,INT((ROW()-13)/2),0)),IF(ISBLANK(OFFSET('9. METAS'!$X$20,INT((ROW()-14)/2),0)),"",OFFSET('9. METAS'!$X$20,INT((ROW()-14)/2),0)))</f>
        <v>#REF!</v>
      </c>
      <c r="N245" s="824" t="str">
        <f t="shared" ref="N245" ca="1" si="228">IFERROR(J245/J246,"ND")</f>
        <v>ND</v>
      </c>
      <c r="O245" s="826" t="str">
        <f t="shared" ref="O245" ca="1" si="229">IFERROR(((J245+K245+L245)/H245),"ND")</f>
        <v>ND</v>
      </c>
      <c r="P245" s="913"/>
    </row>
    <row r="246" spans="3:16">
      <c r="C246" s="843"/>
      <c r="D246" s="926"/>
      <c r="E246" s="926"/>
      <c r="F246" s="928"/>
      <c r="G246" s="930"/>
      <c r="H246" s="949"/>
      <c r="I246" s="823"/>
      <c r="J246" s="149" t="str">
        <f ca="1">IF(MOD(ROW()-13,2)=0,IF(ISBLANK(OFFSET(#REF!,INT((ROW()-13)/2),0)),"",OFFSET(#REF!,INT((ROW()-13)/2),0)),IF(ISBLANK(OFFSET('9. METAS'!$U$20,INT((ROW()-14)/2),0)),"",OFFSET('9. METAS'!$U$20,INT((ROW()-14)/2),0)))</f>
        <v/>
      </c>
      <c r="K246" s="150" t="str">
        <f ca="1">IF(MOD(ROW()-13,2)=0,IF(ISBLANK(OFFSET(#REF!,INT((ROW()-13)/2),0)),"",OFFSET(#REF!,INT((ROW()-13)/2),0)),IF(ISBLANK(OFFSET('9. METAS'!$V$20,INT((ROW()-14)/2),0)),"",OFFSET('9. METAS'!$V$20,INT((ROW()-14)/2),0)))</f>
        <v/>
      </c>
      <c r="L246" s="150" t="str">
        <f ca="1">IF(MOD(ROW()-13,2)=0,IF(ISBLANK(OFFSET(#REF!,INT((ROW()-13)/2),0)),"",OFFSET(#REF!,INT((ROW()-13)/2),0)),IF(ISBLANK(OFFSET('9. METAS'!$W$20,INT((ROW()-14)/2),0)),"",OFFSET('9. METAS'!$W$20,INT((ROW()-14)/2),0)))</f>
        <v/>
      </c>
      <c r="M246" s="151" t="str">
        <f ca="1">IF(MOD(ROW()-13,2)=0,IF(ISBLANK(OFFSET(#REF!,INT((ROW()-13)/2),0)),"",OFFSET(#REF!,INT((ROW()-13)/2),0)),IF(ISBLANK(OFFSET('9. METAS'!$X$20,INT((ROW()-14)/2),0)),"",OFFSET('9. METAS'!$X$20,INT((ROW()-14)/2),0)))</f>
        <v/>
      </c>
      <c r="N246" s="825"/>
      <c r="O246" s="827"/>
      <c r="P246" s="914"/>
    </row>
    <row r="247" spans="3:16">
      <c r="C247" s="829" t="str">
        <f ca="1">IF(ISBLANK(OFFSET('5. Pp (3 años)'!$C$46,INT((ROW()-13)/2),0)),"",OFFSET('5. Pp (3 años)'!$C$46,INT((ROW()-13)/2),0))</f>
        <v/>
      </c>
      <c r="D247" s="926" t="str">
        <f ca="1">IF(ISBLANK(OFFSET('5. Pp (3 años)'!$D$46,INT((ROW()-13)/2),0)),"",OFFSET('5. Pp (3 años)'!$D$46,INT((ROW()-13)/2),0))</f>
        <v/>
      </c>
      <c r="E247" s="926" t="str">
        <f ca="1">IF(ISBLANK(OFFSET('5. Pp (3 años)'!$E$46,INT((ROW()-13)/2),0)),"",OFFSET('5. Pp (3 años)'!$E$46,INT((ROW()-13)/2),0))</f>
        <v/>
      </c>
      <c r="F247" s="928" t="str">
        <f ca="1">IF(ISBLANK(OFFSET('5. Pp (3 años)'!$K$46,INT((ROW()-13)/2),0)),"",OFFSET('5. Pp (3 años)'!$K$46,INT((ROW()-13)/2),0))</f>
        <v/>
      </c>
      <c r="G247" s="930" t="str">
        <f ca="1">IF(ISBLANK(OFFSET('5. Pp (3 años)'!$H$46,INT((ROW()-13)/2),0)),"",OFFSET('5. Pp (3 años)'!$H$46,INT((ROW()-13)/2),0))</f>
        <v/>
      </c>
      <c r="H247" s="949" t="str">
        <f ca="1">IF(ISBLANK(OFFSET('9. METAS'!$L$20,INT((ROW()-13)/2),0)),"",OFFSET('9. METAS'!$L$20,INT((ROW()-13)/2),0))</f>
        <v/>
      </c>
      <c r="I247" s="822"/>
      <c r="J247" s="149" t="e">
        <f ca="1">IF(MOD(ROW()-13,2)=0,IF(ISBLANK(OFFSET(#REF!,INT((ROW()-13)/2),0)),"",OFFSET(#REF!,INT((ROW()-13)/2),0)),IF(ISBLANK(OFFSET('9. METAS'!$U$20,INT((ROW()-14)/2),0)),"",OFFSET('9. METAS'!$U$20,INT((ROW()-14)/2),0)))</f>
        <v>#REF!</v>
      </c>
      <c r="K247" s="150" t="e">
        <f ca="1">IF(MOD(ROW()-13,2)=0,IF(ISBLANK(OFFSET(#REF!,INT((ROW()-13)/2),0)),"",OFFSET(#REF!,INT((ROW()-13)/2),0)),IF(ISBLANK(OFFSET('9. METAS'!$V$20,INT((ROW()-14)/2),0)),"",OFFSET('9. METAS'!$V$20,INT((ROW()-14)/2),0)))</f>
        <v>#REF!</v>
      </c>
      <c r="L247" s="150" t="e">
        <f ca="1">IF(MOD(ROW()-13,2)=0,IF(ISBLANK(OFFSET(#REF!,INT((ROW()-13)/2),0)),"",OFFSET(#REF!,INT((ROW()-13)/2),0)),IF(ISBLANK(OFFSET('9. METAS'!$W$20,INT((ROW()-14)/2),0)),"",OFFSET('9. METAS'!$W$20,INT((ROW()-14)/2),0)))</f>
        <v>#REF!</v>
      </c>
      <c r="M247" s="151" t="e">
        <f ca="1">IF(MOD(ROW()-13,2)=0,IF(ISBLANK(OFFSET(#REF!,INT((ROW()-13)/2),0)),"",OFFSET(#REF!,INT((ROW()-13)/2),0)),IF(ISBLANK(OFFSET('9. METAS'!$X$20,INT((ROW()-14)/2),0)),"",OFFSET('9. METAS'!$X$20,INT((ROW()-14)/2),0)))</f>
        <v>#REF!</v>
      </c>
      <c r="N247" s="824" t="str">
        <f t="shared" ref="N247" ca="1" si="230">IFERROR(J247/J248,"ND")</f>
        <v>ND</v>
      </c>
      <c r="O247" s="826" t="str">
        <f t="shared" ref="O247" ca="1" si="231">IFERROR(((J247+K247+L247)/H247),"ND")</f>
        <v>ND</v>
      </c>
      <c r="P247" s="913"/>
    </row>
    <row r="248" spans="3:16">
      <c r="C248" s="843"/>
      <c r="D248" s="926"/>
      <c r="E248" s="926"/>
      <c r="F248" s="928"/>
      <c r="G248" s="930"/>
      <c r="H248" s="949"/>
      <c r="I248" s="823"/>
      <c r="J248" s="149" t="str">
        <f ca="1">IF(MOD(ROW()-13,2)=0,IF(ISBLANK(OFFSET(#REF!,INT((ROW()-13)/2),0)),"",OFFSET(#REF!,INT((ROW()-13)/2),0)),IF(ISBLANK(OFFSET('9. METAS'!$U$20,INT((ROW()-14)/2),0)),"",OFFSET('9. METAS'!$U$20,INT((ROW()-14)/2),0)))</f>
        <v/>
      </c>
      <c r="K248" s="150" t="str">
        <f ca="1">IF(MOD(ROW()-13,2)=0,IF(ISBLANK(OFFSET(#REF!,INT((ROW()-13)/2),0)),"",OFFSET(#REF!,INT((ROW()-13)/2),0)),IF(ISBLANK(OFFSET('9. METAS'!$V$20,INT((ROW()-14)/2),0)),"",OFFSET('9. METAS'!$V$20,INT((ROW()-14)/2),0)))</f>
        <v/>
      </c>
      <c r="L248" s="150" t="str">
        <f ca="1">IF(MOD(ROW()-13,2)=0,IF(ISBLANK(OFFSET(#REF!,INT((ROW()-13)/2),0)),"",OFFSET(#REF!,INT((ROW()-13)/2),0)),IF(ISBLANK(OFFSET('9. METAS'!$W$20,INT((ROW()-14)/2),0)),"",OFFSET('9. METAS'!$W$20,INT((ROW()-14)/2),0)))</f>
        <v/>
      </c>
      <c r="M248" s="151" t="str">
        <f ca="1">IF(MOD(ROW()-13,2)=0,IF(ISBLANK(OFFSET(#REF!,INT((ROW()-13)/2),0)),"",OFFSET(#REF!,INT((ROW()-13)/2),0)),IF(ISBLANK(OFFSET('9. METAS'!$X$20,INT((ROW()-14)/2),0)),"",OFFSET('9. METAS'!$X$20,INT((ROW()-14)/2),0)))</f>
        <v/>
      </c>
      <c r="N248" s="825"/>
      <c r="O248" s="827"/>
      <c r="P248" s="914"/>
    </row>
    <row r="249" spans="3:16">
      <c r="C249" s="829" t="str">
        <f ca="1">IF(ISBLANK(OFFSET('5. Pp (3 años)'!$C$46,INT((ROW()-13)/2),0)),"",OFFSET('5. Pp (3 años)'!$C$46,INT((ROW()-13)/2),0))</f>
        <v/>
      </c>
      <c r="D249" s="926" t="str">
        <f ca="1">IF(ISBLANK(OFFSET('5. Pp (3 años)'!$D$46,INT((ROW()-13)/2),0)),"",OFFSET('5. Pp (3 años)'!$D$46,INT((ROW()-13)/2),0))</f>
        <v/>
      </c>
      <c r="E249" s="926" t="str">
        <f ca="1">IF(ISBLANK(OFFSET('5. Pp (3 años)'!$E$46,INT((ROW()-13)/2),0)),"",OFFSET('5. Pp (3 años)'!$E$46,INT((ROW()-13)/2),0))</f>
        <v/>
      </c>
      <c r="F249" s="928" t="str">
        <f ca="1">IF(ISBLANK(OFFSET('5. Pp (3 años)'!$K$46,INT((ROW()-13)/2),0)),"",OFFSET('5. Pp (3 años)'!$K$46,INT((ROW()-13)/2),0))</f>
        <v/>
      </c>
      <c r="G249" s="930" t="str">
        <f ca="1">IF(ISBLANK(OFFSET('5. Pp (3 años)'!$H$46,INT((ROW()-13)/2),0)),"",OFFSET('5. Pp (3 años)'!$H$46,INT((ROW()-13)/2),0))</f>
        <v/>
      </c>
      <c r="H249" s="949" t="str">
        <f ca="1">IF(ISBLANK(OFFSET('9. METAS'!$L$20,INT((ROW()-13)/2),0)),"",OFFSET('9. METAS'!$L$20,INT((ROW()-13)/2),0))</f>
        <v/>
      </c>
      <c r="I249" s="822"/>
      <c r="J249" s="149" t="e">
        <f ca="1">IF(MOD(ROW()-13,2)=0,IF(ISBLANK(OFFSET(#REF!,INT((ROW()-13)/2),0)),"",OFFSET(#REF!,INT((ROW()-13)/2),0)),IF(ISBLANK(OFFSET('9. METAS'!$U$20,INT((ROW()-14)/2),0)),"",OFFSET('9. METAS'!$U$20,INT((ROW()-14)/2),0)))</f>
        <v>#REF!</v>
      </c>
      <c r="K249" s="150" t="e">
        <f ca="1">IF(MOD(ROW()-13,2)=0,IF(ISBLANK(OFFSET(#REF!,INT((ROW()-13)/2),0)),"",OFFSET(#REF!,INT((ROW()-13)/2),0)),IF(ISBLANK(OFFSET('9. METAS'!$V$20,INT((ROW()-14)/2),0)),"",OFFSET('9. METAS'!$V$20,INT((ROW()-14)/2),0)))</f>
        <v>#REF!</v>
      </c>
      <c r="L249" s="150" t="e">
        <f ca="1">IF(MOD(ROW()-13,2)=0,IF(ISBLANK(OFFSET(#REF!,INT((ROW()-13)/2),0)),"",OFFSET(#REF!,INT((ROW()-13)/2),0)),IF(ISBLANK(OFFSET('9. METAS'!$W$20,INT((ROW()-14)/2),0)),"",OFFSET('9. METAS'!$W$20,INT((ROW()-14)/2),0)))</f>
        <v>#REF!</v>
      </c>
      <c r="M249" s="151" t="e">
        <f ca="1">IF(MOD(ROW()-13,2)=0,IF(ISBLANK(OFFSET(#REF!,INT((ROW()-13)/2),0)),"",OFFSET(#REF!,INT((ROW()-13)/2),0)),IF(ISBLANK(OFFSET('9. METAS'!$X$20,INT((ROW()-14)/2),0)),"",OFFSET('9. METAS'!$X$20,INT((ROW()-14)/2),0)))</f>
        <v>#REF!</v>
      </c>
      <c r="N249" s="824" t="str">
        <f t="shared" ref="N249" ca="1" si="232">IFERROR(J249/J250,"ND")</f>
        <v>ND</v>
      </c>
      <c r="O249" s="826" t="str">
        <f t="shared" ref="O249" ca="1" si="233">IFERROR(((J249+K249+L249)/H249),"ND")</f>
        <v>ND</v>
      </c>
      <c r="P249" s="913"/>
    </row>
    <row r="250" spans="3:16">
      <c r="C250" s="843"/>
      <c r="D250" s="926"/>
      <c r="E250" s="926"/>
      <c r="F250" s="928"/>
      <c r="G250" s="930"/>
      <c r="H250" s="949"/>
      <c r="I250" s="823"/>
      <c r="J250" s="149" t="str">
        <f ca="1">IF(MOD(ROW()-13,2)=0,IF(ISBLANK(OFFSET(#REF!,INT((ROW()-13)/2),0)),"",OFFSET(#REF!,INT((ROW()-13)/2),0)),IF(ISBLANK(OFFSET('9. METAS'!$U$20,INT((ROW()-14)/2),0)),"",OFFSET('9. METAS'!$U$20,INT((ROW()-14)/2),0)))</f>
        <v/>
      </c>
      <c r="K250" s="150" t="str">
        <f ca="1">IF(MOD(ROW()-13,2)=0,IF(ISBLANK(OFFSET(#REF!,INT((ROW()-13)/2),0)),"",OFFSET(#REF!,INT((ROW()-13)/2),0)),IF(ISBLANK(OFFSET('9. METAS'!$V$20,INT((ROW()-14)/2),0)),"",OFFSET('9. METAS'!$V$20,INT((ROW()-14)/2),0)))</f>
        <v/>
      </c>
      <c r="L250" s="150" t="str">
        <f ca="1">IF(MOD(ROW()-13,2)=0,IF(ISBLANK(OFFSET(#REF!,INT((ROW()-13)/2),0)),"",OFFSET(#REF!,INT((ROW()-13)/2),0)),IF(ISBLANK(OFFSET('9. METAS'!$W$20,INT((ROW()-14)/2),0)),"",OFFSET('9. METAS'!$W$20,INT((ROW()-14)/2),0)))</f>
        <v/>
      </c>
      <c r="M250" s="151" t="str">
        <f ca="1">IF(MOD(ROW()-13,2)=0,IF(ISBLANK(OFFSET(#REF!,INT((ROW()-13)/2),0)),"",OFFSET(#REF!,INT((ROW()-13)/2),0)),IF(ISBLANK(OFFSET('9. METAS'!$X$20,INT((ROW()-14)/2),0)),"",OFFSET('9. METAS'!$X$20,INT((ROW()-14)/2),0)))</f>
        <v/>
      </c>
      <c r="N250" s="825"/>
      <c r="O250" s="827"/>
      <c r="P250" s="914"/>
    </row>
    <row r="251" spans="3:16">
      <c r="C251" s="829" t="str">
        <f ca="1">IF(ISBLANK(OFFSET('5. Pp (3 años)'!$C$46,INT((ROW()-13)/2),0)),"",OFFSET('5. Pp (3 años)'!$C$46,INT((ROW()-13)/2),0))</f>
        <v/>
      </c>
      <c r="D251" s="926" t="str">
        <f ca="1">IF(ISBLANK(OFFSET('5. Pp (3 años)'!$D$46,INT((ROW()-13)/2),0)),"",OFFSET('5. Pp (3 años)'!$D$46,INT((ROW()-13)/2),0))</f>
        <v/>
      </c>
      <c r="E251" s="926" t="str">
        <f ca="1">IF(ISBLANK(OFFSET('5. Pp (3 años)'!$E$46,INT((ROW()-13)/2),0)),"",OFFSET('5. Pp (3 años)'!$E$46,INT((ROW()-13)/2),0))</f>
        <v/>
      </c>
      <c r="F251" s="928" t="str">
        <f ca="1">IF(ISBLANK(OFFSET('5. Pp (3 años)'!$K$46,INT((ROW()-13)/2),0)),"",OFFSET('5. Pp (3 años)'!$K$46,INT((ROW()-13)/2),0))</f>
        <v/>
      </c>
      <c r="G251" s="930" t="str">
        <f ca="1">IF(ISBLANK(OFFSET('5. Pp (3 años)'!$H$46,INT((ROW()-13)/2),0)),"",OFFSET('5. Pp (3 años)'!$H$46,INT((ROW()-13)/2),0))</f>
        <v/>
      </c>
      <c r="H251" s="949" t="str">
        <f ca="1">IF(ISBLANK(OFFSET('9. METAS'!$L$20,INT((ROW()-13)/2),0)),"",OFFSET('9. METAS'!$L$20,INT((ROW()-13)/2),0))</f>
        <v/>
      </c>
      <c r="I251" s="822"/>
      <c r="J251" s="149" t="e">
        <f ca="1">IF(MOD(ROW()-13,2)=0,IF(ISBLANK(OFFSET(#REF!,INT((ROW()-13)/2),0)),"",OFFSET(#REF!,INT((ROW()-13)/2),0)),IF(ISBLANK(OFFSET('9. METAS'!$U$20,INT((ROW()-14)/2),0)),"",OFFSET('9. METAS'!$U$20,INT((ROW()-14)/2),0)))</f>
        <v>#REF!</v>
      </c>
      <c r="K251" s="150" t="e">
        <f ca="1">IF(MOD(ROW()-13,2)=0,IF(ISBLANK(OFFSET(#REF!,INT((ROW()-13)/2),0)),"",OFFSET(#REF!,INT((ROW()-13)/2),0)),IF(ISBLANK(OFFSET('9. METAS'!$V$20,INT((ROW()-14)/2),0)),"",OFFSET('9. METAS'!$V$20,INT((ROW()-14)/2),0)))</f>
        <v>#REF!</v>
      </c>
      <c r="L251" s="150" t="e">
        <f ca="1">IF(MOD(ROW()-13,2)=0,IF(ISBLANK(OFFSET(#REF!,INT((ROW()-13)/2),0)),"",OFFSET(#REF!,INT((ROW()-13)/2),0)),IF(ISBLANK(OFFSET('9. METAS'!$W$20,INT((ROW()-14)/2),0)),"",OFFSET('9. METAS'!$W$20,INT((ROW()-14)/2),0)))</f>
        <v>#REF!</v>
      </c>
      <c r="M251" s="151" t="e">
        <f ca="1">IF(MOD(ROW()-13,2)=0,IF(ISBLANK(OFFSET(#REF!,INT((ROW()-13)/2),0)),"",OFFSET(#REF!,INT((ROW()-13)/2),0)),IF(ISBLANK(OFFSET('9. METAS'!$X$20,INT((ROW()-14)/2),0)),"",OFFSET('9. METAS'!$X$20,INT((ROW()-14)/2),0)))</f>
        <v>#REF!</v>
      </c>
      <c r="N251" s="824" t="str">
        <f t="shared" ref="N251" ca="1" si="234">IFERROR(J251/J252,"ND")</f>
        <v>ND</v>
      </c>
      <c r="O251" s="826" t="str">
        <f t="shared" ref="O251" ca="1" si="235">IFERROR(((J251+K251+L251)/H251),"ND")</f>
        <v>ND</v>
      </c>
      <c r="P251" s="913"/>
    </row>
    <row r="252" spans="3:16">
      <c r="C252" s="843"/>
      <c r="D252" s="926"/>
      <c r="E252" s="926"/>
      <c r="F252" s="928"/>
      <c r="G252" s="930"/>
      <c r="H252" s="949"/>
      <c r="I252" s="823"/>
      <c r="J252" s="149" t="str">
        <f ca="1">IF(MOD(ROW()-13,2)=0,IF(ISBLANK(OFFSET(#REF!,INT((ROW()-13)/2),0)),"",OFFSET(#REF!,INT((ROW()-13)/2),0)),IF(ISBLANK(OFFSET('9. METAS'!$U$20,INT((ROW()-14)/2),0)),"",OFFSET('9. METAS'!$U$20,INT((ROW()-14)/2),0)))</f>
        <v/>
      </c>
      <c r="K252" s="150" t="str">
        <f ca="1">IF(MOD(ROW()-13,2)=0,IF(ISBLANK(OFFSET(#REF!,INT((ROW()-13)/2),0)),"",OFFSET(#REF!,INT((ROW()-13)/2),0)),IF(ISBLANK(OFFSET('9. METAS'!$V$20,INT((ROW()-14)/2),0)),"",OFFSET('9. METAS'!$V$20,INT((ROW()-14)/2),0)))</f>
        <v/>
      </c>
      <c r="L252" s="150" t="str">
        <f ca="1">IF(MOD(ROW()-13,2)=0,IF(ISBLANK(OFFSET(#REF!,INT((ROW()-13)/2),0)),"",OFFSET(#REF!,INT((ROW()-13)/2),0)),IF(ISBLANK(OFFSET('9. METAS'!$W$20,INT((ROW()-14)/2),0)),"",OFFSET('9. METAS'!$W$20,INT((ROW()-14)/2),0)))</f>
        <v/>
      </c>
      <c r="M252" s="151" t="str">
        <f ca="1">IF(MOD(ROW()-13,2)=0,IF(ISBLANK(OFFSET(#REF!,INT((ROW()-13)/2),0)),"",OFFSET(#REF!,INT((ROW()-13)/2),0)),IF(ISBLANK(OFFSET('9. METAS'!$X$20,INT((ROW()-14)/2),0)),"",OFFSET('9. METAS'!$X$20,INT((ROW()-14)/2),0)))</f>
        <v/>
      </c>
      <c r="N252" s="825"/>
      <c r="O252" s="827"/>
      <c r="P252" s="914"/>
    </row>
    <row r="253" spans="3:16">
      <c r="C253" s="829" t="str">
        <f ca="1">IF(ISBLANK(OFFSET('5. Pp (3 años)'!$C$46,INT((ROW()-13)/2),0)),"",OFFSET('5. Pp (3 años)'!$C$46,INT((ROW()-13)/2),0))</f>
        <v/>
      </c>
      <c r="D253" s="926" t="str">
        <f ca="1">IF(ISBLANK(OFFSET('5. Pp (3 años)'!$D$46,INT((ROW()-13)/2),0)),"",OFFSET('5. Pp (3 años)'!$D$46,INT((ROW()-13)/2),0))</f>
        <v/>
      </c>
      <c r="E253" s="926" t="str">
        <f ca="1">IF(ISBLANK(OFFSET('5. Pp (3 años)'!$E$46,INT((ROW()-13)/2),0)),"",OFFSET('5. Pp (3 años)'!$E$46,INT((ROW()-13)/2),0))</f>
        <v/>
      </c>
      <c r="F253" s="928" t="str">
        <f ca="1">IF(ISBLANK(OFFSET('5. Pp (3 años)'!$K$46,INT((ROW()-13)/2),0)),"",OFFSET('5. Pp (3 años)'!$K$46,INT((ROW()-13)/2),0))</f>
        <v/>
      </c>
      <c r="G253" s="930" t="str">
        <f ca="1">IF(ISBLANK(OFFSET('5. Pp (3 años)'!$H$46,INT((ROW()-13)/2),0)),"",OFFSET('5. Pp (3 años)'!$H$46,INT((ROW()-13)/2),0))</f>
        <v/>
      </c>
      <c r="H253" s="949" t="str">
        <f ca="1">IF(ISBLANK(OFFSET('9. METAS'!$L$20,INT((ROW()-13)/2),0)),"",OFFSET('9. METAS'!$L$20,INT((ROW()-13)/2),0))</f>
        <v/>
      </c>
      <c r="I253" s="822"/>
      <c r="J253" s="149" t="e">
        <f ca="1">IF(MOD(ROW()-13,2)=0,IF(ISBLANK(OFFSET(#REF!,INT((ROW()-13)/2),0)),"",OFFSET(#REF!,INT((ROW()-13)/2),0)),IF(ISBLANK(OFFSET('9. METAS'!$U$20,INT((ROW()-14)/2),0)),"",OFFSET('9. METAS'!$U$20,INT((ROW()-14)/2),0)))</f>
        <v>#REF!</v>
      </c>
      <c r="K253" s="150" t="e">
        <f ca="1">IF(MOD(ROW()-13,2)=0,IF(ISBLANK(OFFSET(#REF!,INT((ROW()-13)/2),0)),"",OFFSET(#REF!,INT((ROW()-13)/2),0)),IF(ISBLANK(OFFSET('9. METAS'!$V$20,INT((ROW()-14)/2),0)),"",OFFSET('9. METAS'!$V$20,INT((ROW()-14)/2),0)))</f>
        <v>#REF!</v>
      </c>
      <c r="L253" s="150" t="e">
        <f ca="1">IF(MOD(ROW()-13,2)=0,IF(ISBLANK(OFFSET(#REF!,INT((ROW()-13)/2),0)),"",OFFSET(#REF!,INT((ROW()-13)/2),0)),IF(ISBLANK(OFFSET('9. METAS'!$W$20,INT((ROW()-14)/2),0)),"",OFFSET('9. METAS'!$W$20,INT((ROW()-14)/2),0)))</f>
        <v>#REF!</v>
      </c>
      <c r="M253" s="151" t="e">
        <f ca="1">IF(MOD(ROW()-13,2)=0,IF(ISBLANK(OFFSET(#REF!,INT((ROW()-13)/2),0)),"",OFFSET(#REF!,INT((ROW()-13)/2),0)),IF(ISBLANK(OFFSET('9. METAS'!$X$20,INT((ROW()-14)/2),0)),"",OFFSET('9. METAS'!$X$20,INT((ROW()-14)/2),0)))</f>
        <v>#REF!</v>
      </c>
      <c r="N253" s="824" t="str">
        <f t="shared" ref="N253" ca="1" si="236">IFERROR(J253/J254,"ND")</f>
        <v>ND</v>
      </c>
      <c r="O253" s="826" t="str">
        <f t="shared" ref="O253" ca="1" si="237">IFERROR(((J253+K253+L253)/H253),"ND")</f>
        <v>ND</v>
      </c>
      <c r="P253" s="913"/>
    </row>
    <row r="254" spans="3:16">
      <c r="C254" s="843"/>
      <c r="D254" s="926"/>
      <c r="E254" s="926"/>
      <c r="F254" s="928"/>
      <c r="G254" s="930"/>
      <c r="H254" s="949"/>
      <c r="I254" s="823"/>
      <c r="J254" s="149" t="str">
        <f ca="1">IF(MOD(ROW()-13,2)=0,IF(ISBLANK(OFFSET(#REF!,INT((ROW()-13)/2),0)),"",OFFSET(#REF!,INT((ROW()-13)/2),0)),IF(ISBLANK(OFFSET('9. METAS'!$U$20,INT((ROW()-14)/2),0)),"",OFFSET('9. METAS'!$U$20,INT((ROW()-14)/2),0)))</f>
        <v/>
      </c>
      <c r="K254" s="150" t="str">
        <f ca="1">IF(MOD(ROW()-13,2)=0,IF(ISBLANK(OFFSET(#REF!,INT((ROW()-13)/2),0)),"",OFFSET(#REF!,INT((ROW()-13)/2),0)),IF(ISBLANK(OFFSET('9. METAS'!$V$20,INT((ROW()-14)/2),0)),"",OFFSET('9. METAS'!$V$20,INT((ROW()-14)/2),0)))</f>
        <v/>
      </c>
      <c r="L254" s="150" t="str">
        <f ca="1">IF(MOD(ROW()-13,2)=0,IF(ISBLANK(OFFSET(#REF!,INT((ROW()-13)/2),0)),"",OFFSET(#REF!,INT((ROW()-13)/2),0)),IF(ISBLANK(OFFSET('9. METAS'!$W$20,INT((ROW()-14)/2),0)),"",OFFSET('9. METAS'!$W$20,INT((ROW()-14)/2),0)))</f>
        <v/>
      </c>
      <c r="M254" s="151" t="str">
        <f ca="1">IF(MOD(ROW()-13,2)=0,IF(ISBLANK(OFFSET(#REF!,INT((ROW()-13)/2),0)),"",OFFSET(#REF!,INT((ROW()-13)/2),0)),IF(ISBLANK(OFFSET('9. METAS'!$X$20,INT((ROW()-14)/2),0)),"",OFFSET('9. METAS'!$X$20,INT((ROW()-14)/2),0)))</f>
        <v/>
      </c>
      <c r="N254" s="825"/>
      <c r="O254" s="827"/>
      <c r="P254" s="914"/>
    </row>
    <row r="255" spans="3:16">
      <c r="C255" s="829" t="str">
        <f ca="1">IF(ISBLANK(OFFSET('5. Pp (3 años)'!$C$46,INT((ROW()-13)/2),0)),"",OFFSET('5. Pp (3 años)'!$C$46,INT((ROW()-13)/2),0))</f>
        <v/>
      </c>
      <c r="D255" s="926" t="str">
        <f ca="1">IF(ISBLANK(OFFSET('5. Pp (3 años)'!$D$46,INT((ROW()-13)/2),0)),"",OFFSET('5. Pp (3 años)'!$D$46,INT((ROW()-13)/2),0))</f>
        <v/>
      </c>
      <c r="E255" s="926" t="str">
        <f ca="1">IF(ISBLANK(OFFSET('5. Pp (3 años)'!$E$46,INT((ROW()-13)/2),0)),"",OFFSET('5. Pp (3 años)'!$E$46,INT((ROW()-13)/2),0))</f>
        <v/>
      </c>
      <c r="F255" s="928" t="str">
        <f ca="1">IF(ISBLANK(OFFSET('5. Pp (3 años)'!$K$46,INT((ROW()-13)/2),0)),"",OFFSET('5. Pp (3 años)'!$K$46,INT((ROW()-13)/2),0))</f>
        <v/>
      </c>
      <c r="G255" s="930" t="str">
        <f ca="1">IF(ISBLANK(OFFSET('5. Pp (3 años)'!$H$46,INT((ROW()-13)/2),0)),"",OFFSET('5. Pp (3 años)'!$H$46,INT((ROW()-13)/2),0))</f>
        <v/>
      </c>
      <c r="H255" s="949" t="str">
        <f ca="1">IF(ISBLANK(OFFSET('9. METAS'!$L$20,INT((ROW()-13)/2),0)),"",OFFSET('9. METAS'!$L$20,INT((ROW()-13)/2),0))</f>
        <v/>
      </c>
      <c r="I255" s="822"/>
      <c r="J255" s="149" t="e">
        <f ca="1">IF(MOD(ROW()-13,2)=0,IF(ISBLANK(OFFSET(#REF!,INT((ROW()-13)/2),0)),"",OFFSET(#REF!,INT((ROW()-13)/2),0)),IF(ISBLANK(OFFSET('9. METAS'!$U$20,INT((ROW()-14)/2),0)),"",OFFSET('9. METAS'!$U$20,INT((ROW()-14)/2),0)))</f>
        <v>#REF!</v>
      </c>
      <c r="K255" s="150" t="e">
        <f ca="1">IF(MOD(ROW()-13,2)=0,IF(ISBLANK(OFFSET(#REF!,INT((ROW()-13)/2),0)),"",OFFSET(#REF!,INT((ROW()-13)/2),0)),IF(ISBLANK(OFFSET('9. METAS'!$V$20,INT((ROW()-14)/2),0)),"",OFFSET('9. METAS'!$V$20,INT((ROW()-14)/2),0)))</f>
        <v>#REF!</v>
      </c>
      <c r="L255" s="150" t="e">
        <f ca="1">IF(MOD(ROW()-13,2)=0,IF(ISBLANK(OFFSET(#REF!,INT((ROW()-13)/2),0)),"",OFFSET(#REF!,INT((ROW()-13)/2),0)),IF(ISBLANK(OFFSET('9. METAS'!$W$20,INT((ROW()-14)/2),0)),"",OFFSET('9. METAS'!$W$20,INT((ROW()-14)/2),0)))</f>
        <v>#REF!</v>
      </c>
      <c r="M255" s="151" t="e">
        <f ca="1">IF(MOD(ROW()-13,2)=0,IF(ISBLANK(OFFSET(#REF!,INT((ROW()-13)/2),0)),"",OFFSET(#REF!,INT((ROW()-13)/2),0)),IF(ISBLANK(OFFSET('9. METAS'!$X$20,INT((ROW()-14)/2),0)),"",OFFSET('9. METAS'!$X$20,INT((ROW()-14)/2),0)))</f>
        <v>#REF!</v>
      </c>
      <c r="N255" s="824" t="str">
        <f t="shared" ref="N255" ca="1" si="238">IFERROR(J255/J256,"ND")</f>
        <v>ND</v>
      </c>
      <c r="O255" s="826" t="str">
        <f t="shared" ref="O255" ca="1" si="239">IFERROR(((J255+K255+L255)/H255),"ND")</f>
        <v>ND</v>
      </c>
      <c r="P255" s="913"/>
    </row>
    <row r="256" spans="3:16">
      <c r="C256" s="843"/>
      <c r="D256" s="926"/>
      <c r="E256" s="926"/>
      <c r="F256" s="928"/>
      <c r="G256" s="930"/>
      <c r="H256" s="949"/>
      <c r="I256" s="823"/>
      <c r="J256" s="149" t="str">
        <f ca="1">IF(MOD(ROW()-13,2)=0,IF(ISBLANK(OFFSET(#REF!,INT((ROW()-13)/2),0)),"",OFFSET(#REF!,INT((ROW()-13)/2),0)),IF(ISBLANK(OFFSET('9. METAS'!$U$20,INT((ROW()-14)/2),0)),"",OFFSET('9. METAS'!$U$20,INT((ROW()-14)/2),0)))</f>
        <v/>
      </c>
      <c r="K256" s="150" t="str">
        <f ca="1">IF(MOD(ROW()-13,2)=0,IF(ISBLANK(OFFSET(#REF!,INT((ROW()-13)/2),0)),"",OFFSET(#REF!,INT((ROW()-13)/2),0)),IF(ISBLANK(OFFSET('9. METAS'!$V$20,INT((ROW()-14)/2),0)),"",OFFSET('9. METAS'!$V$20,INT((ROW()-14)/2),0)))</f>
        <v/>
      </c>
      <c r="L256" s="150" t="str">
        <f ca="1">IF(MOD(ROW()-13,2)=0,IF(ISBLANK(OFFSET(#REF!,INT((ROW()-13)/2),0)),"",OFFSET(#REF!,INT((ROW()-13)/2),0)),IF(ISBLANK(OFFSET('9. METAS'!$W$20,INT((ROW()-14)/2),0)),"",OFFSET('9. METAS'!$W$20,INT((ROW()-14)/2),0)))</f>
        <v/>
      </c>
      <c r="M256" s="151" t="str">
        <f ca="1">IF(MOD(ROW()-13,2)=0,IF(ISBLANK(OFFSET(#REF!,INT((ROW()-13)/2),0)),"",OFFSET(#REF!,INT((ROW()-13)/2),0)),IF(ISBLANK(OFFSET('9. METAS'!$X$20,INT((ROW()-14)/2),0)),"",OFFSET('9. METAS'!$X$20,INT((ROW()-14)/2),0)))</f>
        <v/>
      </c>
      <c r="N256" s="825"/>
      <c r="O256" s="827"/>
      <c r="P256" s="914"/>
    </row>
    <row r="257" spans="3:16">
      <c r="C257" s="829" t="str">
        <f ca="1">IF(ISBLANK(OFFSET('5. Pp (3 años)'!$C$46,INT((ROW()-13)/2),0)),"",OFFSET('5. Pp (3 años)'!$C$46,INT((ROW()-13)/2),0))</f>
        <v/>
      </c>
      <c r="D257" s="926" t="str">
        <f ca="1">IF(ISBLANK(OFFSET('5. Pp (3 años)'!$D$46,INT((ROW()-13)/2),0)),"",OFFSET('5. Pp (3 años)'!$D$46,INT((ROW()-13)/2),0))</f>
        <v/>
      </c>
      <c r="E257" s="926" t="str">
        <f ca="1">IF(ISBLANK(OFFSET('5. Pp (3 años)'!$E$46,INT((ROW()-13)/2),0)),"",OFFSET('5. Pp (3 años)'!$E$46,INT((ROW()-13)/2),0))</f>
        <v/>
      </c>
      <c r="F257" s="928" t="str">
        <f ca="1">IF(ISBLANK(OFFSET('5. Pp (3 años)'!$K$46,INT((ROW()-13)/2),0)),"",OFFSET('5. Pp (3 años)'!$K$46,INT((ROW()-13)/2),0))</f>
        <v/>
      </c>
      <c r="G257" s="930" t="str">
        <f ca="1">IF(ISBLANK(OFFSET('5. Pp (3 años)'!$H$46,INT((ROW()-13)/2),0)),"",OFFSET('5. Pp (3 años)'!$H$46,INT((ROW()-13)/2),0))</f>
        <v/>
      </c>
      <c r="H257" s="949" t="str">
        <f ca="1">IF(ISBLANK(OFFSET('9. METAS'!$L$20,INT((ROW()-13)/2),0)),"",OFFSET('9. METAS'!$L$20,INT((ROW()-13)/2),0))</f>
        <v/>
      </c>
      <c r="I257" s="822"/>
      <c r="J257" s="149" t="e">
        <f ca="1">IF(MOD(ROW()-13,2)=0,IF(ISBLANK(OFFSET(#REF!,INT((ROW()-13)/2),0)),"",OFFSET(#REF!,INT((ROW()-13)/2),0)),IF(ISBLANK(OFFSET('9. METAS'!$U$20,INT((ROW()-14)/2),0)),"",OFFSET('9. METAS'!$U$20,INT((ROW()-14)/2),0)))</f>
        <v>#REF!</v>
      </c>
      <c r="K257" s="150" t="e">
        <f ca="1">IF(MOD(ROW()-13,2)=0,IF(ISBLANK(OFFSET(#REF!,INT((ROW()-13)/2),0)),"",OFFSET(#REF!,INT((ROW()-13)/2),0)),IF(ISBLANK(OFFSET('9. METAS'!$V$20,INT((ROW()-14)/2),0)),"",OFFSET('9. METAS'!$V$20,INT((ROW()-14)/2),0)))</f>
        <v>#REF!</v>
      </c>
      <c r="L257" s="150" t="e">
        <f ca="1">IF(MOD(ROW()-13,2)=0,IF(ISBLANK(OFFSET(#REF!,INT((ROW()-13)/2),0)),"",OFFSET(#REF!,INT((ROW()-13)/2),0)),IF(ISBLANK(OFFSET('9. METAS'!$W$20,INT((ROW()-14)/2),0)),"",OFFSET('9. METAS'!$W$20,INT((ROW()-14)/2),0)))</f>
        <v>#REF!</v>
      </c>
      <c r="M257" s="151" t="e">
        <f ca="1">IF(MOD(ROW()-13,2)=0,IF(ISBLANK(OFFSET(#REF!,INT((ROW()-13)/2),0)),"",OFFSET(#REF!,INT((ROW()-13)/2),0)),IF(ISBLANK(OFFSET('9. METAS'!$X$20,INT((ROW()-14)/2),0)),"",OFFSET('9. METAS'!$X$20,INT((ROW()-14)/2),0)))</f>
        <v>#REF!</v>
      </c>
      <c r="N257" s="824" t="str">
        <f t="shared" ref="N257" ca="1" si="240">IFERROR(J257/J258,"ND")</f>
        <v>ND</v>
      </c>
      <c r="O257" s="826" t="str">
        <f t="shared" ref="O257" ca="1" si="241">IFERROR(((J257+K257+L257)/H257),"ND")</f>
        <v>ND</v>
      </c>
      <c r="P257" s="913"/>
    </row>
    <row r="258" spans="3:16">
      <c r="C258" s="843"/>
      <c r="D258" s="926"/>
      <c r="E258" s="926"/>
      <c r="F258" s="928"/>
      <c r="G258" s="930"/>
      <c r="H258" s="949"/>
      <c r="I258" s="823"/>
      <c r="J258" s="149" t="str">
        <f ca="1">IF(MOD(ROW()-13,2)=0,IF(ISBLANK(OFFSET(#REF!,INT((ROW()-13)/2),0)),"",OFFSET(#REF!,INT((ROW()-13)/2),0)),IF(ISBLANK(OFFSET('9. METAS'!$U$20,INT((ROW()-14)/2),0)),"",OFFSET('9. METAS'!$U$20,INT((ROW()-14)/2),0)))</f>
        <v/>
      </c>
      <c r="K258" s="150" t="str">
        <f ca="1">IF(MOD(ROW()-13,2)=0,IF(ISBLANK(OFFSET(#REF!,INT((ROW()-13)/2),0)),"",OFFSET(#REF!,INT((ROW()-13)/2),0)),IF(ISBLANK(OFFSET('9. METAS'!$V$20,INT((ROW()-14)/2),0)),"",OFFSET('9. METAS'!$V$20,INT((ROW()-14)/2),0)))</f>
        <v/>
      </c>
      <c r="L258" s="150" t="str">
        <f ca="1">IF(MOD(ROW()-13,2)=0,IF(ISBLANK(OFFSET(#REF!,INT((ROW()-13)/2),0)),"",OFFSET(#REF!,INT((ROW()-13)/2),0)),IF(ISBLANK(OFFSET('9. METAS'!$W$20,INT((ROW()-14)/2),0)),"",OFFSET('9. METAS'!$W$20,INT((ROW()-14)/2),0)))</f>
        <v/>
      </c>
      <c r="M258" s="151" t="str">
        <f ca="1">IF(MOD(ROW()-13,2)=0,IF(ISBLANK(OFFSET(#REF!,INT((ROW()-13)/2),0)),"",OFFSET(#REF!,INT((ROW()-13)/2),0)),IF(ISBLANK(OFFSET('9. METAS'!$X$20,INT((ROW()-14)/2),0)),"",OFFSET('9. METAS'!$X$20,INT((ROW()-14)/2),0)))</f>
        <v/>
      </c>
      <c r="N258" s="825"/>
      <c r="O258" s="827"/>
      <c r="P258" s="914"/>
    </row>
    <row r="259" spans="3:16">
      <c r="C259" s="829" t="str">
        <f ca="1">IF(ISBLANK(OFFSET('5. Pp (3 años)'!$C$46,INT((ROW()-13)/2),0)),"",OFFSET('5. Pp (3 años)'!$C$46,INT((ROW()-13)/2),0))</f>
        <v/>
      </c>
      <c r="D259" s="926" t="str">
        <f ca="1">IF(ISBLANK(OFFSET('5. Pp (3 años)'!$D$46,INT((ROW()-13)/2),0)),"",OFFSET('5. Pp (3 años)'!$D$46,INT((ROW()-13)/2),0))</f>
        <v/>
      </c>
      <c r="E259" s="926" t="str">
        <f ca="1">IF(ISBLANK(OFFSET('5. Pp (3 años)'!$E$46,INT((ROW()-13)/2),0)),"",OFFSET('5. Pp (3 años)'!$E$46,INT((ROW()-13)/2),0))</f>
        <v/>
      </c>
      <c r="F259" s="928" t="str">
        <f ca="1">IF(ISBLANK(OFFSET('5. Pp (3 años)'!$K$46,INT((ROW()-13)/2),0)),"",OFFSET('5. Pp (3 años)'!$K$46,INT((ROW()-13)/2),0))</f>
        <v/>
      </c>
      <c r="G259" s="930" t="str">
        <f ca="1">IF(ISBLANK(OFFSET('5. Pp (3 años)'!$H$46,INT((ROW()-13)/2),0)),"",OFFSET('5. Pp (3 años)'!$H$46,INT((ROW()-13)/2),0))</f>
        <v/>
      </c>
      <c r="H259" s="949" t="str">
        <f ca="1">IF(ISBLANK(OFFSET('9. METAS'!$L$20,INT((ROW()-13)/2),0)),"",OFFSET('9. METAS'!$L$20,INT((ROW()-13)/2),0))</f>
        <v/>
      </c>
      <c r="I259" s="822"/>
      <c r="J259" s="149" t="e">
        <f ca="1">IF(MOD(ROW()-13,2)=0,IF(ISBLANK(OFFSET(#REF!,INT((ROW()-13)/2),0)),"",OFFSET(#REF!,INT((ROW()-13)/2),0)),IF(ISBLANK(OFFSET('9. METAS'!$U$20,INT((ROW()-14)/2),0)),"",OFFSET('9. METAS'!$U$20,INT((ROW()-14)/2),0)))</f>
        <v>#REF!</v>
      </c>
      <c r="K259" s="150" t="e">
        <f ca="1">IF(MOD(ROW()-13,2)=0,IF(ISBLANK(OFFSET(#REF!,INT((ROW()-13)/2),0)),"",OFFSET(#REF!,INT((ROW()-13)/2),0)),IF(ISBLANK(OFFSET('9. METAS'!$V$20,INT((ROW()-14)/2),0)),"",OFFSET('9. METAS'!$V$20,INT((ROW()-14)/2),0)))</f>
        <v>#REF!</v>
      </c>
      <c r="L259" s="150" t="e">
        <f ca="1">IF(MOD(ROW()-13,2)=0,IF(ISBLANK(OFFSET(#REF!,INT((ROW()-13)/2),0)),"",OFFSET(#REF!,INT((ROW()-13)/2),0)),IF(ISBLANK(OFFSET('9. METAS'!$W$20,INT((ROW()-14)/2),0)),"",OFFSET('9. METAS'!$W$20,INT((ROW()-14)/2),0)))</f>
        <v>#REF!</v>
      </c>
      <c r="M259" s="151" t="e">
        <f ca="1">IF(MOD(ROW()-13,2)=0,IF(ISBLANK(OFFSET(#REF!,INT((ROW()-13)/2),0)),"",OFFSET(#REF!,INT((ROW()-13)/2),0)),IF(ISBLANK(OFFSET('9. METAS'!$X$20,INT((ROW()-14)/2),0)),"",OFFSET('9. METAS'!$X$20,INT((ROW()-14)/2),0)))</f>
        <v>#REF!</v>
      </c>
      <c r="N259" s="824" t="str">
        <f t="shared" ref="N259" ca="1" si="242">IFERROR(J259/J260,"ND")</f>
        <v>ND</v>
      </c>
      <c r="O259" s="826" t="str">
        <f t="shared" ref="O259" ca="1" si="243">IFERROR(((J259+K259+L259)/H259),"ND")</f>
        <v>ND</v>
      </c>
      <c r="P259" s="913"/>
    </row>
    <row r="260" spans="3:16">
      <c r="C260" s="843"/>
      <c r="D260" s="926"/>
      <c r="E260" s="926"/>
      <c r="F260" s="928"/>
      <c r="G260" s="930"/>
      <c r="H260" s="949"/>
      <c r="I260" s="823"/>
      <c r="J260" s="149" t="str">
        <f ca="1">IF(MOD(ROW()-13,2)=0,IF(ISBLANK(OFFSET(#REF!,INT((ROW()-13)/2),0)),"",OFFSET(#REF!,INT((ROW()-13)/2),0)),IF(ISBLANK(OFFSET('9. METAS'!$U$20,INT((ROW()-14)/2),0)),"",OFFSET('9. METAS'!$U$20,INT((ROW()-14)/2),0)))</f>
        <v/>
      </c>
      <c r="K260" s="150" t="str">
        <f ca="1">IF(MOD(ROW()-13,2)=0,IF(ISBLANK(OFFSET(#REF!,INT((ROW()-13)/2),0)),"",OFFSET(#REF!,INT((ROW()-13)/2),0)),IF(ISBLANK(OFFSET('9. METAS'!$V$20,INT((ROW()-14)/2),0)),"",OFFSET('9. METAS'!$V$20,INT((ROW()-14)/2),0)))</f>
        <v/>
      </c>
      <c r="L260" s="150" t="str">
        <f ca="1">IF(MOD(ROW()-13,2)=0,IF(ISBLANK(OFFSET(#REF!,INT((ROW()-13)/2),0)),"",OFFSET(#REF!,INT((ROW()-13)/2),0)),IF(ISBLANK(OFFSET('9. METAS'!$W$20,INT((ROW()-14)/2),0)),"",OFFSET('9. METAS'!$W$20,INT((ROW()-14)/2),0)))</f>
        <v/>
      </c>
      <c r="M260" s="151" t="str">
        <f ca="1">IF(MOD(ROW()-13,2)=0,IF(ISBLANK(OFFSET(#REF!,INT((ROW()-13)/2),0)),"",OFFSET(#REF!,INT((ROW()-13)/2),0)),IF(ISBLANK(OFFSET('9. METAS'!$X$20,INT((ROW()-14)/2),0)),"",OFFSET('9. METAS'!$X$20,INT((ROW()-14)/2),0)))</f>
        <v/>
      </c>
      <c r="N260" s="825"/>
      <c r="O260" s="827"/>
      <c r="P260" s="914"/>
    </row>
    <row r="261" spans="3:16">
      <c r="C261" s="829" t="str">
        <f ca="1">IF(ISBLANK(OFFSET('5. Pp (3 años)'!$C$46,INT((ROW()-13)/2),0)),"",OFFSET('5. Pp (3 años)'!$C$46,INT((ROW()-13)/2),0))</f>
        <v/>
      </c>
      <c r="D261" s="926" t="str">
        <f ca="1">IF(ISBLANK(OFFSET('5. Pp (3 años)'!$D$46,INT((ROW()-13)/2),0)),"",OFFSET('5. Pp (3 años)'!$D$46,INT((ROW()-13)/2),0))</f>
        <v/>
      </c>
      <c r="E261" s="926" t="str">
        <f ca="1">IF(ISBLANK(OFFSET('5. Pp (3 años)'!$E$46,INT((ROW()-13)/2),0)),"",OFFSET('5. Pp (3 años)'!$E$46,INT((ROW()-13)/2),0))</f>
        <v/>
      </c>
      <c r="F261" s="928" t="str">
        <f ca="1">IF(ISBLANK(OFFSET('5. Pp (3 años)'!$K$46,INT((ROW()-13)/2),0)),"",OFFSET('5. Pp (3 años)'!$K$46,INT((ROW()-13)/2),0))</f>
        <v/>
      </c>
      <c r="G261" s="930" t="str">
        <f ca="1">IF(ISBLANK(OFFSET('5. Pp (3 años)'!$H$46,INT((ROW()-13)/2),0)),"",OFFSET('5. Pp (3 años)'!$H$46,INT((ROW()-13)/2),0))</f>
        <v/>
      </c>
      <c r="H261" s="949" t="str">
        <f ca="1">IF(ISBLANK(OFFSET('9. METAS'!$L$20,INT((ROW()-13)/2),0)),"",OFFSET('9. METAS'!$L$20,INT((ROW()-13)/2),0))</f>
        <v/>
      </c>
      <c r="I261" s="822"/>
      <c r="J261" s="149" t="e">
        <f ca="1">IF(MOD(ROW()-13,2)=0,IF(ISBLANK(OFFSET(#REF!,INT((ROW()-13)/2),0)),"",OFFSET(#REF!,INT((ROW()-13)/2),0)),IF(ISBLANK(OFFSET('9. METAS'!$U$20,INT((ROW()-14)/2),0)),"",OFFSET('9. METAS'!$U$20,INT((ROW()-14)/2),0)))</f>
        <v>#REF!</v>
      </c>
      <c r="K261" s="150" t="e">
        <f ca="1">IF(MOD(ROW()-13,2)=0,IF(ISBLANK(OFFSET(#REF!,INT((ROW()-13)/2),0)),"",OFFSET(#REF!,INT((ROW()-13)/2),0)),IF(ISBLANK(OFFSET('9. METAS'!$V$20,INT((ROW()-14)/2),0)),"",OFFSET('9. METAS'!$V$20,INT((ROW()-14)/2),0)))</f>
        <v>#REF!</v>
      </c>
      <c r="L261" s="150" t="e">
        <f ca="1">IF(MOD(ROW()-13,2)=0,IF(ISBLANK(OFFSET(#REF!,INT((ROW()-13)/2),0)),"",OFFSET(#REF!,INT((ROW()-13)/2),0)),IF(ISBLANK(OFFSET('9. METAS'!$W$20,INT((ROW()-14)/2),0)),"",OFFSET('9. METAS'!$W$20,INT((ROW()-14)/2),0)))</f>
        <v>#REF!</v>
      </c>
      <c r="M261" s="151" t="e">
        <f ca="1">IF(MOD(ROW()-13,2)=0,IF(ISBLANK(OFFSET(#REF!,INT((ROW()-13)/2),0)),"",OFFSET(#REF!,INT((ROW()-13)/2),0)),IF(ISBLANK(OFFSET('9. METAS'!$X$20,INT((ROW()-14)/2),0)),"",OFFSET('9. METAS'!$X$20,INT((ROW()-14)/2),0)))</f>
        <v>#REF!</v>
      </c>
      <c r="N261" s="824" t="str">
        <f t="shared" ref="N261" ca="1" si="244">IFERROR(J261/J262,"ND")</f>
        <v>ND</v>
      </c>
      <c r="O261" s="826" t="str">
        <f t="shared" ref="O261" ca="1" si="245">IFERROR(((J261+K261+L261)/H261),"ND")</f>
        <v>ND</v>
      </c>
      <c r="P261" s="913"/>
    </row>
    <row r="262" spans="3:16">
      <c r="C262" s="843"/>
      <c r="D262" s="926"/>
      <c r="E262" s="926"/>
      <c r="F262" s="928"/>
      <c r="G262" s="930"/>
      <c r="H262" s="949"/>
      <c r="I262" s="823"/>
      <c r="J262" s="149" t="str">
        <f ca="1">IF(MOD(ROW()-13,2)=0,IF(ISBLANK(OFFSET(#REF!,INT((ROW()-13)/2),0)),"",OFFSET(#REF!,INT((ROW()-13)/2),0)),IF(ISBLANK(OFFSET('9. METAS'!$U$20,INT((ROW()-14)/2),0)),"",OFFSET('9. METAS'!$U$20,INT((ROW()-14)/2),0)))</f>
        <v/>
      </c>
      <c r="K262" s="150" t="str">
        <f ca="1">IF(MOD(ROW()-13,2)=0,IF(ISBLANK(OFFSET(#REF!,INT((ROW()-13)/2),0)),"",OFFSET(#REF!,INT((ROW()-13)/2),0)),IF(ISBLANK(OFFSET('9. METAS'!$V$20,INT((ROW()-14)/2),0)),"",OFFSET('9. METAS'!$V$20,INT((ROW()-14)/2),0)))</f>
        <v/>
      </c>
      <c r="L262" s="150" t="str">
        <f ca="1">IF(MOD(ROW()-13,2)=0,IF(ISBLANK(OFFSET(#REF!,INT((ROW()-13)/2),0)),"",OFFSET(#REF!,INT((ROW()-13)/2),0)),IF(ISBLANK(OFFSET('9. METAS'!$W$20,INT((ROW()-14)/2),0)),"",OFFSET('9. METAS'!$W$20,INT((ROW()-14)/2),0)))</f>
        <v/>
      </c>
      <c r="M262" s="151" t="str">
        <f ca="1">IF(MOD(ROW()-13,2)=0,IF(ISBLANK(OFFSET(#REF!,INT((ROW()-13)/2),0)),"",OFFSET(#REF!,INT((ROW()-13)/2),0)),IF(ISBLANK(OFFSET('9. METAS'!$X$20,INT((ROW()-14)/2),0)),"",OFFSET('9. METAS'!$X$20,INT((ROW()-14)/2),0)))</f>
        <v/>
      </c>
      <c r="N262" s="825"/>
      <c r="O262" s="827"/>
      <c r="P262" s="914"/>
    </row>
    <row r="263" spans="3:16">
      <c r="C263" s="829" t="str">
        <f ca="1">IF(ISBLANK(OFFSET('5. Pp (3 años)'!$C$46,INT((ROW()-13)/2),0)),"",OFFSET('5. Pp (3 años)'!$C$46,INT((ROW()-13)/2),0))</f>
        <v/>
      </c>
      <c r="D263" s="926" t="str">
        <f ca="1">IF(ISBLANK(OFFSET('5. Pp (3 años)'!$D$46,INT((ROW()-13)/2),0)),"",OFFSET('5. Pp (3 años)'!$D$46,INT((ROW()-13)/2),0))</f>
        <v/>
      </c>
      <c r="E263" s="926" t="str">
        <f ca="1">IF(ISBLANK(OFFSET('5. Pp (3 años)'!$E$46,INT((ROW()-13)/2),0)),"",OFFSET('5. Pp (3 años)'!$E$46,INT((ROW()-13)/2),0))</f>
        <v/>
      </c>
      <c r="F263" s="928" t="str">
        <f ca="1">IF(ISBLANK(OFFSET('5. Pp (3 años)'!$K$46,INT((ROW()-13)/2),0)),"",OFFSET('5. Pp (3 años)'!$K$46,INT((ROW()-13)/2),0))</f>
        <v/>
      </c>
      <c r="G263" s="930" t="str">
        <f ca="1">IF(ISBLANK(OFFSET('5. Pp (3 años)'!$H$46,INT((ROW()-13)/2),0)),"",OFFSET('5. Pp (3 años)'!$H$46,INT((ROW()-13)/2),0))</f>
        <v/>
      </c>
      <c r="H263" s="949" t="str">
        <f ca="1">IF(ISBLANK(OFFSET('9. METAS'!$L$20,INT((ROW()-13)/2),0)),"",OFFSET('9. METAS'!$L$20,INT((ROW()-13)/2),0))</f>
        <v/>
      </c>
      <c r="I263" s="822"/>
      <c r="J263" s="149" t="e">
        <f ca="1">IF(MOD(ROW()-13,2)=0,IF(ISBLANK(OFFSET(#REF!,INT((ROW()-13)/2),0)),"",OFFSET(#REF!,INT((ROW()-13)/2),0)),IF(ISBLANK(OFFSET('9. METAS'!$U$20,INT((ROW()-14)/2),0)),"",OFFSET('9. METAS'!$U$20,INT((ROW()-14)/2),0)))</f>
        <v>#REF!</v>
      </c>
      <c r="K263" s="150" t="e">
        <f ca="1">IF(MOD(ROW()-13,2)=0,IF(ISBLANK(OFFSET(#REF!,INT((ROW()-13)/2),0)),"",OFFSET(#REF!,INT((ROW()-13)/2),0)),IF(ISBLANK(OFFSET('9. METAS'!$V$20,INT((ROW()-14)/2),0)),"",OFFSET('9. METAS'!$V$20,INT((ROW()-14)/2),0)))</f>
        <v>#REF!</v>
      </c>
      <c r="L263" s="150" t="e">
        <f ca="1">IF(MOD(ROW()-13,2)=0,IF(ISBLANK(OFFSET(#REF!,INT((ROW()-13)/2),0)),"",OFFSET(#REF!,INT((ROW()-13)/2),0)),IF(ISBLANK(OFFSET('9. METAS'!$W$20,INT((ROW()-14)/2),0)),"",OFFSET('9. METAS'!$W$20,INT((ROW()-14)/2),0)))</f>
        <v>#REF!</v>
      </c>
      <c r="M263" s="151" t="e">
        <f ca="1">IF(MOD(ROW()-13,2)=0,IF(ISBLANK(OFFSET(#REF!,INT((ROW()-13)/2),0)),"",OFFSET(#REF!,INT((ROW()-13)/2),0)),IF(ISBLANK(OFFSET('9. METAS'!$X$20,INT((ROW()-14)/2),0)),"",OFFSET('9. METAS'!$X$20,INT((ROW()-14)/2),0)))</f>
        <v>#REF!</v>
      </c>
      <c r="N263" s="824" t="str">
        <f t="shared" ref="N263" ca="1" si="246">IFERROR(J263/J264,"ND")</f>
        <v>ND</v>
      </c>
      <c r="O263" s="826" t="str">
        <f t="shared" ref="O263" ca="1" si="247">IFERROR(((J263+K263+L263)/H263),"ND")</f>
        <v>ND</v>
      </c>
      <c r="P263" s="913"/>
    </row>
    <row r="264" spans="3:16">
      <c r="C264" s="843"/>
      <c r="D264" s="926"/>
      <c r="E264" s="926"/>
      <c r="F264" s="928"/>
      <c r="G264" s="930"/>
      <c r="H264" s="949"/>
      <c r="I264" s="823"/>
      <c r="J264" s="149" t="str">
        <f ca="1">IF(MOD(ROW()-13,2)=0,IF(ISBLANK(OFFSET(#REF!,INT((ROW()-13)/2),0)),"",OFFSET(#REF!,INT((ROW()-13)/2),0)),IF(ISBLANK(OFFSET('9. METAS'!$U$20,INT((ROW()-14)/2),0)),"",OFFSET('9. METAS'!$U$20,INT((ROW()-14)/2),0)))</f>
        <v/>
      </c>
      <c r="K264" s="150" t="str">
        <f ca="1">IF(MOD(ROW()-13,2)=0,IF(ISBLANK(OFFSET(#REF!,INT((ROW()-13)/2),0)),"",OFFSET(#REF!,INT((ROW()-13)/2),0)),IF(ISBLANK(OFFSET('9. METAS'!$V$20,INT((ROW()-14)/2),0)),"",OFFSET('9. METAS'!$V$20,INT((ROW()-14)/2),0)))</f>
        <v/>
      </c>
      <c r="L264" s="150" t="str">
        <f ca="1">IF(MOD(ROW()-13,2)=0,IF(ISBLANK(OFFSET(#REF!,INT((ROW()-13)/2),0)),"",OFFSET(#REF!,INT((ROW()-13)/2),0)),IF(ISBLANK(OFFSET('9. METAS'!$W$20,INT((ROW()-14)/2),0)),"",OFFSET('9. METAS'!$W$20,INT((ROW()-14)/2),0)))</f>
        <v/>
      </c>
      <c r="M264" s="151" t="str">
        <f ca="1">IF(MOD(ROW()-13,2)=0,IF(ISBLANK(OFFSET(#REF!,INT((ROW()-13)/2),0)),"",OFFSET(#REF!,INT((ROW()-13)/2),0)),IF(ISBLANK(OFFSET('9. METAS'!$X$20,INT((ROW()-14)/2),0)),"",OFFSET('9. METAS'!$X$20,INT((ROW()-14)/2),0)))</f>
        <v/>
      </c>
      <c r="N264" s="825"/>
      <c r="O264" s="827"/>
      <c r="P264" s="914"/>
    </row>
    <row r="265" spans="3:16">
      <c r="C265" s="829" t="str">
        <f ca="1">IF(ISBLANK(OFFSET('5. Pp (3 años)'!$C$46,INT((ROW()-13)/2),0)),"",OFFSET('5. Pp (3 años)'!$C$46,INT((ROW()-13)/2),0))</f>
        <v/>
      </c>
      <c r="D265" s="926" t="str">
        <f ca="1">IF(ISBLANK(OFFSET('5. Pp (3 años)'!$D$46,INT((ROW()-13)/2),0)),"",OFFSET('5. Pp (3 años)'!$D$46,INT((ROW()-13)/2),0))</f>
        <v/>
      </c>
      <c r="E265" s="926" t="str">
        <f ca="1">IF(ISBLANK(OFFSET('5. Pp (3 años)'!$E$46,INT((ROW()-13)/2),0)),"",OFFSET('5. Pp (3 años)'!$E$46,INT((ROW()-13)/2),0))</f>
        <v/>
      </c>
      <c r="F265" s="928" t="str">
        <f ca="1">IF(ISBLANK(OFFSET('5. Pp (3 años)'!$K$46,INT((ROW()-13)/2),0)),"",OFFSET('5. Pp (3 años)'!$K$46,INT((ROW()-13)/2),0))</f>
        <v/>
      </c>
      <c r="G265" s="930" t="str">
        <f ca="1">IF(ISBLANK(OFFSET('5. Pp (3 años)'!$H$46,INT((ROW()-13)/2),0)),"",OFFSET('5. Pp (3 años)'!$H$46,INT((ROW()-13)/2),0))</f>
        <v/>
      </c>
      <c r="H265" s="949" t="str">
        <f ca="1">IF(ISBLANK(OFFSET('9. METAS'!$L$20,INT((ROW()-13)/2),0)),"",OFFSET('9. METAS'!$L$20,INT((ROW()-13)/2),0))</f>
        <v/>
      </c>
      <c r="I265" s="822"/>
      <c r="J265" s="149" t="e">
        <f ca="1">IF(MOD(ROW()-13,2)=0,IF(ISBLANK(OFFSET(#REF!,INT((ROW()-13)/2),0)),"",OFFSET(#REF!,INT((ROW()-13)/2),0)),IF(ISBLANK(OFFSET('9. METAS'!$U$20,INT((ROW()-14)/2),0)),"",OFFSET('9. METAS'!$U$20,INT((ROW()-14)/2),0)))</f>
        <v>#REF!</v>
      </c>
      <c r="K265" s="150" t="e">
        <f ca="1">IF(MOD(ROW()-13,2)=0,IF(ISBLANK(OFFSET(#REF!,INT((ROW()-13)/2),0)),"",OFFSET(#REF!,INT((ROW()-13)/2),0)),IF(ISBLANK(OFFSET('9. METAS'!$V$20,INT((ROW()-14)/2),0)),"",OFFSET('9. METAS'!$V$20,INT((ROW()-14)/2),0)))</f>
        <v>#REF!</v>
      </c>
      <c r="L265" s="150" t="e">
        <f ca="1">IF(MOD(ROW()-13,2)=0,IF(ISBLANK(OFFSET(#REF!,INT((ROW()-13)/2),0)),"",OFFSET(#REF!,INT((ROW()-13)/2),0)),IF(ISBLANK(OFFSET('9. METAS'!$W$20,INT((ROW()-14)/2),0)),"",OFFSET('9. METAS'!$W$20,INT((ROW()-14)/2),0)))</f>
        <v>#REF!</v>
      </c>
      <c r="M265" s="151" t="e">
        <f ca="1">IF(MOD(ROW()-13,2)=0,IF(ISBLANK(OFFSET(#REF!,INT((ROW()-13)/2),0)),"",OFFSET(#REF!,INT((ROW()-13)/2),0)),IF(ISBLANK(OFFSET('9. METAS'!$X$20,INT((ROW()-14)/2),0)),"",OFFSET('9. METAS'!$X$20,INT((ROW()-14)/2),0)))</f>
        <v>#REF!</v>
      </c>
      <c r="N265" s="824" t="str">
        <f t="shared" ref="N265" ca="1" si="248">IFERROR(J265/J266,"ND")</f>
        <v>ND</v>
      </c>
      <c r="O265" s="826" t="str">
        <f t="shared" ref="O265" ca="1" si="249">IFERROR(((J265+K265+L265)/H265),"ND")</f>
        <v>ND</v>
      </c>
      <c r="P265" s="913"/>
    </row>
    <row r="266" spans="3:16">
      <c r="C266" s="843"/>
      <c r="D266" s="926"/>
      <c r="E266" s="926"/>
      <c r="F266" s="928"/>
      <c r="G266" s="930"/>
      <c r="H266" s="949"/>
      <c r="I266" s="823"/>
      <c r="J266" s="149" t="str">
        <f ca="1">IF(MOD(ROW()-13,2)=0,IF(ISBLANK(OFFSET(#REF!,INT((ROW()-13)/2),0)),"",OFFSET(#REF!,INT((ROW()-13)/2),0)),IF(ISBLANK(OFFSET('9. METAS'!$U$20,INT((ROW()-14)/2),0)),"",OFFSET('9. METAS'!$U$20,INT((ROW()-14)/2),0)))</f>
        <v/>
      </c>
      <c r="K266" s="150" t="str">
        <f ca="1">IF(MOD(ROW()-13,2)=0,IF(ISBLANK(OFFSET(#REF!,INT((ROW()-13)/2),0)),"",OFFSET(#REF!,INT((ROW()-13)/2),0)),IF(ISBLANK(OFFSET('9. METAS'!$V$20,INT((ROW()-14)/2),0)),"",OFFSET('9. METAS'!$V$20,INT((ROW()-14)/2),0)))</f>
        <v/>
      </c>
      <c r="L266" s="150" t="str">
        <f ca="1">IF(MOD(ROW()-13,2)=0,IF(ISBLANK(OFFSET(#REF!,INT((ROW()-13)/2),0)),"",OFFSET(#REF!,INT((ROW()-13)/2),0)),IF(ISBLANK(OFFSET('9. METAS'!$W$20,INT((ROW()-14)/2),0)),"",OFFSET('9. METAS'!$W$20,INT((ROW()-14)/2),0)))</f>
        <v/>
      </c>
      <c r="M266" s="151" t="str">
        <f ca="1">IF(MOD(ROW()-13,2)=0,IF(ISBLANK(OFFSET(#REF!,INT((ROW()-13)/2),0)),"",OFFSET(#REF!,INT((ROW()-13)/2),0)),IF(ISBLANK(OFFSET('9. METAS'!$X$20,INT((ROW()-14)/2),0)),"",OFFSET('9. METAS'!$X$20,INT((ROW()-14)/2),0)))</f>
        <v/>
      </c>
      <c r="N266" s="825"/>
      <c r="O266" s="827"/>
      <c r="P266" s="914"/>
    </row>
    <row r="267" spans="3:16">
      <c r="C267" s="829" t="str">
        <f ca="1">IF(ISBLANK(OFFSET('5. Pp (3 años)'!$C$46,INT((ROW()-13)/2),0)),"",OFFSET('5. Pp (3 años)'!$C$46,INT((ROW()-13)/2),0))</f>
        <v/>
      </c>
      <c r="D267" s="926" t="str">
        <f ca="1">IF(ISBLANK(OFFSET('5. Pp (3 años)'!$D$46,INT((ROW()-13)/2),0)),"",OFFSET('5. Pp (3 años)'!$D$46,INT((ROW()-13)/2),0))</f>
        <v/>
      </c>
      <c r="E267" s="926" t="str">
        <f ca="1">IF(ISBLANK(OFFSET('5. Pp (3 años)'!$E$46,INT((ROW()-13)/2),0)),"",OFFSET('5. Pp (3 años)'!$E$46,INT((ROW()-13)/2),0))</f>
        <v/>
      </c>
      <c r="F267" s="928" t="str">
        <f ca="1">IF(ISBLANK(OFFSET('5. Pp (3 años)'!$K$46,INT((ROW()-13)/2),0)),"",OFFSET('5. Pp (3 años)'!$K$46,INT((ROW()-13)/2),0))</f>
        <v/>
      </c>
      <c r="G267" s="930" t="str">
        <f ca="1">IF(ISBLANK(OFFSET('5. Pp (3 años)'!$H$46,INT((ROW()-13)/2),0)),"",OFFSET('5. Pp (3 años)'!$H$46,INT((ROW()-13)/2),0))</f>
        <v/>
      </c>
      <c r="H267" s="949" t="str">
        <f ca="1">IF(ISBLANK(OFFSET('9. METAS'!$L$20,INT((ROW()-13)/2),0)),"",OFFSET('9. METAS'!$L$20,INT((ROW()-13)/2),0))</f>
        <v/>
      </c>
      <c r="I267" s="822"/>
      <c r="J267" s="149" t="e">
        <f ca="1">IF(MOD(ROW()-13,2)=0,IF(ISBLANK(OFFSET(#REF!,INT((ROW()-13)/2),0)),"",OFFSET(#REF!,INT((ROW()-13)/2),0)),IF(ISBLANK(OFFSET('9. METAS'!$U$20,INT((ROW()-14)/2),0)),"",OFFSET('9. METAS'!$U$20,INT((ROW()-14)/2),0)))</f>
        <v>#REF!</v>
      </c>
      <c r="K267" s="150" t="e">
        <f ca="1">IF(MOD(ROW()-13,2)=0,IF(ISBLANK(OFFSET(#REF!,INT((ROW()-13)/2),0)),"",OFFSET(#REF!,INT((ROW()-13)/2),0)),IF(ISBLANK(OFFSET('9. METAS'!$V$20,INT((ROW()-14)/2),0)),"",OFFSET('9. METAS'!$V$20,INT((ROW()-14)/2),0)))</f>
        <v>#REF!</v>
      </c>
      <c r="L267" s="150" t="e">
        <f ca="1">IF(MOD(ROW()-13,2)=0,IF(ISBLANK(OFFSET(#REF!,INT((ROW()-13)/2),0)),"",OFFSET(#REF!,INT((ROW()-13)/2),0)),IF(ISBLANK(OFFSET('9. METAS'!$W$20,INT((ROW()-14)/2),0)),"",OFFSET('9. METAS'!$W$20,INT((ROW()-14)/2),0)))</f>
        <v>#REF!</v>
      </c>
      <c r="M267" s="151" t="e">
        <f ca="1">IF(MOD(ROW()-13,2)=0,IF(ISBLANK(OFFSET(#REF!,INT((ROW()-13)/2),0)),"",OFFSET(#REF!,INT((ROW()-13)/2),0)),IF(ISBLANK(OFFSET('9. METAS'!$X$20,INT((ROW()-14)/2),0)),"",OFFSET('9. METAS'!$X$20,INT((ROW()-14)/2),0)))</f>
        <v>#REF!</v>
      </c>
      <c r="N267" s="824" t="str">
        <f t="shared" ref="N267" ca="1" si="250">IFERROR(J267/J268,"ND")</f>
        <v>ND</v>
      </c>
      <c r="O267" s="826" t="str">
        <f t="shared" ref="O267" ca="1" si="251">IFERROR(((J267+K267+L267)/H267),"ND")</f>
        <v>ND</v>
      </c>
      <c r="P267" s="913"/>
    </row>
    <row r="268" spans="3:16">
      <c r="C268" s="843"/>
      <c r="D268" s="926"/>
      <c r="E268" s="926"/>
      <c r="F268" s="928"/>
      <c r="G268" s="930"/>
      <c r="H268" s="949"/>
      <c r="I268" s="823"/>
      <c r="J268" s="149" t="str">
        <f ca="1">IF(MOD(ROW()-13,2)=0,IF(ISBLANK(OFFSET(#REF!,INT((ROW()-13)/2),0)),"",OFFSET(#REF!,INT((ROW()-13)/2),0)),IF(ISBLANK(OFFSET('9. METAS'!$U$20,INT((ROW()-14)/2),0)),"",OFFSET('9. METAS'!$U$20,INT((ROW()-14)/2),0)))</f>
        <v/>
      </c>
      <c r="K268" s="150" t="str">
        <f ca="1">IF(MOD(ROW()-13,2)=0,IF(ISBLANK(OFFSET(#REF!,INT((ROW()-13)/2),0)),"",OFFSET(#REF!,INT((ROW()-13)/2),0)),IF(ISBLANK(OFFSET('9. METAS'!$V$20,INT((ROW()-14)/2),0)),"",OFFSET('9. METAS'!$V$20,INT((ROW()-14)/2),0)))</f>
        <v/>
      </c>
      <c r="L268" s="150" t="str">
        <f ca="1">IF(MOD(ROW()-13,2)=0,IF(ISBLANK(OFFSET(#REF!,INT((ROW()-13)/2),0)),"",OFFSET(#REF!,INT((ROW()-13)/2),0)),IF(ISBLANK(OFFSET('9. METAS'!$W$20,INT((ROW()-14)/2),0)),"",OFFSET('9. METAS'!$W$20,INT((ROW()-14)/2),0)))</f>
        <v/>
      </c>
      <c r="M268" s="151" t="str">
        <f ca="1">IF(MOD(ROW()-13,2)=0,IF(ISBLANK(OFFSET(#REF!,INT((ROW()-13)/2),0)),"",OFFSET(#REF!,INT((ROW()-13)/2),0)),IF(ISBLANK(OFFSET('9. METAS'!$X$20,INT((ROW()-14)/2),0)),"",OFFSET('9. METAS'!$X$20,INT((ROW()-14)/2),0)))</f>
        <v/>
      </c>
      <c r="N268" s="825"/>
      <c r="O268" s="827"/>
      <c r="P268" s="914"/>
    </row>
    <row r="269" spans="3:16">
      <c r="C269" s="829" t="str">
        <f ca="1">IF(ISBLANK(OFFSET('5. Pp (3 años)'!$C$46,INT((ROW()-13)/2),0)),"",OFFSET('5. Pp (3 años)'!$C$46,INT((ROW()-13)/2),0))</f>
        <v/>
      </c>
      <c r="D269" s="926" t="str">
        <f ca="1">IF(ISBLANK(OFFSET('5. Pp (3 años)'!$D$46,INT((ROW()-13)/2),0)),"",OFFSET('5. Pp (3 años)'!$D$46,INT((ROW()-13)/2),0))</f>
        <v/>
      </c>
      <c r="E269" s="926" t="str">
        <f ca="1">IF(ISBLANK(OFFSET('5. Pp (3 años)'!$E$46,INT((ROW()-13)/2),0)),"",OFFSET('5. Pp (3 años)'!$E$46,INT((ROW()-13)/2),0))</f>
        <v/>
      </c>
      <c r="F269" s="928" t="str">
        <f ca="1">IF(ISBLANK(OFFSET('5. Pp (3 años)'!$K$46,INT((ROW()-13)/2),0)),"",OFFSET('5. Pp (3 años)'!$K$46,INT((ROW()-13)/2),0))</f>
        <v/>
      </c>
      <c r="G269" s="930" t="str">
        <f ca="1">IF(ISBLANK(OFFSET('5. Pp (3 años)'!$H$46,INT((ROW()-13)/2),0)),"",OFFSET('5. Pp (3 años)'!$H$46,INT((ROW()-13)/2),0))</f>
        <v/>
      </c>
      <c r="H269" s="949" t="str">
        <f ca="1">IF(ISBLANK(OFFSET('9. METAS'!$L$20,INT((ROW()-13)/2),0)),"",OFFSET('9. METAS'!$L$20,INT((ROW()-13)/2),0))</f>
        <v/>
      </c>
      <c r="I269" s="822"/>
      <c r="J269" s="149" t="e">
        <f ca="1">IF(MOD(ROW()-13,2)=0,IF(ISBLANK(OFFSET(#REF!,INT((ROW()-13)/2),0)),"",OFFSET(#REF!,INT((ROW()-13)/2),0)),IF(ISBLANK(OFFSET('9. METAS'!$U$20,INT((ROW()-14)/2),0)),"",OFFSET('9. METAS'!$U$20,INT((ROW()-14)/2),0)))</f>
        <v>#REF!</v>
      </c>
      <c r="K269" s="150" t="e">
        <f ca="1">IF(MOD(ROW()-13,2)=0,IF(ISBLANK(OFFSET(#REF!,INT((ROW()-13)/2),0)),"",OFFSET(#REF!,INT((ROW()-13)/2),0)),IF(ISBLANK(OFFSET('9. METAS'!$V$20,INT((ROW()-14)/2),0)),"",OFFSET('9. METAS'!$V$20,INT((ROW()-14)/2),0)))</f>
        <v>#REF!</v>
      </c>
      <c r="L269" s="150" t="e">
        <f ca="1">IF(MOD(ROW()-13,2)=0,IF(ISBLANK(OFFSET(#REF!,INT((ROW()-13)/2),0)),"",OFFSET(#REF!,INT((ROW()-13)/2),0)),IF(ISBLANK(OFFSET('9. METAS'!$W$20,INT((ROW()-14)/2),0)),"",OFFSET('9. METAS'!$W$20,INT((ROW()-14)/2),0)))</f>
        <v>#REF!</v>
      </c>
      <c r="M269" s="151" t="e">
        <f ca="1">IF(MOD(ROW()-13,2)=0,IF(ISBLANK(OFFSET(#REF!,INT((ROW()-13)/2),0)),"",OFFSET(#REF!,INT((ROW()-13)/2),0)),IF(ISBLANK(OFFSET('9. METAS'!$X$20,INT((ROW()-14)/2),0)),"",OFFSET('9. METAS'!$X$20,INT((ROW()-14)/2),0)))</f>
        <v>#REF!</v>
      </c>
      <c r="N269" s="824" t="str">
        <f t="shared" ref="N269" ca="1" si="252">IFERROR(J269/J270,"ND")</f>
        <v>ND</v>
      </c>
      <c r="O269" s="826" t="str">
        <f t="shared" ref="O269" ca="1" si="253">IFERROR(((J269+K269+L269)/H269),"ND")</f>
        <v>ND</v>
      </c>
      <c r="P269" s="913"/>
    </row>
    <row r="270" spans="3:16">
      <c r="C270" s="843"/>
      <c r="D270" s="926"/>
      <c r="E270" s="926"/>
      <c r="F270" s="928"/>
      <c r="G270" s="930"/>
      <c r="H270" s="949"/>
      <c r="I270" s="823"/>
      <c r="J270" s="149" t="str">
        <f ca="1">IF(MOD(ROW()-13,2)=0,IF(ISBLANK(OFFSET(#REF!,INT((ROW()-13)/2),0)),"",OFFSET(#REF!,INT((ROW()-13)/2),0)),IF(ISBLANK(OFFSET('9. METAS'!$U$20,INT((ROW()-14)/2),0)),"",OFFSET('9. METAS'!$U$20,INT((ROW()-14)/2),0)))</f>
        <v/>
      </c>
      <c r="K270" s="150" t="str">
        <f ca="1">IF(MOD(ROW()-13,2)=0,IF(ISBLANK(OFFSET(#REF!,INT((ROW()-13)/2),0)),"",OFFSET(#REF!,INT((ROW()-13)/2),0)),IF(ISBLANK(OFFSET('9. METAS'!$V$20,INT((ROW()-14)/2),0)),"",OFFSET('9. METAS'!$V$20,INT((ROW()-14)/2),0)))</f>
        <v/>
      </c>
      <c r="L270" s="150" t="str">
        <f ca="1">IF(MOD(ROW()-13,2)=0,IF(ISBLANK(OFFSET(#REF!,INT((ROW()-13)/2),0)),"",OFFSET(#REF!,INT((ROW()-13)/2),0)),IF(ISBLANK(OFFSET('9. METAS'!$W$20,INT((ROW()-14)/2),0)),"",OFFSET('9. METAS'!$W$20,INT((ROW()-14)/2),0)))</f>
        <v/>
      </c>
      <c r="M270" s="151" t="str">
        <f ca="1">IF(MOD(ROW()-13,2)=0,IF(ISBLANK(OFFSET(#REF!,INT((ROW()-13)/2),0)),"",OFFSET(#REF!,INT((ROW()-13)/2),0)),IF(ISBLANK(OFFSET('9. METAS'!$X$20,INT((ROW()-14)/2),0)),"",OFFSET('9. METAS'!$X$20,INT((ROW()-14)/2),0)))</f>
        <v/>
      </c>
      <c r="N270" s="825"/>
      <c r="O270" s="827"/>
      <c r="P270" s="914"/>
    </row>
    <row r="271" spans="3:16">
      <c r="C271" s="829" t="str">
        <f ca="1">IF(ISBLANK(OFFSET('5. Pp (3 años)'!$C$46,INT((ROW()-13)/2),0)),"",OFFSET('5. Pp (3 años)'!$C$46,INT((ROW()-13)/2),0))</f>
        <v/>
      </c>
      <c r="D271" s="926" t="str">
        <f ca="1">IF(ISBLANK(OFFSET('5. Pp (3 años)'!$D$46,INT((ROW()-13)/2),0)),"",OFFSET('5. Pp (3 años)'!$D$46,INT((ROW()-13)/2),0))</f>
        <v/>
      </c>
      <c r="E271" s="926" t="str">
        <f ca="1">IF(ISBLANK(OFFSET('5. Pp (3 años)'!$E$46,INT((ROW()-13)/2),0)),"",OFFSET('5. Pp (3 años)'!$E$46,INT((ROW()-13)/2),0))</f>
        <v/>
      </c>
      <c r="F271" s="928" t="str">
        <f ca="1">IF(ISBLANK(OFFSET('5. Pp (3 años)'!$K$46,INT((ROW()-13)/2),0)),"",OFFSET('5. Pp (3 años)'!$K$46,INT((ROW()-13)/2),0))</f>
        <v/>
      </c>
      <c r="G271" s="930" t="str">
        <f ca="1">IF(ISBLANK(OFFSET('5. Pp (3 años)'!$H$46,INT((ROW()-13)/2),0)),"",OFFSET('5. Pp (3 años)'!$H$46,INT((ROW()-13)/2),0))</f>
        <v/>
      </c>
      <c r="H271" s="949" t="str">
        <f ca="1">IF(ISBLANK(OFFSET('9. METAS'!$L$20,INT((ROW()-13)/2),0)),"",OFFSET('9. METAS'!$L$20,INT((ROW()-13)/2),0))</f>
        <v/>
      </c>
      <c r="I271" s="822"/>
      <c r="J271" s="149" t="e">
        <f ca="1">IF(MOD(ROW()-13,2)=0,IF(ISBLANK(OFFSET(#REF!,INT((ROW()-13)/2),0)),"",OFFSET(#REF!,INT((ROW()-13)/2),0)),IF(ISBLANK(OFFSET('9. METAS'!$U$20,INT((ROW()-14)/2),0)),"",OFFSET('9. METAS'!$U$20,INT((ROW()-14)/2),0)))</f>
        <v>#REF!</v>
      </c>
      <c r="K271" s="150" t="e">
        <f ca="1">IF(MOD(ROW()-13,2)=0,IF(ISBLANK(OFFSET(#REF!,INT((ROW()-13)/2),0)),"",OFFSET(#REF!,INT((ROW()-13)/2),0)),IF(ISBLANK(OFFSET('9. METAS'!$V$20,INT((ROW()-14)/2),0)),"",OFFSET('9. METAS'!$V$20,INT((ROW()-14)/2),0)))</f>
        <v>#REF!</v>
      </c>
      <c r="L271" s="150" t="e">
        <f ca="1">IF(MOD(ROW()-13,2)=0,IF(ISBLANK(OFFSET(#REF!,INT((ROW()-13)/2),0)),"",OFFSET(#REF!,INT((ROW()-13)/2),0)),IF(ISBLANK(OFFSET('9. METAS'!$W$20,INT((ROW()-14)/2),0)),"",OFFSET('9. METAS'!$W$20,INT((ROW()-14)/2),0)))</f>
        <v>#REF!</v>
      </c>
      <c r="M271" s="151" t="e">
        <f ca="1">IF(MOD(ROW()-13,2)=0,IF(ISBLANK(OFFSET(#REF!,INT((ROW()-13)/2),0)),"",OFFSET(#REF!,INT((ROW()-13)/2),0)),IF(ISBLANK(OFFSET('9. METAS'!$X$20,INT((ROW()-14)/2),0)),"",OFFSET('9. METAS'!$X$20,INT((ROW()-14)/2),0)))</f>
        <v>#REF!</v>
      </c>
      <c r="N271" s="824" t="str">
        <f t="shared" ref="N271" ca="1" si="254">IFERROR(J271/J272,"ND")</f>
        <v>ND</v>
      </c>
      <c r="O271" s="826" t="str">
        <f t="shared" ref="O271" ca="1" si="255">IFERROR(((J271+K271+L271)/H271),"ND")</f>
        <v>ND</v>
      </c>
      <c r="P271" s="913"/>
    </row>
    <row r="272" spans="3:16">
      <c r="C272" s="843"/>
      <c r="D272" s="926"/>
      <c r="E272" s="926"/>
      <c r="F272" s="928"/>
      <c r="G272" s="930"/>
      <c r="H272" s="949"/>
      <c r="I272" s="823"/>
      <c r="J272" s="149" t="str">
        <f ca="1">IF(MOD(ROW()-13,2)=0,IF(ISBLANK(OFFSET(#REF!,INT((ROW()-13)/2),0)),"",OFFSET(#REF!,INT((ROW()-13)/2),0)),IF(ISBLANK(OFFSET('9. METAS'!$U$20,INT((ROW()-14)/2),0)),"",OFFSET('9. METAS'!$U$20,INT((ROW()-14)/2),0)))</f>
        <v/>
      </c>
      <c r="K272" s="150" t="str">
        <f ca="1">IF(MOD(ROW()-13,2)=0,IF(ISBLANK(OFFSET(#REF!,INT((ROW()-13)/2),0)),"",OFFSET(#REF!,INT((ROW()-13)/2),0)),IF(ISBLANK(OFFSET('9. METAS'!$V$20,INT((ROW()-14)/2),0)),"",OFFSET('9. METAS'!$V$20,INT((ROW()-14)/2),0)))</f>
        <v/>
      </c>
      <c r="L272" s="150" t="str">
        <f ca="1">IF(MOD(ROW()-13,2)=0,IF(ISBLANK(OFFSET(#REF!,INT((ROW()-13)/2),0)),"",OFFSET(#REF!,INT((ROW()-13)/2),0)),IF(ISBLANK(OFFSET('9. METAS'!$W$20,INT((ROW()-14)/2),0)),"",OFFSET('9. METAS'!$W$20,INT((ROW()-14)/2),0)))</f>
        <v/>
      </c>
      <c r="M272" s="151" t="str">
        <f ca="1">IF(MOD(ROW()-13,2)=0,IF(ISBLANK(OFFSET(#REF!,INT((ROW()-13)/2),0)),"",OFFSET(#REF!,INT((ROW()-13)/2),0)),IF(ISBLANK(OFFSET('9. METAS'!$X$20,INT((ROW()-14)/2),0)),"",OFFSET('9. METAS'!$X$20,INT((ROW()-14)/2),0)))</f>
        <v/>
      </c>
      <c r="N272" s="825"/>
      <c r="O272" s="827"/>
      <c r="P272" s="914"/>
    </row>
    <row r="273" spans="3:16">
      <c r="C273" s="829" t="str">
        <f ca="1">IF(ISBLANK(OFFSET('5. Pp (3 años)'!$C$46,INT((ROW()-13)/2),0)),"",OFFSET('5. Pp (3 años)'!$C$46,INT((ROW()-13)/2),0))</f>
        <v/>
      </c>
      <c r="D273" s="926" t="str">
        <f ca="1">IF(ISBLANK(OFFSET('5. Pp (3 años)'!$D$46,INT((ROW()-13)/2),0)),"",OFFSET('5. Pp (3 años)'!$D$46,INT((ROW()-13)/2),0))</f>
        <v/>
      </c>
      <c r="E273" s="926" t="str">
        <f ca="1">IF(ISBLANK(OFFSET('5. Pp (3 años)'!$E$46,INT((ROW()-13)/2),0)),"",OFFSET('5. Pp (3 años)'!$E$46,INT((ROW()-13)/2),0))</f>
        <v/>
      </c>
      <c r="F273" s="928" t="str">
        <f ca="1">IF(ISBLANK(OFFSET('5. Pp (3 años)'!$K$46,INT((ROW()-13)/2),0)),"",OFFSET('5. Pp (3 años)'!$K$46,INT((ROW()-13)/2),0))</f>
        <v/>
      </c>
      <c r="G273" s="930" t="str">
        <f ca="1">IF(ISBLANK(OFFSET('5. Pp (3 años)'!$H$46,INT((ROW()-13)/2),0)),"",OFFSET('5. Pp (3 años)'!$H$46,INT((ROW()-13)/2),0))</f>
        <v/>
      </c>
      <c r="H273" s="949" t="str">
        <f ca="1">IF(ISBLANK(OFFSET('9. METAS'!$L$20,INT((ROW()-13)/2),0)),"",OFFSET('9. METAS'!$L$20,INT((ROW()-13)/2),0))</f>
        <v/>
      </c>
      <c r="I273" s="822"/>
      <c r="J273" s="149" t="e">
        <f ca="1">IF(MOD(ROW()-13,2)=0,IF(ISBLANK(OFFSET(#REF!,INT((ROW()-13)/2),0)),"",OFFSET(#REF!,INT((ROW()-13)/2),0)),IF(ISBLANK(OFFSET('9. METAS'!$U$20,INT((ROW()-14)/2),0)),"",OFFSET('9. METAS'!$U$20,INT((ROW()-14)/2),0)))</f>
        <v>#REF!</v>
      </c>
      <c r="K273" s="150" t="e">
        <f ca="1">IF(MOD(ROW()-13,2)=0,IF(ISBLANK(OFFSET(#REF!,INT((ROW()-13)/2),0)),"",OFFSET(#REF!,INT((ROW()-13)/2),0)),IF(ISBLANK(OFFSET('9. METAS'!$V$20,INT((ROW()-14)/2),0)),"",OFFSET('9. METAS'!$V$20,INT((ROW()-14)/2),0)))</f>
        <v>#REF!</v>
      </c>
      <c r="L273" s="150" t="e">
        <f ca="1">IF(MOD(ROW()-13,2)=0,IF(ISBLANK(OFFSET(#REF!,INT((ROW()-13)/2),0)),"",OFFSET(#REF!,INT((ROW()-13)/2),0)),IF(ISBLANK(OFFSET('9. METAS'!$W$20,INT((ROW()-14)/2),0)),"",OFFSET('9. METAS'!$W$20,INT((ROW()-14)/2),0)))</f>
        <v>#REF!</v>
      </c>
      <c r="M273" s="151" t="e">
        <f ca="1">IF(MOD(ROW()-13,2)=0,IF(ISBLANK(OFFSET(#REF!,INT((ROW()-13)/2),0)),"",OFFSET(#REF!,INT((ROW()-13)/2),0)),IF(ISBLANK(OFFSET('9. METAS'!$X$20,INT((ROW()-14)/2),0)),"",OFFSET('9. METAS'!$X$20,INT((ROW()-14)/2),0)))</f>
        <v>#REF!</v>
      </c>
      <c r="N273" s="824" t="str">
        <f t="shared" ref="N273" ca="1" si="256">IFERROR(J273/J274,"ND")</f>
        <v>ND</v>
      </c>
      <c r="O273" s="826" t="str">
        <f t="shared" ref="O273" ca="1" si="257">IFERROR(((J273+K273+L273)/H273),"ND")</f>
        <v>ND</v>
      </c>
      <c r="P273" s="913"/>
    </row>
    <row r="274" spans="3:16">
      <c r="C274" s="843"/>
      <c r="D274" s="926"/>
      <c r="E274" s="926"/>
      <c r="F274" s="928"/>
      <c r="G274" s="930"/>
      <c r="H274" s="949"/>
      <c r="I274" s="823"/>
      <c r="J274" s="149" t="str">
        <f ca="1">IF(MOD(ROW()-13,2)=0,IF(ISBLANK(OFFSET(#REF!,INT((ROW()-13)/2),0)),"",OFFSET(#REF!,INT((ROW()-13)/2),0)),IF(ISBLANK(OFFSET('9. METAS'!$U$20,INT((ROW()-14)/2),0)),"",OFFSET('9. METAS'!$U$20,INT((ROW()-14)/2),0)))</f>
        <v/>
      </c>
      <c r="K274" s="150" t="str">
        <f ca="1">IF(MOD(ROW()-13,2)=0,IF(ISBLANK(OFFSET(#REF!,INT((ROW()-13)/2),0)),"",OFFSET(#REF!,INT((ROW()-13)/2),0)),IF(ISBLANK(OFFSET('9. METAS'!$V$20,INT((ROW()-14)/2),0)),"",OFFSET('9. METAS'!$V$20,INT((ROW()-14)/2),0)))</f>
        <v/>
      </c>
      <c r="L274" s="150" t="str">
        <f ca="1">IF(MOD(ROW()-13,2)=0,IF(ISBLANK(OFFSET(#REF!,INT((ROW()-13)/2),0)),"",OFFSET(#REF!,INT((ROW()-13)/2),0)),IF(ISBLANK(OFFSET('9. METAS'!$W$20,INT((ROW()-14)/2),0)),"",OFFSET('9. METAS'!$W$20,INT((ROW()-14)/2),0)))</f>
        <v/>
      </c>
      <c r="M274" s="151" t="str">
        <f ca="1">IF(MOD(ROW()-13,2)=0,IF(ISBLANK(OFFSET(#REF!,INT((ROW()-13)/2),0)),"",OFFSET(#REF!,INT((ROW()-13)/2),0)),IF(ISBLANK(OFFSET('9. METAS'!$X$20,INT((ROW()-14)/2),0)),"",OFFSET('9. METAS'!$X$20,INT((ROW()-14)/2),0)))</f>
        <v/>
      </c>
      <c r="N274" s="825"/>
      <c r="O274" s="827"/>
      <c r="P274" s="914"/>
    </row>
    <row r="275" spans="3:16">
      <c r="C275" s="829" t="str">
        <f ca="1">IF(ISBLANK(OFFSET('5. Pp (3 años)'!$C$46,INT((ROW()-13)/2),0)),"",OFFSET('5. Pp (3 años)'!$C$46,INT((ROW()-13)/2),0))</f>
        <v/>
      </c>
      <c r="D275" s="926" t="str">
        <f ca="1">IF(ISBLANK(OFFSET('5. Pp (3 años)'!$D$46,INT((ROW()-13)/2),0)),"",OFFSET('5. Pp (3 años)'!$D$46,INT((ROW()-13)/2),0))</f>
        <v/>
      </c>
      <c r="E275" s="926" t="str">
        <f ca="1">IF(ISBLANK(OFFSET('5. Pp (3 años)'!$E$46,INT((ROW()-13)/2),0)),"",OFFSET('5. Pp (3 años)'!$E$46,INT((ROW()-13)/2),0))</f>
        <v/>
      </c>
      <c r="F275" s="928" t="str">
        <f ca="1">IF(ISBLANK(OFFSET('5. Pp (3 años)'!$K$46,INT((ROW()-13)/2),0)),"",OFFSET('5. Pp (3 años)'!$K$46,INT((ROW()-13)/2),0))</f>
        <v/>
      </c>
      <c r="G275" s="930" t="str">
        <f ca="1">IF(ISBLANK(OFFSET('5. Pp (3 años)'!$H$46,INT((ROW()-13)/2),0)),"",OFFSET('5. Pp (3 años)'!$H$46,INT((ROW()-13)/2),0))</f>
        <v/>
      </c>
      <c r="H275" s="949" t="str">
        <f ca="1">IF(ISBLANK(OFFSET('9. METAS'!$L$20,INT((ROW()-13)/2),0)),"",OFFSET('9. METAS'!$L$20,INT((ROW()-13)/2),0))</f>
        <v/>
      </c>
      <c r="I275" s="822"/>
      <c r="J275" s="149" t="e">
        <f ca="1">IF(MOD(ROW()-13,2)=0,IF(ISBLANK(OFFSET(#REF!,INT((ROW()-13)/2),0)),"",OFFSET(#REF!,INT((ROW()-13)/2),0)),IF(ISBLANK(OFFSET('9. METAS'!$U$20,INT((ROW()-14)/2),0)),"",OFFSET('9. METAS'!$U$20,INT((ROW()-14)/2),0)))</f>
        <v>#REF!</v>
      </c>
      <c r="K275" s="150" t="e">
        <f ca="1">IF(MOD(ROW()-13,2)=0,IF(ISBLANK(OFFSET(#REF!,INT((ROW()-13)/2),0)),"",OFFSET(#REF!,INT((ROW()-13)/2),0)),IF(ISBLANK(OFFSET('9. METAS'!$V$20,INT((ROW()-14)/2),0)),"",OFFSET('9. METAS'!$V$20,INT((ROW()-14)/2),0)))</f>
        <v>#REF!</v>
      </c>
      <c r="L275" s="150" t="e">
        <f ca="1">IF(MOD(ROW()-13,2)=0,IF(ISBLANK(OFFSET(#REF!,INT((ROW()-13)/2),0)),"",OFFSET(#REF!,INT((ROW()-13)/2),0)),IF(ISBLANK(OFFSET('9. METAS'!$W$20,INT((ROW()-14)/2),0)),"",OFFSET('9. METAS'!$W$20,INT((ROW()-14)/2),0)))</f>
        <v>#REF!</v>
      </c>
      <c r="M275" s="151" t="e">
        <f ca="1">IF(MOD(ROW()-13,2)=0,IF(ISBLANK(OFFSET(#REF!,INT((ROW()-13)/2),0)),"",OFFSET(#REF!,INT((ROW()-13)/2),0)),IF(ISBLANK(OFFSET('9. METAS'!$X$20,INT((ROW()-14)/2),0)),"",OFFSET('9. METAS'!$X$20,INT((ROW()-14)/2),0)))</f>
        <v>#REF!</v>
      </c>
      <c r="N275" s="824" t="str">
        <f t="shared" ref="N275" ca="1" si="258">IFERROR(J275/J276,"ND")</f>
        <v>ND</v>
      </c>
      <c r="O275" s="826" t="str">
        <f t="shared" ref="O275" ca="1" si="259">IFERROR(((J275+K275+L275)/H275),"ND")</f>
        <v>ND</v>
      </c>
      <c r="P275" s="913"/>
    </row>
    <row r="276" spans="3:16">
      <c r="C276" s="843"/>
      <c r="D276" s="926"/>
      <c r="E276" s="926"/>
      <c r="F276" s="928"/>
      <c r="G276" s="930"/>
      <c r="H276" s="949"/>
      <c r="I276" s="823"/>
      <c r="J276" s="149" t="str">
        <f ca="1">IF(MOD(ROW()-13,2)=0,IF(ISBLANK(OFFSET(#REF!,INT((ROW()-13)/2),0)),"",OFFSET(#REF!,INT((ROW()-13)/2),0)),IF(ISBLANK(OFFSET('9. METAS'!$U$20,INT((ROW()-14)/2),0)),"",OFFSET('9. METAS'!$U$20,INT((ROW()-14)/2),0)))</f>
        <v/>
      </c>
      <c r="K276" s="150" t="str">
        <f ca="1">IF(MOD(ROW()-13,2)=0,IF(ISBLANK(OFFSET(#REF!,INT((ROW()-13)/2),0)),"",OFFSET(#REF!,INT((ROW()-13)/2),0)),IF(ISBLANK(OFFSET('9. METAS'!$V$20,INT((ROW()-14)/2),0)),"",OFFSET('9. METAS'!$V$20,INT((ROW()-14)/2),0)))</f>
        <v/>
      </c>
      <c r="L276" s="150" t="str">
        <f ca="1">IF(MOD(ROW()-13,2)=0,IF(ISBLANK(OFFSET(#REF!,INT((ROW()-13)/2),0)),"",OFFSET(#REF!,INT((ROW()-13)/2),0)),IF(ISBLANK(OFFSET('9. METAS'!$W$20,INT((ROW()-14)/2),0)),"",OFFSET('9. METAS'!$W$20,INT((ROW()-14)/2),0)))</f>
        <v/>
      </c>
      <c r="M276" s="151" t="str">
        <f ca="1">IF(MOD(ROW()-13,2)=0,IF(ISBLANK(OFFSET(#REF!,INT((ROW()-13)/2),0)),"",OFFSET(#REF!,INT((ROW()-13)/2),0)),IF(ISBLANK(OFFSET('9. METAS'!$X$20,INT((ROW()-14)/2),0)),"",OFFSET('9. METAS'!$X$20,INT((ROW()-14)/2),0)))</f>
        <v/>
      </c>
      <c r="N276" s="825"/>
      <c r="O276" s="827"/>
      <c r="P276" s="914"/>
    </row>
    <row r="277" spans="3:16">
      <c r="C277" s="829" t="str">
        <f ca="1">IF(ISBLANK(OFFSET('5. Pp (3 años)'!$C$46,INT((ROW()-13)/2),0)),"",OFFSET('5. Pp (3 años)'!$C$46,INT((ROW()-13)/2),0))</f>
        <v/>
      </c>
      <c r="D277" s="926" t="str">
        <f ca="1">IF(ISBLANK(OFFSET('5. Pp (3 años)'!$D$46,INT((ROW()-13)/2),0)),"",OFFSET('5. Pp (3 años)'!$D$46,INT((ROW()-13)/2),0))</f>
        <v/>
      </c>
      <c r="E277" s="926" t="str">
        <f ca="1">IF(ISBLANK(OFFSET('5. Pp (3 años)'!$E$46,INT((ROW()-13)/2),0)),"",OFFSET('5. Pp (3 años)'!$E$46,INT((ROW()-13)/2),0))</f>
        <v/>
      </c>
      <c r="F277" s="928" t="str">
        <f ca="1">IF(ISBLANK(OFFSET('5. Pp (3 años)'!$K$46,INT((ROW()-13)/2),0)),"",OFFSET('5. Pp (3 años)'!$K$46,INT((ROW()-13)/2),0))</f>
        <v/>
      </c>
      <c r="G277" s="930" t="str">
        <f ca="1">IF(ISBLANK(OFFSET('5. Pp (3 años)'!$H$46,INT((ROW()-13)/2),0)),"",OFFSET('5. Pp (3 años)'!$H$46,INT((ROW()-13)/2),0))</f>
        <v/>
      </c>
      <c r="H277" s="949" t="str">
        <f ca="1">IF(ISBLANK(OFFSET('9. METAS'!$L$20,INT((ROW()-13)/2),0)),"",OFFSET('9. METAS'!$L$20,INT((ROW()-13)/2),0))</f>
        <v/>
      </c>
      <c r="I277" s="822"/>
      <c r="J277" s="149" t="e">
        <f ca="1">IF(MOD(ROW()-13,2)=0,IF(ISBLANK(OFFSET(#REF!,INT((ROW()-13)/2),0)),"",OFFSET(#REF!,INT((ROW()-13)/2),0)),IF(ISBLANK(OFFSET('9. METAS'!$U$20,INT((ROW()-14)/2),0)),"",OFFSET('9. METAS'!$U$20,INT((ROW()-14)/2),0)))</f>
        <v>#REF!</v>
      </c>
      <c r="K277" s="150" t="e">
        <f ca="1">IF(MOD(ROW()-13,2)=0,IF(ISBLANK(OFFSET(#REF!,INT((ROW()-13)/2),0)),"",OFFSET(#REF!,INT((ROW()-13)/2),0)),IF(ISBLANK(OFFSET('9. METAS'!$V$20,INT((ROW()-14)/2),0)),"",OFFSET('9. METAS'!$V$20,INT((ROW()-14)/2),0)))</f>
        <v>#REF!</v>
      </c>
      <c r="L277" s="150" t="e">
        <f ca="1">IF(MOD(ROW()-13,2)=0,IF(ISBLANK(OFFSET(#REF!,INT((ROW()-13)/2),0)),"",OFFSET(#REF!,INT((ROW()-13)/2),0)),IF(ISBLANK(OFFSET('9. METAS'!$W$20,INT((ROW()-14)/2),0)),"",OFFSET('9. METAS'!$W$20,INT((ROW()-14)/2),0)))</f>
        <v>#REF!</v>
      </c>
      <c r="M277" s="151" t="e">
        <f ca="1">IF(MOD(ROW()-13,2)=0,IF(ISBLANK(OFFSET(#REF!,INT((ROW()-13)/2),0)),"",OFFSET(#REF!,INT((ROW()-13)/2),0)),IF(ISBLANK(OFFSET('9. METAS'!$X$20,INT((ROW()-14)/2),0)),"",OFFSET('9. METAS'!$X$20,INT((ROW()-14)/2),0)))</f>
        <v>#REF!</v>
      </c>
      <c r="N277" s="824" t="str">
        <f t="shared" ref="N277" ca="1" si="260">IFERROR(J277/J278,"ND")</f>
        <v>ND</v>
      </c>
      <c r="O277" s="826" t="str">
        <f t="shared" ref="O277" ca="1" si="261">IFERROR(((J277+K277+L277)/H277),"ND")</f>
        <v>ND</v>
      </c>
      <c r="P277" s="913"/>
    </row>
    <row r="278" spans="3:16">
      <c r="C278" s="843"/>
      <c r="D278" s="926"/>
      <c r="E278" s="926"/>
      <c r="F278" s="928"/>
      <c r="G278" s="930"/>
      <c r="H278" s="949"/>
      <c r="I278" s="823"/>
      <c r="J278" s="149" t="str">
        <f ca="1">IF(MOD(ROW()-13,2)=0,IF(ISBLANK(OFFSET(#REF!,INT((ROW()-13)/2),0)),"",OFFSET(#REF!,INT((ROW()-13)/2),0)),IF(ISBLANK(OFFSET('9. METAS'!$U$20,INT((ROW()-14)/2),0)),"",OFFSET('9. METAS'!$U$20,INT((ROW()-14)/2),0)))</f>
        <v/>
      </c>
      <c r="K278" s="150" t="str">
        <f ca="1">IF(MOD(ROW()-13,2)=0,IF(ISBLANK(OFFSET(#REF!,INT((ROW()-13)/2),0)),"",OFFSET(#REF!,INT((ROW()-13)/2),0)),IF(ISBLANK(OFFSET('9. METAS'!$V$20,INT((ROW()-14)/2),0)),"",OFFSET('9. METAS'!$V$20,INT((ROW()-14)/2),0)))</f>
        <v/>
      </c>
      <c r="L278" s="150" t="str">
        <f ca="1">IF(MOD(ROW()-13,2)=0,IF(ISBLANK(OFFSET(#REF!,INT((ROW()-13)/2),0)),"",OFFSET(#REF!,INT((ROW()-13)/2),0)),IF(ISBLANK(OFFSET('9. METAS'!$W$20,INT((ROW()-14)/2),0)),"",OFFSET('9. METAS'!$W$20,INT((ROW()-14)/2),0)))</f>
        <v/>
      </c>
      <c r="M278" s="151" t="str">
        <f ca="1">IF(MOD(ROW()-13,2)=0,IF(ISBLANK(OFFSET(#REF!,INT((ROW()-13)/2),0)),"",OFFSET(#REF!,INT((ROW()-13)/2),0)),IF(ISBLANK(OFFSET('9. METAS'!$X$20,INT((ROW()-14)/2),0)),"",OFFSET('9. METAS'!$X$20,INT((ROW()-14)/2),0)))</f>
        <v/>
      </c>
      <c r="N278" s="825"/>
      <c r="O278" s="827"/>
      <c r="P278" s="914"/>
    </row>
    <row r="279" spans="3:16">
      <c r="C279" s="829" t="str">
        <f ca="1">IF(ISBLANK(OFFSET('5. Pp (3 años)'!$C$46,INT((ROW()-13)/2),0)),"",OFFSET('5. Pp (3 años)'!$C$46,INT((ROW()-13)/2),0))</f>
        <v/>
      </c>
      <c r="D279" s="926" t="str">
        <f ca="1">IF(ISBLANK(OFFSET('5. Pp (3 años)'!$D$46,INT((ROW()-13)/2),0)),"",OFFSET('5. Pp (3 años)'!$D$46,INT((ROW()-13)/2),0))</f>
        <v/>
      </c>
      <c r="E279" s="926" t="str">
        <f ca="1">IF(ISBLANK(OFFSET('5. Pp (3 años)'!$E$46,INT((ROW()-13)/2),0)),"",OFFSET('5. Pp (3 años)'!$E$46,INT((ROW()-13)/2),0))</f>
        <v/>
      </c>
      <c r="F279" s="928" t="str">
        <f ca="1">IF(ISBLANK(OFFSET('5. Pp (3 años)'!$K$46,INT((ROW()-13)/2),0)),"",OFFSET('5. Pp (3 años)'!$K$46,INT((ROW()-13)/2),0))</f>
        <v/>
      </c>
      <c r="G279" s="930" t="str">
        <f ca="1">IF(ISBLANK(OFFSET('5. Pp (3 años)'!$H$46,INT((ROW()-13)/2),0)),"",OFFSET('5. Pp (3 años)'!$H$46,INT((ROW()-13)/2),0))</f>
        <v/>
      </c>
      <c r="H279" s="949" t="str">
        <f ca="1">IF(ISBLANK(OFFSET('9. METAS'!$L$20,INT((ROW()-13)/2),0)),"",OFFSET('9. METAS'!$L$20,INT((ROW()-13)/2),0))</f>
        <v/>
      </c>
      <c r="I279" s="822"/>
      <c r="J279" s="149" t="e">
        <f ca="1">IF(MOD(ROW()-13,2)=0,IF(ISBLANK(OFFSET(#REF!,INT((ROW()-13)/2),0)),"",OFFSET(#REF!,INT((ROW()-13)/2),0)),IF(ISBLANK(OFFSET('9. METAS'!$U$20,INT((ROW()-14)/2),0)),"",OFFSET('9. METAS'!$U$20,INT((ROW()-14)/2),0)))</f>
        <v>#REF!</v>
      </c>
      <c r="K279" s="150" t="e">
        <f ca="1">IF(MOD(ROW()-13,2)=0,IF(ISBLANK(OFFSET(#REF!,INT((ROW()-13)/2),0)),"",OFFSET(#REF!,INT((ROW()-13)/2),0)),IF(ISBLANK(OFFSET('9. METAS'!$V$20,INT((ROW()-14)/2),0)),"",OFFSET('9. METAS'!$V$20,INT((ROW()-14)/2),0)))</f>
        <v>#REF!</v>
      </c>
      <c r="L279" s="150" t="e">
        <f ca="1">IF(MOD(ROW()-13,2)=0,IF(ISBLANK(OFFSET(#REF!,INT((ROW()-13)/2),0)),"",OFFSET(#REF!,INT((ROW()-13)/2),0)),IF(ISBLANK(OFFSET('9. METAS'!$W$20,INT((ROW()-14)/2),0)),"",OFFSET('9. METAS'!$W$20,INT((ROW()-14)/2),0)))</f>
        <v>#REF!</v>
      </c>
      <c r="M279" s="151" t="e">
        <f ca="1">IF(MOD(ROW()-13,2)=0,IF(ISBLANK(OFFSET(#REF!,INT((ROW()-13)/2),0)),"",OFFSET(#REF!,INT((ROW()-13)/2),0)),IF(ISBLANK(OFFSET('9. METAS'!$X$20,INT((ROW()-14)/2),0)),"",OFFSET('9. METAS'!$X$20,INT((ROW()-14)/2),0)))</f>
        <v>#REF!</v>
      </c>
      <c r="N279" s="824" t="str">
        <f t="shared" ref="N279" ca="1" si="262">IFERROR(J279/J280,"ND")</f>
        <v>ND</v>
      </c>
      <c r="O279" s="826" t="str">
        <f t="shared" ref="O279" ca="1" si="263">IFERROR(((J279+K279+L279)/H279),"ND")</f>
        <v>ND</v>
      </c>
      <c r="P279" s="913"/>
    </row>
    <row r="280" spans="3:16">
      <c r="C280" s="843"/>
      <c r="D280" s="926"/>
      <c r="E280" s="926"/>
      <c r="F280" s="928"/>
      <c r="G280" s="930"/>
      <c r="H280" s="949"/>
      <c r="I280" s="823"/>
      <c r="J280" s="149" t="str">
        <f ca="1">IF(MOD(ROW()-13,2)=0,IF(ISBLANK(OFFSET(#REF!,INT((ROW()-13)/2),0)),"",OFFSET(#REF!,INT((ROW()-13)/2),0)),IF(ISBLANK(OFFSET('9. METAS'!$U$20,INT((ROW()-14)/2),0)),"",OFFSET('9. METAS'!$U$20,INT((ROW()-14)/2),0)))</f>
        <v/>
      </c>
      <c r="K280" s="150" t="str">
        <f ca="1">IF(MOD(ROW()-13,2)=0,IF(ISBLANK(OFFSET(#REF!,INT((ROW()-13)/2),0)),"",OFFSET(#REF!,INT((ROW()-13)/2),0)),IF(ISBLANK(OFFSET('9. METAS'!$V$20,INT((ROW()-14)/2),0)),"",OFFSET('9. METAS'!$V$20,INT((ROW()-14)/2),0)))</f>
        <v/>
      </c>
      <c r="L280" s="150" t="str">
        <f ca="1">IF(MOD(ROW()-13,2)=0,IF(ISBLANK(OFFSET(#REF!,INT((ROW()-13)/2),0)),"",OFFSET(#REF!,INT((ROW()-13)/2),0)),IF(ISBLANK(OFFSET('9. METAS'!$W$20,INT((ROW()-14)/2),0)),"",OFFSET('9. METAS'!$W$20,INT((ROW()-14)/2),0)))</f>
        <v/>
      </c>
      <c r="M280" s="151" t="str">
        <f ca="1">IF(MOD(ROW()-13,2)=0,IF(ISBLANK(OFFSET(#REF!,INT((ROW()-13)/2),0)),"",OFFSET(#REF!,INT((ROW()-13)/2),0)),IF(ISBLANK(OFFSET('9. METAS'!$X$20,INT((ROW()-14)/2),0)),"",OFFSET('9. METAS'!$X$20,INT((ROW()-14)/2),0)))</f>
        <v/>
      </c>
      <c r="N280" s="825"/>
      <c r="O280" s="827"/>
      <c r="P280" s="914"/>
    </row>
    <row r="281" spans="3:16">
      <c r="C281" s="829" t="str">
        <f ca="1">IF(ISBLANK(OFFSET('5. Pp (3 años)'!$C$46,INT((ROW()-13)/2),0)),"",OFFSET('5. Pp (3 años)'!$C$46,INT((ROW()-13)/2),0))</f>
        <v/>
      </c>
      <c r="D281" s="926" t="str">
        <f ca="1">IF(ISBLANK(OFFSET('5. Pp (3 años)'!$D$46,INT((ROW()-13)/2),0)),"",OFFSET('5. Pp (3 años)'!$D$46,INT((ROW()-13)/2),0))</f>
        <v/>
      </c>
      <c r="E281" s="926" t="str">
        <f ca="1">IF(ISBLANK(OFFSET('5. Pp (3 años)'!$E$46,INT((ROW()-13)/2),0)),"",OFFSET('5. Pp (3 años)'!$E$46,INT((ROW()-13)/2),0))</f>
        <v/>
      </c>
      <c r="F281" s="928" t="str">
        <f ca="1">IF(ISBLANK(OFFSET('5. Pp (3 años)'!$K$46,INT((ROW()-13)/2),0)),"",OFFSET('5. Pp (3 años)'!$K$46,INT((ROW()-13)/2),0))</f>
        <v/>
      </c>
      <c r="G281" s="930" t="str">
        <f ca="1">IF(ISBLANK(OFFSET('5. Pp (3 años)'!$H$46,INT((ROW()-13)/2),0)),"",OFFSET('5. Pp (3 años)'!$H$46,INT((ROW()-13)/2),0))</f>
        <v/>
      </c>
      <c r="H281" s="949" t="str">
        <f ca="1">IF(ISBLANK(OFFSET('9. METAS'!$L$20,INT((ROW()-13)/2),0)),"",OFFSET('9. METAS'!$L$20,INT((ROW()-13)/2),0))</f>
        <v/>
      </c>
      <c r="I281" s="822"/>
      <c r="J281" s="149" t="e">
        <f ca="1">IF(MOD(ROW()-13,2)=0,IF(ISBLANK(OFFSET(#REF!,INT((ROW()-13)/2),0)),"",OFFSET(#REF!,INT((ROW()-13)/2),0)),IF(ISBLANK(OFFSET('9. METAS'!$U$20,INT((ROW()-14)/2),0)),"",OFFSET('9. METAS'!$U$20,INT((ROW()-14)/2),0)))</f>
        <v>#REF!</v>
      </c>
      <c r="K281" s="150" t="e">
        <f ca="1">IF(MOD(ROW()-13,2)=0,IF(ISBLANK(OFFSET(#REF!,INT((ROW()-13)/2),0)),"",OFFSET(#REF!,INT((ROW()-13)/2),0)),IF(ISBLANK(OFFSET('9. METAS'!$V$20,INT((ROW()-14)/2),0)),"",OFFSET('9. METAS'!$V$20,INT((ROW()-14)/2),0)))</f>
        <v>#REF!</v>
      </c>
      <c r="L281" s="150" t="e">
        <f ca="1">IF(MOD(ROW()-13,2)=0,IF(ISBLANK(OFFSET(#REF!,INT((ROW()-13)/2),0)),"",OFFSET(#REF!,INT((ROW()-13)/2),0)),IF(ISBLANK(OFFSET('9. METAS'!$W$20,INT((ROW()-14)/2),0)),"",OFFSET('9. METAS'!$W$20,INT((ROW()-14)/2),0)))</f>
        <v>#REF!</v>
      </c>
      <c r="M281" s="151" t="e">
        <f ca="1">IF(MOD(ROW()-13,2)=0,IF(ISBLANK(OFFSET(#REF!,INT((ROW()-13)/2),0)),"",OFFSET(#REF!,INT((ROW()-13)/2),0)),IF(ISBLANK(OFFSET('9. METAS'!$X$20,INT((ROW()-14)/2),0)),"",OFFSET('9. METAS'!$X$20,INT((ROW()-14)/2),0)))</f>
        <v>#REF!</v>
      </c>
      <c r="N281" s="824" t="str">
        <f t="shared" ref="N281" ca="1" si="264">IFERROR(J281/J282,"ND")</f>
        <v>ND</v>
      </c>
      <c r="O281" s="826" t="str">
        <f t="shared" ref="O281" ca="1" si="265">IFERROR(((J281+K281+L281)/H281),"ND")</f>
        <v>ND</v>
      </c>
      <c r="P281" s="913"/>
    </row>
    <row r="282" spans="3:16">
      <c r="C282" s="843"/>
      <c r="D282" s="926"/>
      <c r="E282" s="926"/>
      <c r="F282" s="928"/>
      <c r="G282" s="930"/>
      <c r="H282" s="949"/>
      <c r="I282" s="823"/>
      <c r="J282" s="149" t="str">
        <f ca="1">IF(MOD(ROW()-13,2)=0,IF(ISBLANK(OFFSET(#REF!,INT((ROW()-13)/2),0)),"",OFFSET(#REF!,INT((ROW()-13)/2),0)),IF(ISBLANK(OFFSET('9. METAS'!$U$20,INT((ROW()-14)/2),0)),"",OFFSET('9. METAS'!$U$20,INT((ROW()-14)/2),0)))</f>
        <v/>
      </c>
      <c r="K282" s="150" t="str">
        <f ca="1">IF(MOD(ROW()-13,2)=0,IF(ISBLANK(OFFSET(#REF!,INT((ROW()-13)/2),0)),"",OFFSET(#REF!,INT((ROW()-13)/2),0)),IF(ISBLANK(OFFSET('9. METAS'!$V$20,INT((ROW()-14)/2),0)),"",OFFSET('9. METAS'!$V$20,INT((ROW()-14)/2),0)))</f>
        <v/>
      </c>
      <c r="L282" s="150" t="str">
        <f ca="1">IF(MOD(ROW()-13,2)=0,IF(ISBLANK(OFFSET(#REF!,INT((ROW()-13)/2),0)),"",OFFSET(#REF!,INT((ROW()-13)/2),0)),IF(ISBLANK(OFFSET('9. METAS'!$W$20,INT((ROW()-14)/2),0)),"",OFFSET('9. METAS'!$W$20,INT((ROW()-14)/2),0)))</f>
        <v/>
      </c>
      <c r="M282" s="151" t="str">
        <f ca="1">IF(MOD(ROW()-13,2)=0,IF(ISBLANK(OFFSET(#REF!,INT((ROW()-13)/2),0)),"",OFFSET(#REF!,INT((ROW()-13)/2),0)),IF(ISBLANK(OFFSET('9. METAS'!$X$20,INT((ROW()-14)/2),0)),"",OFFSET('9. METAS'!$X$20,INT((ROW()-14)/2),0)))</f>
        <v/>
      </c>
      <c r="N282" s="825"/>
      <c r="O282" s="827"/>
      <c r="P282" s="914"/>
    </row>
    <row r="283" spans="3:16">
      <c r="C283" s="829" t="str">
        <f ca="1">IF(ISBLANK(OFFSET('5. Pp (3 años)'!$C$46,INT((ROW()-13)/2),0)),"",OFFSET('5. Pp (3 años)'!$C$46,INT((ROW()-13)/2),0))</f>
        <v/>
      </c>
      <c r="D283" s="926" t="str">
        <f ca="1">IF(ISBLANK(OFFSET('5. Pp (3 años)'!$D$46,INT((ROW()-13)/2),0)),"",OFFSET('5. Pp (3 años)'!$D$46,INT((ROW()-13)/2),0))</f>
        <v/>
      </c>
      <c r="E283" s="926" t="str">
        <f ca="1">IF(ISBLANK(OFFSET('5. Pp (3 años)'!$E$46,INT((ROW()-13)/2),0)),"",OFFSET('5. Pp (3 años)'!$E$46,INT((ROW()-13)/2),0))</f>
        <v/>
      </c>
      <c r="F283" s="928" t="str">
        <f ca="1">IF(ISBLANK(OFFSET('5. Pp (3 años)'!$K$46,INT((ROW()-13)/2),0)),"",OFFSET('5. Pp (3 años)'!$K$46,INT((ROW()-13)/2),0))</f>
        <v/>
      </c>
      <c r="G283" s="930" t="str">
        <f ca="1">IF(ISBLANK(OFFSET('5. Pp (3 años)'!$H$46,INT((ROW()-13)/2),0)),"",OFFSET('5. Pp (3 años)'!$H$46,INT((ROW()-13)/2),0))</f>
        <v/>
      </c>
      <c r="H283" s="949" t="str">
        <f ca="1">IF(ISBLANK(OFFSET('9. METAS'!$L$20,INT((ROW()-13)/2),0)),"",OFFSET('9. METAS'!$L$20,INT((ROW()-13)/2),0))</f>
        <v/>
      </c>
      <c r="I283" s="822"/>
      <c r="J283" s="149" t="e">
        <f ca="1">IF(MOD(ROW()-13,2)=0,IF(ISBLANK(OFFSET(#REF!,INT((ROW()-13)/2),0)),"",OFFSET(#REF!,INT((ROW()-13)/2),0)),IF(ISBLANK(OFFSET('9. METAS'!$U$20,INT((ROW()-14)/2),0)),"",OFFSET('9. METAS'!$U$20,INT((ROW()-14)/2),0)))</f>
        <v>#REF!</v>
      </c>
      <c r="K283" s="150" t="e">
        <f ca="1">IF(MOD(ROW()-13,2)=0,IF(ISBLANK(OFFSET(#REF!,INT((ROW()-13)/2),0)),"",OFFSET(#REF!,INT((ROW()-13)/2),0)),IF(ISBLANK(OFFSET('9. METAS'!$V$20,INT((ROW()-14)/2),0)),"",OFFSET('9. METAS'!$V$20,INT((ROW()-14)/2),0)))</f>
        <v>#REF!</v>
      </c>
      <c r="L283" s="150" t="e">
        <f ca="1">IF(MOD(ROW()-13,2)=0,IF(ISBLANK(OFFSET(#REF!,INT((ROW()-13)/2),0)),"",OFFSET(#REF!,INT((ROW()-13)/2),0)),IF(ISBLANK(OFFSET('9. METAS'!$W$20,INT((ROW()-14)/2),0)),"",OFFSET('9. METAS'!$W$20,INT((ROW()-14)/2),0)))</f>
        <v>#REF!</v>
      </c>
      <c r="M283" s="151" t="e">
        <f ca="1">IF(MOD(ROW()-13,2)=0,IF(ISBLANK(OFFSET(#REF!,INT((ROW()-13)/2),0)),"",OFFSET(#REF!,INT((ROW()-13)/2),0)),IF(ISBLANK(OFFSET('9. METAS'!$X$20,INT((ROW()-14)/2),0)),"",OFFSET('9. METAS'!$X$20,INT((ROW()-14)/2),0)))</f>
        <v>#REF!</v>
      </c>
      <c r="N283" s="824" t="str">
        <f t="shared" ref="N283" ca="1" si="266">IFERROR(J283/J284,"ND")</f>
        <v>ND</v>
      </c>
      <c r="O283" s="826" t="str">
        <f t="shared" ref="O283" ca="1" si="267">IFERROR(((J283+K283+L283)/H283),"ND")</f>
        <v>ND</v>
      </c>
      <c r="P283" s="913"/>
    </row>
    <row r="284" spans="3:16">
      <c r="C284" s="843"/>
      <c r="D284" s="926"/>
      <c r="E284" s="926"/>
      <c r="F284" s="928"/>
      <c r="G284" s="930"/>
      <c r="H284" s="949"/>
      <c r="I284" s="823"/>
      <c r="J284" s="149" t="str">
        <f ca="1">IF(MOD(ROW()-13,2)=0,IF(ISBLANK(OFFSET(#REF!,INT((ROW()-13)/2),0)),"",OFFSET(#REF!,INT((ROW()-13)/2),0)),IF(ISBLANK(OFFSET('9. METAS'!$U$20,INT((ROW()-14)/2),0)),"",OFFSET('9. METAS'!$U$20,INT((ROW()-14)/2),0)))</f>
        <v/>
      </c>
      <c r="K284" s="150" t="str">
        <f ca="1">IF(MOD(ROW()-13,2)=0,IF(ISBLANK(OFFSET(#REF!,INT((ROW()-13)/2),0)),"",OFFSET(#REF!,INT((ROW()-13)/2),0)),IF(ISBLANK(OFFSET('9. METAS'!$V$20,INT((ROW()-14)/2),0)),"",OFFSET('9. METAS'!$V$20,INT((ROW()-14)/2),0)))</f>
        <v/>
      </c>
      <c r="L284" s="150" t="str">
        <f ca="1">IF(MOD(ROW()-13,2)=0,IF(ISBLANK(OFFSET(#REF!,INT((ROW()-13)/2),0)),"",OFFSET(#REF!,INT((ROW()-13)/2),0)),IF(ISBLANK(OFFSET('9. METAS'!$W$20,INT((ROW()-14)/2),0)),"",OFFSET('9. METAS'!$W$20,INT((ROW()-14)/2),0)))</f>
        <v/>
      </c>
      <c r="M284" s="151" t="str">
        <f ca="1">IF(MOD(ROW()-13,2)=0,IF(ISBLANK(OFFSET(#REF!,INT((ROW()-13)/2),0)),"",OFFSET(#REF!,INT((ROW()-13)/2),0)),IF(ISBLANK(OFFSET('9. METAS'!$X$20,INT((ROW()-14)/2),0)),"",OFFSET('9. METAS'!$X$20,INT((ROW()-14)/2),0)))</f>
        <v/>
      </c>
      <c r="N284" s="825"/>
      <c r="O284" s="827"/>
      <c r="P284" s="914"/>
    </row>
    <row r="285" spans="3:16">
      <c r="C285" s="829" t="str">
        <f ca="1">IF(ISBLANK(OFFSET('5. Pp (3 años)'!$C$46,INT((ROW()-13)/2),0)),"",OFFSET('5. Pp (3 años)'!$C$46,INT((ROW()-13)/2),0))</f>
        <v/>
      </c>
      <c r="D285" s="926" t="str">
        <f ca="1">IF(ISBLANK(OFFSET('5. Pp (3 años)'!$D$46,INT((ROW()-13)/2),0)),"",OFFSET('5. Pp (3 años)'!$D$46,INT((ROW()-13)/2),0))</f>
        <v/>
      </c>
      <c r="E285" s="926" t="str">
        <f ca="1">IF(ISBLANK(OFFSET('5. Pp (3 años)'!$E$46,INT((ROW()-13)/2),0)),"",OFFSET('5. Pp (3 años)'!$E$46,INT((ROW()-13)/2),0))</f>
        <v/>
      </c>
      <c r="F285" s="928" t="str">
        <f ca="1">IF(ISBLANK(OFFSET('5. Pp (3 años)'!$K$46,INT((ROW()-13)/2),0)),"",OFFSET('5. Pp (3 años)'!$K$46,INT((ROW()-13)/2),0))</f>
        <v/>
      </c>
      <c r="G285" s="930" t="str">
        <f ca="1">IF(ISBLANK(OFFSET('5. Pp (3 años)'!$H$46,INT((ROW()-13)/2),0)),"",OFFSET('5. Pp (3 años)'!$H$46,INT((ROW()-13)/2),0))</f>
        <v/>
      </c>
      <c r="H285" s="949" t="str">
        <f ca="1">IF(ISBLANK(OFFSET('9. METAS'!$L$20,INT((ROW()-13)/2),0)),"",OFFSET('9. METAS'!$L$20,INT((ROW()-13)/2),0))</f>
        <v/>
      </c>
      <c r="I285" s="822"/>
      <c r="J285" s="149" t="e">
        <f ca="1">IF(MOD(ROW()-13,2)=0,IF(ISBLANK(OFFSET(#REF!,INT((ROW()-13)/2),0)),"",OFFSET(#REF!,INT((ROW()-13)/2),0)),IF(ISBLANK(OFFSET('9. METAS'!$U$20,INT((ROW()-14)/2),0)),"",OFFSET('9. METAS'!$U$20,INT((ROW()-14)/2),0)))</f>
        <v>#REF!</v>
      </c>
      <c r="K285" s="150" t="e">
        <f ca="1">IF(MOD(ROW()-13,2)=0,IF(ISBLANK(OFFSET(#REF!,INT((ROW()-13)/2),0)),"",OFFSET(#REF!,INT((ROW()-13)/2),0)),IF(ISBLANK(OFFSET('9. METAS'!$V$20,INT((ROW()-14)/2),0)),"",OFFSET('9. METAS'!$V$20,INT((ROW()-14)/2),0)))</f>
        <v>#REF!</v>
      </c>
      <c r="L285" s="150" t="e">
        <f ca="1">IF(MOD(ROW()-13,2)=0,IF(ISBLANK(OFFSET(#REF!,INT((ROW()-13)/2),0)),"",OFFSET(#REF!,INT((ROW()-13)/2),0)),IF(ISBLANK(OFFSET('9. METAS'!$W$20,INT((ROW()-14)/2),0)),"",OFFSET('9. METAS'!$W$20,INT((ROW()-14)/2),0)))</f>
        <v>#REF!</v>
      </c>
      <c r="M285" s="151" t="e">
        <f ca="1">IF(MOD(ROW()-13,2)=0,IF(ISBLANK(OFFSET(#REF!,INT((ROW()-13)/2),0)),"",OFFSET(#REF!,INT((ROW()-13)/2),0)),IF(ISBLANK(OFFSET('9. METAS'!$X$20,INT((ROW()-14)/2),0)),"",OFFSET('9. METAS'!$X$20,INT((ROW()-14)/2),0)))</f>
        <v>#REF!</v>
      </c>
      <c r="N285" s="824" t="str">
        <f t="shared" ref="N285" ca="1" si="268">IFERROR(J285/J286,"ND")</f>
        <v>ND</v>
      </c>
      <c r="O285" s="826" t="str">
        <f t="shared" ref="O285" ca="1" si="269">IFERROR(((J285+K285+L285)/H285),"ND")</f>
        <v>ND</v>
      </c>
      <c r="P285" s="913"/>
    </row>
    <row r="286" spans="3:16">
      <c r="C286" s="843"/>
      <c r="D286" s="926"/>
      <c r="E286" s="926"/>
      <c r="F286" s="928"/>
      <c r="G286" s="930"/>
      <c r="H286" s="949"/>
      <c r="I286" s="823"/>
      <c r="J286" s="149" t="str">
        <f ca="1">IF(MOD(ROW()-13,2)=0,IF(ISBLANK(OFFSET(#REF!,INT((ROW()-13)/2),0)),"",OFFSET(#REF!,INT((ROW()-13)/2),0)),IF(ISBLANK(OFFSET('9. METAS'!$U$20,INT((ROW()-14)/2),0)),"",OFFSET('9. METAS'!$U$20,INT((ROW()-14)/2),0)))</f>
        <v/>
      </c>
      <c r="K286" s="150" t="str">
        <f ca="1">IF(MOD(ROW()-13,2)=0,IF(ISBLANK(OFFSET(#REF!,INT((ROW()-13)/2),0)),"",OFFSET(#REF!,INT((ROW()-13)/2),0)),IF(ISBLANK(OFFSET('9. METAS'!$V$20,INT((ROW()-14)/2),0)),"",OFFSET('9. METAS'!$V$20,INT((ROW()-14)/2),0)))</f>
        <v/>
      </c>
      <c r="L286" s="150" t="str">
        <f ca="1">IF(MOD(ROW()-13,2)=0,IF(ISBLANK(OFFSET(#REF!,INT((ROW()-13)/2),0)),"",OFFSET(#REF!,INT((ROW()-13)/2),0)),IF(ISBLANK(OFFSET('9. METAS'!$W$20,INT((ROW()-14)/2),0)),"",OFFSET('9. METAS'!$W$20,INT((ROW()-14)/2),0)))</f>
        <v/>
      </c>
      <c r="M286" s="151" t="str">
        <f ca="1">IF(MOD(ROW()-13,2)=0,IF(ISBLANK(OFFSET(#REF!,INT((ROW()-13)/2),0)),"",OFFSET(#REF!,INT((ROW()-13)/2),0)),IF(ISBLANK(OFFSET('9. METAS'!$X$20,INT((ROW()-14)/2),0)),"",OFFSET('9. METAS'!$X$20,INT((ROW()-14)/2),0)))</f>
        <v/>
      </c>
      <c r="N286" s="825"/>
      <c r="O286" s="827"/>
      <c r="P286" s="914"/>
    </row>
    <row r="287" spans="3:16">
      <c r="C287" s="829" t="str">
        <f ca="1">IF(ISBLANK(OFFSET('5. Pp (3 años)'!$C$46,INT((ROW()-13)/2),0)),"",OFFSET('5. Pp (3 años)'!$C$46,INT((ROW()-13)/2),0))</f>
        <v/>
      </c>
      <c r="D287" s="926" t="str">
        <f ca="1">IF(ISBLANK(OFFSET('5. Pp (3 años)'!$D$46,INT((ROW()-13)/2),0)),"",OFFSET('5. Pp (3 años)'!$D$46,INT((ROW()-13)/2),0))</f>
        <v/>
      </c>
      <c r="E287" s="926" t="str">
        <f ca="1">IF(ISBLANK(OFFSET('5. Pp (3 años)'!$E$46,INT((ROW()-13)/2),0)),"",OFFSET('5. Pp (3 años)'!$E$46,INT((ROW()-13)/2),0))</f>
        <v/>
      </c>
      <c r="F287" s="928" t="str">
        <f ca="1">IF(ISBLANK(OFFSET('5. Pp (3 años)'!$K$46,INT((ROW()-13)/2),0)),"",OFFSET('5. Pp (3 años)'!$K$46,INT((ROW()-13)/2),0))</f>
        <v/>
      </c>
      <c r="G287" s="930" t="str">
        <f ca="1">IF(ISBLANK(OFFSET('5. Pp (3 años)'!$H$46,INT((ROW()-13)/2),0)),"",OFFSET('5. Pp (3 años)'!$H$46,INT((ROW()-13)/2),0))</f>
        <v/>
      </c>
      <c r="H287" s="949" t="str">
        <f ca="1">IF(ISBLANK(OFFSET('9. METAS'!$L$20,INT((ROW()-13)/2),0)),"",OFFSET('9. METAS'!$L$20,INT((ROW()-13)/2),0))</f>
        <v/>
      </c>
      <c r="I287" s="822"/>
      <c r="J287" s="149" t="e">
        <f ca="1">IF(MOD(ROW()-13,2)=0,IF(ISBLANK(OFFSET(#REF!,INT((ROW()-13)/2),0)),"",OFFSET(#REF!,INT((ROW()-13)/2),0)),IF(ISBLANK(OFFSET('9. METAS'!$U$20,INT((ROW()-14)/2),0)),"",OFFSET('9. METAS'!$U$20,INT((ROW()-14)/2),0)))</f>
        <v>#REF!</v>
      </c>
      <c r="K287" s="150" t="e">
        <f ca="1">IF(MOD(ROW()-13,2)=0,IF(ISBLANK(OFFSET(#REF!,INT((ROW()-13)/2),0)),"",OFFSET(#REF!,INT((ROW()-13)/2),0)),IF(ISBLANK(OFFSET('9. METAS'!$V$20,INT((ROW()-14)/2),0)),"",OFFSET('9. METAS'!$V$20,INT((ROW()-14)/2),0)))</f>
        <v>#REF!</v>
      </c>
      <c r="L287" s="150" t="e">
        <f ca="1">IF(MOD(ROW()-13,2)=0,IF(ISBLANK(OFFSET(#REF!,INT((ROW()-13)/2),0)),"",OFFSET(#REF!,INT((ROW()-13)/2),0)),IF(ISBLANK(OFFSET('9. METAS'!$W$20,INT((ROW()-14)/2),0)),"",OFFSET('9. METAS'!$W$20,INT((ROW()-14)/2),0)))</f>
        <v>#REF!</v>
      </c>
      <c r="M287" s="151" t="e">
        <f ca="1">IF(MOD(ROW()-13,2)=0,IF(ISBLANK(OFFSET(#REF!,INT((ROW()-13)/2),0)),"",OFFSET(#REF!,INT((ROW()-13)/2),0)),IF(ISBLANK(OFFSET('9. METAS'!$X$20,INT((ROW()-14)/2),0)),"",OFFSET('9. METAS'!$X$20,INT((ROW()-14)/2),0)))</f>
        <v>#REF!</v>
      </c>
      <c r="N287" s="824" t="str">
        <f t="shared" ref="N287" ca="1" si="270">IFERROR(J287/J288,"ND")</f>
        <v>ND</v>
      </c>
      <c r="O287" s="826" t="str">
        <f t="shared" ref="O287" ca="1" si="271">IFERROR(((J287+K287+L287)/H287),"ND")</f>
        <v>ND</v>
      </c>
      <c r="P287" s="913"/>
    </row>
    <row r="288" spans="3:16">
      <c r="C288" s="843"/>
      <c r="D288" s="926"/>
      <c r="E288" s="926"/>
      <c r="F288" s="928"/>
      <c r="G288" s="930"/>
      <c r="H288" s="949"/>
      <c r="I288" s="823"/>
      <c r="J288" s="149" t="str">
        <f ca="1">IF(MOD(ROW()-13,2)=0,IF(ISBLANK(OFFSET(#REF!,INT((ROW()-13)/2),0)),"",OFFSET(#REF!,INT((ROW()-13)/2),0)),IF(ISBLANK(OFFSET('9. METAS'!$U$20,INT((ROW()-14)/2),0)),"",OFFSET('9. METAS'!$U$20,INT((ROW()-14)/2),0)))</f>
        <v/>
      </c>
      <c r="K288" s="150" t="str">
        <f ca="1">IF(MOD(ROW()-13,2)=0,IF(ISBLANK(OFFSET(#REF!,INT((ROW()-13)/2),0)),"",OFFSET(#REF!,INT((ROW()-13)/2),0)),IF(ISBLANK(OFFSET('9. METAS'!$V$20,INT((ROW()-14)/2),0)),"",OFFSET('9. METAS'!$V$20,INT((ROW()-14)/2),0)))</f>
        <v/>
      </c>
      <c r="L288" s="150" t="str">
        <f ca="1">IF(MOD(ROW()-13,2)=0,IF(ISBLANK(OFFSET(#REF!,INT((ROW()-13)/2),0)),"",OFFSET(#REF!,INT((ROW()-13)/2),0)),IF(ISBLANK(OFFSET('9. METAS'!$W$20,INT((ROW()-14)/2),0)),"",OFFSET('9. METAS'!$W$20,INT((ROW()-14)/2),0)))</f>
        <v/>
      </c>
      <c r="M288" s="151" t="str">
        <f ca="1">IF(MOD(ROW()-13,2)=0,IF(ISBLANK(OFFSET(#REF!,INT((ROW()-13)/2),0)),"",OFFSET(#REF!,INT((ROW()-13)/2),0)),IF(ISBLANK(OFFSET('9. METAS'!$X$20,INT((ROW()-14)/2),0)),"",OFFSET('9. METAS'!$X$20,INT((ROW()-14)/2),0)))</f>
        <v/>
      </c>
      <c r="N288" s="825"/>
      <c r="O288" s="827"/>
      <c r="P288" s="914"/>
    </row>
    <row r="289" spans="3:16">
      <c r="C289" s="829" t="str">
        <f ca="1">IF(ISBLANK(OFFSET('5. Pp (3 años)'!$C$46,INT((ROW()-13)/2),0)),"",OFFSET('5. Pp (3 años)'!$C$46,INT((ROW()-13)/2),0))</f>
        <v/>
      </c>
      <c r="D289" s="926" t="str">
        <f ca="1">IF(ISBLANK(OFFSET('5. Pp (3 años)'!$D$46,INT((ROW()-13)/2),0)),"",OFFSET('5. Pp (3 años)'!$D$46,INT((ROW()-13)/2),0))</f>
        <v/>
      </c>
      <c r="E289" s="926" t="str">
        <f ca="1">IF(ISBLANK(OFFSET('5. Pp (3 años)'!$E$46,INT((ROW()-13)/2),0)),"",OFFSET('5. Pp (3 años)'!$E$46,INT((ROW()-13)/2),0))</f>
        <v/>
      </c>
      <c r="F289" s="928" t="str">
        <f ca="1">IF(ISBLANK(OFFSET('5. Pp (3 años)'!$K$46,INT((ROW()-13)/2),0)),"",OFFSET('5. Pp (3 años)'!$K$46,INT((ROW()-13)/2),0))</f>
        <v/>
      </c>
      <c r="G289" s="930" t="str">
        <f ca="1">IF(ISBLANK(OFFSET('5. Pp (3 años)'!$H$46,INT((ROW()-13)/2),0)),"",OFFSET('5. Pp (3 años)'!$H$46,INT((ROW()-13)/2),0))</f>
        <v/>
      </c>
      <c r="H289" s="949" t="str">
        <f ca="1">IF(ISBLANK(OFFSET('9. METAS'!$L$20,INT((ROW()-13)/2),0)),"",OFFSET('9. METAS'!$L$20,INT((ROW()-13)/2),0))</f>
        <v/>
      </c>
      <c r="I289" s="822"/>
      <c r="J289" s="149" t="e">
        <f ca="1">IF(MOD(ROW()-13,2)=0,IF(ISBLANK(OFFSET(#REF!,INT((ROW()-13)/2),0)),"",OFFSET(#REF!,INT((ROW()-13)/2),0)),IF(ISBLANK(OFFSET('9. METAS'!$U$20,INT((ROW()-14)/2),0)),"",OFFSET('9. METAS'!$U$20,INT((ROW()-14)/2),0)))</f>
        <v>#REF!</v>
      </c>
      <c r="K289" s="150" t="e">
        <f ca="1">IF(MOD(ROW()-13,2)=0,IF(ISBLANK(OFFSET(#REF!,INT((ROW()-13)/2),0)),"",OFFSET(#REF!,INT((ROW()-13)/2),0)),IF(ISBLANK(OFFSET('9. METAS'!$V$20,INT((ROW()-14)/2),0)),"",OFFSET('9. METAS'!$V$20,INT((ROW()-14)/2),0)))</f>
        <v>#REF!</v>
      </c>
      <c r="L289" s="150" t="e">
        <f ca="1">IF(MOD(ROW()-13,2)=0,IF(ISBLANK(OFFSET(#REF!,INT((ROW()-13)/2),0)),"",OFFSET(#REF!,INT((ROW()-13)/2),0)),IF(ISBLANK(OFFSET('9. METAS'!$W$20,INT((ROW()-14)/2),0)),"",OFFSET('9. METAS'!$W$20,INT((ROW()-14)/2),0)))</f>
        <v>#REF!</v>
      </c>
      <c r="M289" s="151" t="e">
        <f ca="1">IF(MOD(ROW()-13,2)=0,IF(ISBLANK(OFFSET(#REF!,INT((ROW()-13)/2),0)),"",OFFSET(#REF!,INT((ROW()-13)/2),0)),IF(ISBLANK(OFFSET('9. METAS'!$X$20,INT((ROW()-14)/2),0)),"",OFFSET('9. METAS'!$X$20,INT((ROW()-14)/2),0)))</f>
        <v>#REF!</v>
      </c>
      <c r="N289" s="824" t="str">
        <f t="shared" ref="N289" ca="1" si="272">IFERROR(J289/J290,"ND")</f>
        <v>ND</v>
      </c>
      <c r="O289" s="826" t="str">
        <f t="shared" ref="O289" ca="1" si="273">IFERROR(((J289+K289+L289)/H289),"ND")</f>
        <v>ND</v>
      </c>
      <c r="P289" s="913"/>
    </row>
    <row r="290" spans="3:16">
      <c r="C290" s="843"/>
      <c r="D290" s="926"/>
      <c r="E290" s="926"/>
      <c r="F290" s="928"/>
      <c r="G290" s="930"/>
      <c r="H290" s="949"/>
      <c r="I290" s="823"/>
      <c r="J290" s="149" t="str">
        <f ca="1">IF(MOD(ROW()-13,2)=0,IF(ISBLANK(OFFSET(#REF!,INT((ROW()-13)/2),0)),"",OFFSET(#REF!,INT((ROW()-13)/2),0)),IF(ISBLANK(OFFSET('9. METAS'!$U$20,INT((ROW()-14)/2),0)),"",OFFSET('9. METAS'!$U$20,INT((ROW()-14)/2),0)))</f>
        <v/>
      </c>
      <c r="K290" s="150" t="str">
        <f ca="1">IF(MOD(ROW()-13,2)=0,IF(ISBLANK(OFFSET(#REF!,INT((ROW()-13)/2),0)),"",OFFSET(#REF!,INT((ROW()-13)/2),0)),IF(ISBLANK(OFFSET('9. METAS'!$V$20,INT((ROW()-14)/2),0)),"",OFFSET('9. METAS'!$V$20,INT((ROW()-14)/2),0)))</f>
        <v/>
      </c>
      <c r="L290" s="150" t="str">
        <f ca="1">IF(MOD(ROW()-13,2)=0,IF(ISBLANK(OFFSET(#REF!,INT((ROW()-13)/2),0)),"",OFFSET(#REF!,INT((ROW()-13)/2),0)),IF(ISBLANK(OFFSET('9. METAS'!$W$20,INT((ROW()-14)/2),0)),"",OFFSET('9. METAS'!$W$20,INT((ROW()-14)/2),0)))</f>
        <v/>
      </c>
      <c r="M290" s="151" t="str">
        <f ca="1">IF(MOD(ROW()-13,2)=0,IF(ISBLANK(OFFSET(#REF!,INT((ROW()-13)/2),0)),"",OFFSET(#REF!,INT((ROW()-13)/2),0)),IF(ISBLANK(OFFSET('9. METAS'!$X$20,INT((ROW()-14)/2),0)),"",OFFSET('9. METAS'!$X$20,INT((ROW()-14)/2),0)))</f>
        <v/>
      </c>
      <c r="N290" s="825"/>
      <c r="O290" s="827"/>
      <c r="P290" s="914"/>
    </row>
    <row r="291" spans="3:16">
      <c r="C291" s="829" t="str">
        <f ca="1">IF(ISBLANK(OFFSET('5. Pp (3 años)'!$C$46,INT((ROW()-13)/2),0)),"",OFFSET('5. Pp (3 años)'!$C$46,INT((ROW()-13)/2),0))</f>
        <v/>
      </c>
      <c r="D291" s="926" t="str">
        <f ca="1">IF(ISBLANK(OFFSET('5. Pp (3 años)'!$D$46,INT((ROW()-13)/2),0)),"",OFFSET('5. Pp (3 años)'!$D$46,INT((ROW()-13)/2),0))</f>
        <v/>
      </c>
      <c r="E291" s="926" t="str">
        <f ca="1">IF(ISBLANK(OFFSET('5. Pp (3 años)'!$E$46,INT((ROW()-13)/2),0)),"",OFFSET('5. Pp (3 años)'!$E$46,INT((ROW()-13)/2),0))</f>
        <v/>
      </c>
      <c r="F291" s="928" t="str">
        <f ca="1">IF(ISBLANK(OFFSET('5. Pp (3 años)'!$K$46,INT((ROW()-13)/2),0)),"",OFFSET('5. Pp (3 años)'!$K$46,INT((ROW()-13)/2),0))</f>
        <v/>
      </c>
      <c r="G291" s="930" t="str">
        <f ca="1">IF(ISBLANK(OFFSET('5. Pp (3 años)'!$H$46,INT((ROW()-13)/2),0)),"",OFFSET('5. Pp (3 años)'!$H$46,INT((ROW()-13)/2),0))</f>
        <v/>
      </c>
      <c r="H291" s="949" t="str">
        <f ca="1">IF(ISBLANK(OFFSET('9. METAS'!$L$20,INT((ROW()-13)/2),0)),"",OFFSET('9. METAS'!$L$20,INT((ROW()-13)/2),0))</f>
        <v/>
      </c>
      <c r="I291" s="822"/>
      <c r="J291" s="149" t="e">
        <f ca="1">IF(MOD(ROW()-13,2)=0,IF(ISBLANK(OFFSET(#REF!,INT((ROW()-13)/2),0)),"",OFFSET(#REF!,INT((ROW()-13)/2),0)),IF(ISBLANK(OFFSET('9. METAS'!$U$20,INT((ROW()-14)/2),0)),"",OFFSET('9. METAS'!$U$20,INT((ROW()-14)/2),0)))</f>
        <v>#REF!</v>
      </c>
      <c r="K291" s="150" t="e">
        <f ca="1">IF(MOD(ROW()-13,2)=0,IF(ISBLANK(OFFSET(#REF!,INT((ROW()-13)/2),0)),"",OFFSET(#REF!,INT((ROW()-13)/2),0)),IF(ISBLANK(OFFSET('9. METAS'!$V$20,INT((ROW()-14)/2),0)),"",OFFSET('9. METAS'!$V$20,INT((ROW()-14)/2),0)))</f>
        <v>#REF!</v>
      </c>
      <c r="L291" s="150" t="e">
        <f ca="1">IF(MOD(ROW()-13,2)=0,IF(ISBLANK(OFFSET(#REF!,INT((ROW()-13)/2),0)),"",OFFSET(#REF!,INT((ROW()-13)/2),0)),IF(ISBLANK(OFFSET('9. METAS'!$W$20,INT((ROW()-14)/2),0)),"",OFFSET('9. METAS'!$W$20,INT((ROW()-14)/2),0)))</f>
        <v>#REF!</v>
      </c>
      <c r="M291" s="151" t="e">
        <f ca="1">IF(MOD(ROW()-13,2)=0,IF(ISBLANK(OFFSET(#REF!,INT((ROW()-13)/2),0)),"",OFFSET(#REF!,INT((ROW()-13)/2),0)),IF(ISBLANK(OFFSET('9. METAS'!$X$20,INT((ROW()-14)/2),0)),"",OFFSET('9. METAS'!$X$20,INT((ROW()-14)/2),0)))</f>
        <v>#REF!</v>
      </c>
      <c r="N291" s="824" t="str">
        <f t="shared" ref="N291" ca="1" si="274">IFERROR(J291/J292,"ND")</f>
        <v>ND</v>
      </c>
      <c r="O291" s="826" t="str">
        <f t="shared" ref="O291" ca="1" si="275">IFERROR(((J291+K291+L291)/H291),"ND")</f>
        <v>ND</v>
      </c>
      <c r="P291" s="913"/>
    </row>
    <row r="292" spans="3:16">
      <c r="C292" s="843"/>
      <c r="D292" s="926"/>
      <c r="E292" s="926"/>
      <c r="F292" s="928"/>
      <c r="G292" s="930"/>
      <c r="H292" s="949"/>
      <c r="I292" s="823"/>
      <c r="J292" s="149" t="str">
        <f ca="1">IF(MOD(ROW()-13,2)=0,IF(ISBLANK(OFFSET(#REF!,INT((ROW()-13)/2),0)),"",OFFSET(#REF!,INT((ROW()-13)/2),0)),IF(ISBLANK(OFFSET('9. METAS'!$U$20,INT((ROW()-14)/2),0)),"",OFFSET('9. METAS'!$U$20,INT((ROW()-14)/2),0)))</f>
        <v/>
      </c>
      <c r="K292" s="150" t="str">
        <f ca="1">IF(MOD(ROW()-13,2)=0,IF(ISBLANK(OFFSET(#REF!,INT((ROW()-13)/2),0)),"",OFFSET(#REF!,INT((ROW()-13)/2),0)),IF(ISBLANK(OFFSET('9. METAS'!$V$20,INT((ROW()-14)/2),0)),"",OFFSET('9. METAS'!$V$20,INT((ROW()-14)/2),0)))</f>
        <v/>
      </c>
      <c r="L292" s="150" t="str">
        <f ca="1">IF(MOD(ROW()-13,2)=0,IF(ISBLANK(OFFSET(#REF!,INT((ROW()-13)/2),0)),"",OFFSET(#REF!,INT((ROW()-13)/2),0)),IF(ISBLANK(OFFSET('9. METAS'!$W$20,INT((ROW()-14)/2),0)),"",OFFSET('9. METAS'!$W$20,INT((ROW()-14)/2),0)))</f>
        <v/>
      </c>
      <c r="M292" s="151" t="str">
        <f ca="1">IF(MOD(ROW()-13,2)=0,IF(ISBLANK(OFFSET(#REF!,INT((ROW()-13)/2),0)),"",OFFSET(#REF!,INT((ROW()-13)/2),0)),IF(ISBLANK(OFFSET('9. METAS'!$X$20,INT((ROW()-14)/2),0)),"",OFFSET('9. METAS'!$X$20,INT((ROW()-14)/2),0)))</f>
        <v/>
      </c>
      <c r="N292" s="825"/>
      <c r="O292" s="827"/>
      <c r="P292" s="914"/>
    </row>
    <row r="293" spans="3:16">
      <c r="C293" s="829" t="str">
        <f ca="1">IF(ISBLANK(OFFSET('5. Pp (3 años)'!$C$46,INT((ROW()-13)/2),0)),"",OFFSET('5. Pp (3 años)'!$C$46,INT((ROW()-13)/2),0))</f>
        <v/>
      </c>
      <c r="D293" s="926" t="str">
        <f ca="1">IF(ISBLANK(OFFSET('5. Pp (3 años)'!$D$46,INT((ROW()-13)/2),0)),"",OFFSET('5. Pp (3 años)'!$D$46,INT((ROW()-13)/2),0))</f>
        <v/>
      </c>
      <c r="E293" s="926" t="str">
        <f ca="1">IF(ISBLANK(OFFSET('5. Pp (3 años)'!$E$46,INT((ROW()-13)/2),0)),"",OFFSET('5. Pp (3 años)'!$E$46,INT((ROW()-13)/2),0))</f>
        <v/>
      </c>
      <c r="F293" s="928" t="str">
        <f ca="1">IF(ISBLANK(OFFSET('5. Pp (3 años)'!$K$46,INT((ROW()-13)/2),0)),"",OFFSET('5. Pp (3 años)'!$K$46,INT((ROW()-13)/2),0))</f>
        <v/>
      </c>
      <c r="G293" s="930" t="str">
        <f ca="1">IF(ISBLANK(OFFSET('5. Pp (3 años)'!$H$46,INT((ROW()-13)/2),0)),"",OFFSET('5. Pp (3 años)'!$H$46,INT((ROW()-13)/2),0))</f>
        <v/>
      </c>
      <c r="H293" s="949" t="str">
        <f ca="1">IF(ISBLANK(OFFSET('9. METAS'!$L$20,INT((ROW()-13)/2),0)),"",OFFSET('9. METAS'!$L$20,INT((ROW()-13)/2),0))</f>
        <v/>
      </c>
      <c r="I293" s="822"/>
      <c r="J293" s="149" t="e">
        <f ca="1">IF(MOD(ROW()-13,2)=0,IF(ISBLANK(OFFSET(#REF!,INT((ROW()-13)/2),0)),"",OFFSET(#REF!,INT((ROW()-13)/2),0)),IF(ISBLANK(OFFSET('9. METAS'!$U$20,INT((ROW()-14)/2),0)),"",OFFSET('9. METAS'!$U$20,INT((ROW()-14)/2),0)))</f>
        <v>#REF!</v>
      </c>
      <c r="K293" s="150" t="e">
        <f ca="1">IF(MOD(ROW()-13,2)=0,IF(ISBLANK(OFFSET(#REF!,INT((ROW()-13)/2),0)),"",OFFSET(#REF!,INT((ROW()-13)/2),0)),IF(ISBLANK(OFFSET('9. METAS'!$V$20,INT((ROW()-14)/2),0)),"",OFFSET('9. METAS'!$V$20,INT((ROW()-14)/2),0)))</f>
        <v>#REF!</v>
      </c>
      <c r="L293" s="150" t="e">
        <f ca="1">IF(MOD(ROW()-13,2)=0,IF(ISBLANK(OFFSET(#REF!,INT((ROW()-13)/2),0)),"",OFFSET(#REF!,INT((ROW()-13)/2),0)),IF(ISBLANK(OFFSET('9. METAS'!$W$20,INT((ROW()-14)/2),0)),"",OFFSET('9. METAS'!$W$20,INT((ROW()-14)/2),0)))</f>
        <v>#REF!</v>
      </c>
      <c r="M293" s="151" t="e">
        <f ca="1">IF(MOD(ROW()-13,2)=0,IF(ISBLANK(OFFSET(#REF!,INT((ROW()-13)/2),0)),"",OFFSET(#REF!,INT((ROW()-13)/2),0)),IF(ISBLANK(OFFSET('9. METAS'!$X$20,INT((ROW()-14)/2),0)),"",OFFSET('9. METAS'!$X$20,INT((ROW()-14)/2),0)))</f>
        <v>#REF!</v>
      </c>
      <c r="N293" s="824" t="str">
        <f t="shared" ref="N293" ca="1" si="276">IFERROR(J293/J294,"ND")</f>
        <v>ND</v>
      </c>
      <c r="O293" s="826" t="str">
        <f t="shared" ref="O293" ca="1" si="277">IFERROR(((J293+K293+L293)/H293),"ND")</f>
        <v>ND</v>
      </c>
      <c r="P293" s="913"/>
    </row>
    <row r="294" spans="3:16">
      <c r="C294" s="843"/>
      <c r="D294" s="926"/>
      <c r="E294" s="926"/>
      <c r="F294" s="928"/>
      <c r="G294" s="930"/>
      <c r="H294" s="949"/>
      <c r="I294" s="823"/>
      <c r="J294" s="149" t="str">
        <f ca="1">IF(MOD(ROW()-13,2)=0,IF(ISBLANK(OFFSET(#REF!,INT((ROW()-13)/2),0)),"",OFFSET(#REF!,INT((ROW()-13)/2),0)),IF(ISBLANK(OFFSET('9. METAS'!$U$20,INT((ROW()-14)/2),0)),"",OFFSET('9. METAS'!$U$20,INT((ROW()-14)/2),0)))</f>
        <v/>
      </c>
      <c r="K294" s="150" t="str">
        <f ca="1">IF(MOD(ROW()-13,2)=0,IF(ISBLANK(OFFSET(#REF!,INT((ROW()-13)/2),0)),"",OFFSET(#REF!,INT((ROW()-13)/2),0)),IF(ISBLANK(OFFSET('9. METAS'!$V$20,INT((ROW()-14)/2),0)),"",OFFSET('9. METAS'!$V$20,INT((ROW()-14)/2),0)))</f>
        <v/>
      </c>
      <c r="L294" s="150" t="str">
        <f ca="1">IF(MOD(ROW()-13,2)=0,IF(ISBLANK(OFFSET(#REF!,INT((ROW()-13)/2),0)),"",OFFSET(#REF!,INT((ROW()-13)/2),0)),IF(ISBLANK(OFFSET('9. METAS'!$W$20,INT((ROW()-14)/2),0)),"",OFFSET('9. METAS'!$W$20,INT((ROW()-14)/2),0)))</f>
        <v/>
      </c>
      <c r="M294" s="151" t="str">
        <f ca="1">IF(MOD(ROW()-13,2)=0,IF(ISBLANK(OFFSET(#REF!,INT((ROW()-13)/2),0)),"",OFFSET(#REF!,INT((ROW()-13)/2),0)),IF(ISBLANK(OFFSET('9. METAS'!$X$20,INT((ROW()-14)/2),0)),"",OFFSET('9. METAS'!$X$20,INT((ROW()-14)/2),0)))</f>
        <v/>
      </c>
      <c r="N294" s="825"/>
      <c r="O294" s="827"/>
      <c r="P294" s="914"/>
    </row>
    <row r="295" spans="3:16">
      <c r="C295" s="829" t="str">
        <f ca="1">IF(ISBLANK(OFFSET('5. Pp (3 años)'!$C$46,INT((ROW()-13)/2),0)),"",OFFSET('5. Pp (3 años)'!$C$46,INT((ROW()-13)/2),0))</f>
        <v/>
      </c>
      <c r="D295" s="926" t="str">
        <f ca="1">IF(ISBLANK(OFFSET('5. Pp (3 años)'!$D$46,INT((ROW()-13)/2),0)),"",OFFSET('5. Pp (3 años)'!$D$46,INT((ROW()-13)/2),0))</f>
        <v/>
      </c>
      <c r="E295" s="926" t="str">
        <f ca="1">IF(ISBLANK(OFFSET('5. Pp (3 años)'!$E$46,INT((ROW()-13)/2),0)),"",OFFSET('5. Pp (3 años)'!$E$46,INT((ROW()-13)/2),0))</f>
        <v/>
      </c>
      <c r="F295" s="928" t="str">
        <f ca="1">IF(ISBLANK(OFFSET('5. Pp (3 años)'!$K$46,INT((ROW()-13)/2),0)),"",OFFSET('5. Pp (3 años)'!$K$46,INT((ROW()-13)/2),0))</f>
        <v/>
      </c>
      <c r="G295" s="930" t="str">
        <f ca="1">IF(ISBLANK(OFFSET('5. Pp (3 años)'!$H$46,INT((ROW()-13)/2),0)),"",OFFSET('5. Pp (3 años)'!$H$46,INT((ROW()-13)/2),0))</f>
        <v/>
      </c>
      <c r="H295" s="949" t="str">
        <f ca="1">IF(ISBLANK(OFFSET('9. METAS'!$L$20,INT((ROW()-13)/2),0)),"",OFFSET('9. METAS'!$L$20,INT((ROW()-13)/2),0))</f>
        <v/>
      </c>
      <c r="I295" s="822"/>
      <c r="J295" s="149" t="e">
        <f ca="1">IF(MOD(ROW()-13,2)=0,IF(ISBLANK(OFFSET(#REF!,INT((ROW()-13)/2),0)),"",OFFSET(#REF!,INT((ROW()-13)/2),0)),IF(ISBLANK(OFFSET('9. METAS'!$U$20,INT((ROW()-14)/2),0)),"",OFFSET('9. METAS'!$U$20,INT((ROW()-14)/2),0)))</f>
        <v>#REF!</v>
      </c>
      <c r="K295" s="150" t="e">
        <f ca="1">IF(MOD(ROW()-13,2)=0,IF(ISBLANK(OFFSET(#REF!,INT((ROW()-13)/2),0)),"",OFFSET(#REF!,INT((ROW()-13)/2),0)),IF(ISBLANK(OFFSET('9. METAS'!$V$20,INT((ROW()-14)/2),0)),"",OFFSET('9. METAS'!$V$20,INT((ROW()-14)/2),0)))</f>
        <v>#REF!</v>
      </c>
      <c r="L295" s="150" t="e">
        <f ca="1">IF(MOD(ROW()-13,2)=0,IF(ISBLANK(OFFSET(#REF!,INT((ROW()-13)/2),0)),"",OFFSET(#REF!,INT((ROW()-13)/2),0)),IF(ISBLANK(OFFSET('9. METAS'!$W$20,INT((ROW()-14)/2),0)),"",OFFSET('9. METAS'!$W$20,INT((ROW()-14)/2),0)))</f>
        <v>#REF!</v>
      </c>
      <c r="M295" s="151" t="e">
        <f ca="1">IF(MOD(ROW()-13,2)=0,IF(ISBLANK(OFFSET(#REF!,INT((ROW()-13)/2),0)),"",OFFSET(#REF!,INT((ROW()-13)/2),0)),IF(ISBLANK(OFFSET('9. METAS'!$X$20,INT((ROW()-14)/2),0)),"",OFFSET('9. METAS'!$X$20,INT((ROW()-14)/2),0)))</f>
        <v>#REF!</v>
      </c>
      <c r="N295" s="824" t="str">
        <f t="shared" ref="N295" ca="1" si="278">IFERROR(J295/J296,"ND")</f>
        <v>ND</v>
      </c>
      <c r="O295" s="826" t="str">
        <f t="shared" ref="O295" ca="1" si="279">IFERROR(((J295+K295+L295)/H295),"ND")</f>
        <v>ND</v>
      </c>
      <c r="P295" s="913"/>
    </row>
    <row r="296" spans="3:16">
      <c r="C296" s="843"/>
      <c r="D296" s="926"/>
      <c r="E296" s="926"/>
      <c r="F296" s="928"/>
      <c r="G296" s="930"/>
      <c r="H296" s="949"/>
      <c r="I296" s="823"/>
      <c r="J296" s="149" t="str">
        <f ca="1">IF(MOD(ROW()-13,2)=0,IF(ISBLANK(OFFSET(#REF!,INT((ROW()-13)/2),0)),"",OFFSET(#REF!,INT((ROW()-13)/2),0)),IF(ISBLANK(OFFSET('9. METAS'!$U$20,INT((ROW()-14)/2),0)),"",OFFSET('9. METAS'!$U$20,INT((ROW()-14)/2),0)))</f>
        <v/>
      </c>
      <c r="K296" s="150" t="str">
        <f ca="1">IF(MOD(ROW()-13,2)=0,IF(ISBLANK(OFFSET(#REF!,INT((ROW()-13)/2),0)),"",OFFSET(#REF!,INT((ROW()-13)/2),0)),IF(ISBLANK(OFFSET('9. METAS'!$V$20,INT((ROW()-14)/2),0)),"",OFFSET('9. METAS'!$V$20,INT((ROW()-14)/2),0)))</f>
        <v/>
      </c>
      <c r="L296" s="150" t="str">
        <f ca="1">IF(MOD(ROW()-13,2)=0,IF(ISBLANK(OFFSET(#REF!,INT((ROW()-13)/2),0)),"",OFFSET(#REF!,INT((ROW()-13)/2),0)),IF(ISBLANK(OFFSET('9. METAS'!$W$20,INT((ROW()-14)/2),0)),"",OFFSET('9. METAS'!$W$20,INT((ROW()-14)/2),0)))</f>
        <v/>
      </c>
      <c r="M296" s="151" t="str">
        <f ca="1">IF(MOD(ROW()-13,2)=0,IF(ISBLANK(OFFSET(#REF!,INT((ROW()-13)/2),0)),"",OFFSET(#REF!,INT((ROW()-13)/2),0)),IF(ISBLANK(OFFSET('9. METAS'!$X$20,INT((ROW()-14)/2),0)),"",OFFSET('9. METAS'!$X$20,INT((ROW()-14)/2),0)))</f>
        <v/>
      </c>
      <c r="N296" s="825"/>
      <c r="O296" s="827"/>
      <c r="P296" s="914"/>
    </row>
    <row r="297" spans="3:16">
      <c r="C297" s="829" t="str">
        <f ca="1">IF(ISBLANK(OFFSET('5. Pp (3 años)'!$C$46,INT((ROW()-13)/2),0)),"",OFFSET('5. Pp (3 años)'!$C$46,INT((ROW()-13)/2),0))</f>
        <v/>
      </c>
      <c r="D297" s="926" t="str">
        <f ca="1">IF(ISBLANK(OFFSET('5. Pp (3 años)'!$D$46,INT((ROW()-13)/2),0)),"",OFFSET('5. Pp (3 años)'!$D$46,INT((ROW()-13)/2),0))</f>
        <v/>
      </c>
      <c r="E297" s="926" t="str">
        <f ca="1">IF(ISBLANK(OFFSET('5. Pp (3 años)'!$E$46,INT((ROW()-13)/2),0)),"",OFFSET('5. Pp (3 años)'!$E$46,INT((ROW()-13)/2),0))</f>
        <v/>
      </c>
      <c r="F297" s="928" t="str">
        <f ca="1">IF(ISBLANK(OFFSET('5. Pp (3 años)'!$K$46,INT((ROW()-13)/2),0)),"",OFFSET('5. Pp (3 años)'!$K$46,INT((ROW()-13)/2),0))</f>
        <v/>
      </c>
      <c r="G297" s="930" t="str">
        <f ca="1">IF(ISBLANK(OFFSET('5. Pp (3 años)'!$H$46,INT((ROW()-13)/2),0)),"",OFFSET('5. Pp (3 años)'!$H$46,INT((ROW()-13)/2),0))</f>
        <v/>
      </c>
      <c r="H297" s="949" t="str">
        <f ca="1">IF(ISBLANK(OFFSET('9. METAS'!$L$20,INT((ROW()-13)/2),0)),"",OFFSET('9. METAS'!$L$20,INT((ROW()-13)/2),0))</f>
        <v/>
      </c>
      <c r="I297" s="822"/>
      <c r="J297" s="149" t="e">
        <f ca="1">IF(MOD(ROW()-13,2)=0,IF(ISBLANK(OFFSET(#REF!,INT((ROW()-13)/2),0)),"",OFFSET(#REF!,INT((ROW()-13)/2),0)),IF(ISBLANK(OFFSET('9. METAS'!$U$20,INT((ROW()-14)/2),0)),"",OFFSET('9. METAS'!$U$20,INT((ROW()-14)/2),0)))</f>
        <v>#REF!</v>
      </c>
      <c r="K297" s="150" t="e">
        <f ca="1">IF(MOD(ROW()-13,2)=0,IF(ISBLANK(OFFSET(#REF!,INT((ROW()-13)/2),0)),"",OFFSET(#REF!,INT((ROW()-13)/2),0)),IF(ISBLANK(OFFSET('9. METAS'!$V$20,INT((ROW()-14)/2),0)),"",OFFSET('9. METAS'!$V$20,INT((ROW()-14)/2),0)))</f>
        <v>#REF!</v>
      </c>
      <c r="L297" s="150" t="e">
        <f ca="1">IF(MOD(ROW()-13,2)=0,IF(ISBLANK(OFFSET(#REF!,INT((ROW()-13)/2),0)),"",OFFSET(#REF!,INT((ROW()-13)/2),0)),IF(ISBLANK(OFFSET('9. METAS'!$W$20,INT((ROW()-14)/2),0)),"",OFFSET('9. METAS'!$W$20,INT((ROW()-14)/2),0)))</f>
        <v>#REF!</v>
      </c>
      <c r="M297" s="151" t="e">
        <f ca="1">IF(MOD(ROW()-13,2)=0,IF(ISBLANK(OFFSET(#REF!,INT((ROW()-13)/2),0)),"",OFFSET(#REF!,INT((ROW()-13)/2),0)),IF(ISBLANK(OFFSET('9. METAS'!$X$20,INT((ROW()-14)/2),0)),"",OFFSET('9. METAS'!$X$20,INT((ROW()-14)/2),0)))</f>
        <v>#REF!</v>
      </c>
      <c r="N297" s="824" t="str">
        <f t="shared" ref="N297" ca="1" si="280">IFERROR(J297/J298,"ND")</f>
        <v>ND</v>
      </c>
      <c r="O297" s="826" t="str">
        <f t="shared" ref="O297" ca="1" si="281">IFERROR(((J297+K297+L297)/H297),"ND")</f>
        <v>ND</v>
      </c>
      <c r="P297" s="913"/>
    </row>
    <row r="298" spans="3:16">
      <c r="C298" s="843"/>
      <c r="D298" s="926"/>
      <c r="E298" s="926"/>
      <c r="F298" s="928"/>
      <c r="G298" s="930"/>
      <c r="H298" s="949"/>
      <c r="I298" s="823"/>
      <c r="J298" s="149" t="str">
        <f ca="1">IF(MOD(ROW()-13,2)=0,IF(ISBLANK(OFFSET(#REF!,INT((ROW()-13)/2),0)),"",OFFSET(#REF!,INT((ROW()-13)/2),0)),IF(ISBLANK(OFFSET('9. METAS'!$U$20,INT((ROW()-14)/2),0)),"",OFFSET('9. METAS'!$U$20,INT((ROW()-14)/2),0)))</f>
        <v/>
      </c>
      <c r="K298" s="150" t="str">
        <f ca="1">IF(MOD(ROW()-13,2)=0,IF(ISBLANK(OFFSET(#REF!,INT((ROW()-13)/2),0)),"",OFFSET(#REF!,INT((ROW()-13)/2),0)),IF(ISBLANK(OFFSET('9. METAS'!$V$20,INT((ROW()-14)/2),0)),"",OFFSET('9. METAS'!$V$20,INT((ROW()-14)/2),0)))</f>
        <v/>
      </c>
      <c r="L298" s="150" t="str">
        <f ca="1">IF(MOD(ROW()-13,2)=0,IF(ISBLANK(OFFSET(#REF!,INT((ROW()-13)/2),0)),"",OFFSET(#REF!,INT((ROW()-13)/2),0)),IF(ISBLANK(OFFSET('9. METAS'!$W$20,INT((ROW()-14)/2),0)),"",OFFSET('9. METAS'!$W$20,INT((ROW()-14)/2),0)))</f>
        <v/>
      </c>
      <c r="M298" s="151" t="str">
        <f ca="1">IF(MOD(ROW()-13,2)=0,IF(ISBLANK(OFFSET(#REF!,INT((ROW()-13)/2),0)),"",OFFSET(#REF!,INT((ROW()-13)/2),0)),IF(ISBLANK(OFFSET('9. METAS'!$X$20,INT((ROW()-14)/2),0)),"",OFFSET('9. METAS'!$X$20,INT((ROW()-14)/2),0)))</f>
        <v/>
      </c>
      <c r="N298" s="825"/>
      <c r="O298" s="827"/>
      <c r="P298" s="914"/>
    </row>
    <row r="299" spans="3:16">
      <c r="C299" s="829" t="str">
        <f ca="1">IF(ISBLANK(OFFSET('5. Pp (3 años)'!$C$46,INT((ROW()-13)/2),0)),"",OFFSET('5. Pp (3 años)'!$C$46,INT((ROW()-13)/2),0))</f>
        <v/>
      </c>
      <c r="D299" s="926" t="str">
        <f ca="1">IF(ISBLANK(OFFSET('5. Pp (3 años)'!$D$46,INT((ROW()-13)/2),0)),"",OFFSET('5. Pp (3 años)'!$D$46,INT((ROW()-13)/2),0))</f>
        <v/>
      </c>
      <c r="E299" s="926" t="str">
        <f ca="1">IF(ISBLANK(OFFSET('5. Pp (3 años)'!$E$46,INT((ROW()-13)/2),0)),"",OFFSET('5. Pp (3 años)'!$E$46,INT((ROW()-13)/2),0))</f>
        <v/>
      </c>
      <c r="F299" s="928" t="str">
        <f ca="1">IF(ISBLANK(OFFSET('5. Pp (3 años)'!$K$46,INT((ROW()-13)/2),0)),"",OFFSET('5. Pp (3 años)'!$K$46,INT((ROW()-13)/2),0))</f>
        <v/>
      </c>
      <c r="G299" s="930" t="str">
        <f ca="1">IF(ISBLANK(OFFSET('5. Pp (3 años)'!$H$46,INT((ROW()-13)/2),0)),"",OFFSET('5. Pp (3 años)'!$H$46,INT((ROW()-13)/2),0))</f>
        <v/>
      </c>
      <c r="H299" s="949" t="str">
        <f ca="1">IF(ISBLANK(OFFSET('9. METAS'!$L$20,INT((ROW()-13)/2),0)),"",OFFSET('9. METAS'!$L$20,INT((ROW()-13)/2),0))</f>
        <v/>
      </c>
      <c r="I299" s="822"/>
      <c r="J299" s="149" t="e">
        <f ca="1">IF(MOD(ROW()-13,2)=0,IF(ISBLANK(OFFSET(#REF!,INT((ROW()-13)/2),0)),"",OFFSET(#REF!,INT((ROW()-13)/2),0)),IF(ISBLANK(OFFSET('9. METAS'!$U$20,INT((ROW()-14)/2),0)),"",OFFSET('9. METAS'!$U$20,INT((ROW()-14)/2),0)))</f>
        <v>#REF!</v>
      </c>
      <c r="K299" s="150" t="e">
        <f ca="1">IF(MOD(ROW()-13,2)=0,IF(ISBLANK(OFFSET(#REF!,INT((ROW()-13)/2),0)),"",OFFSET(#REF!,INT((ROW()-13)/2),0)),IF(ISBLANK(OFFSET('9. METAS'!$V$20,INT((ROW()-14)/2),0)),"",OFFSET('9. METAS'!$V$20,INT((ROW()-14)/2),0)))</f>
        <v>#REF!</v>
      </c>
      <c r="L299" s="150" t="e">
        <f ca="1">IF(MOD(ROW()-13,2)=0,IF(ISBLANK(OFFSET(#REF!,INT((ROW()-13)/2),0)),"",OFFSET(#REF!,INT((ROW()-13)/2),0)),IF(ISBLANK(OFFSET('9. METAS'!$W$20,INT((ROW()-14)/2),0)),"",OFFSET('9. METAS'!$W$20,INT((ROW()-14)/2),0)))</f>
        <v>#REF!</v>
      </c>
      <c r="M299" s="151" t="e">
        <f ca="1">IF(MOD(ROW()-13,2)=0,IF(ISBLANK(OFFSET(#REF!,INT((ROW()-13)/2),0)),"",OFFSET(#REF!,INT((ROW()-13)/2),0)),IF(ISBLANK(OFFSET('9. METAS'!$X$20,INT((ROW()-14)/2),0)),"",OFFSET('9. METAS'!$X$20,INT((ROW()-14)/2),0)))</f>
        <v>#REF!</v>
      </c>
      <c r="N299" s="824" t="str">
        <f t="shared" ref="N299" ca="1" si="282">IFERROR(J299/J300,"ND")</f>
        <v>ND</v>
      </c>
      <c r="O299" s="826" t="str">
        <f t="shared" ref="O299" ca="1" si="283">IFERROR(((J299+K299+L299)/H299),"ND")</f>
        <v>ND</v>
      </c>
      <c r="P299" s="913"/>
    </row>
    <row r="300" spans="3:16">
      <c r="C300" s="843"/>
      <c r="D300" s="926"/>
      <c r="E300" s="926"/>
      <c r="F300" s="928"/>
      <c r="G300" s="930"/>
      <c r="H300" s="949"/>
      <c r="I300" s="823"/>
      <c r="J300" s="149" t="str">
        <f ca="1">IF(MOD(ROW()-13,2)=0,IF(ISBLANK(OFFSET(#REF!,INT((ROW()-13)/2),0)),"",OFFSET(#REF!,INT((ROW()-13)/2),0)),IF(ISBLANK(OFFSET('9. METAS'!$U$20,INT((ROW()-14)/2),0)),"",OFFSET('9. METAS'!$U$20,INT((ROW()-14)/2),0)))</f>
        <v/>
      </c>
      <c r="K300" s="150" t="str">
        <f ca="1">IF(MOD(ROW()-13,2)=0,IF(ISBLANK(OFFSET(#REF!,INT((ROW()-13)/2),0)),"",OFFSET(#REF!,INT((ROW()-13)/2),0)),IF(ISBLANK(OFFSET('9. METAS'!$V$20,INT((ROW()-14)/2),0)),"",OFFSET('9. METAS'!$V$20,INT((ROW()-14)/2),0)))</f>
        <v/>
      </c>
      <c r="L300" s="150" t="str">
        <f ca="1">IF(MOD(ROW()-13,2)=0,IF(ISBLANK(OFFSET(#REF!,INT((ROW()-13)/2),0)),"",OFFSET(#REF!,INT((ROW()-13)/2),0)),IF(ISBLANK(OFFSET('9. METAS'!$W$20,INT((ROW()-14)/2),0)),"",OFFSET('9. METAS'!$W$20,INT((ROW()-14)/2),0)))</f>
        <v/>
      </c>
      <c r="M300" s="151" t="str">
        <f ca="1">IF(MOD(ROW()-13,2)=0,IF(ISBLANK(OFFSET(#REF!,INT((ROW()-13)/2),0)),"",OFFSET(#REF!,INT((ROW()-13)/2),0)),IF(ISBLANK(OFFSET('9. METAS'!$X$20,INT((ROW()-14)/2),0)),"",OFFSET('9. METAS'!$X$20,INT((ROW()-14)/2),0)))</f>
        <v/>
      </c>
      <c r="N300" s="825"/>
      <c r="O300" s="827"/>
      <c r="P300" s="914"/>
    </row>
    <row r="301" spans="3:16">
      <c r="C301" s="829" t="str">
        <f ca="1">IF(ISBLANK(OFFSET('5. Pp (3 años)'!$C$46,INT((ROW()-13)/2),0)),"",OFFSET('5. Pp (3 años)'!$C$46,INT((ROW()-13)/2),0))</f>
        <v/>
      </c>
      <c r="D301" s="926" t="str">
        <f ca="1">IF(ISBLANK(OFFSET('5. Pp (3 años)'!$D$46,INT((ROW()-13)/2),0)),"",OFFSET('5. Pp (3 años)'!$D$46,INT((ROW()-13)/2),0))</f>
        <v/>
      </c>
      <c r="E301" s="926" t="str">
        <f ca="1">IF(ISBLANK(OFFSET('5. Pp (3 años)'!$E$46,INT((ROW()-13)/2),0)),"",OFFSET('5. Pp (3 años)'!$E$46,INT((ROW()-13)/2),0))</f>
        <v/>
      </c>
      <c r="F301" s="928" t="str">
        <f ca="1">IF(ISBLANK(OFFSET('5. Pp (3 años)'!$K$46,INT((ROW()-13)/2),0)),"",OFFSET('5. Pp (3 años)'!$K$46,INT((ROW()-13)/2),0))</f>
        <v/>
      </c>
      <c r="G301" s="930" t="str">
        <f ca="1">IF(ISBLANK(OFFSET('5. Pp (3 años)'!$H$46,INT((ROW()-13)/2),0)),"",OFFSET('5. Pp (3 años)'!$H$46,INT((ROW()-13)/2),0))</f>
        <v/>
      </c>
      <c r="H301" s="949" t="str">
        <f ca="1">IF(ISBLANK(OFFSET('9. METAS'!$L$20,INT((ROW()-13)/2),0)),"",OFFSET('9. METAS'!$L$20,INT((ROW()-13)/2),0))</f>
        <v/>
      </c>
      <c r="I301" s="822"/>
      <c r="J301" s="149" t="e">
        <f ca="1">IF(MOD(ROW()-13,2)=0,IF(ISBLANK(OFFSET(#REF!,INT((ROW()-13)/2),0)),"",OFFSET(#REF!,INT((ROW()-13)/2),0)),IF(ISBLANK(OFFSET('9. METAS'!$U$20,INT((ROW()-14)/2),0)),"",OFFSET('9. METAS'!$U$20,INT((ROW()-14)/2),0)))</f>
        <v>#REF!</v>
      </c>
      <c r="K301" s="150" t="e">
        <f ca="1">IF(MOD(ROW()-13,2)=0,IF(ISBLANK(OFFSET(#REF!,INT((ROW()-13)/2),0)),"",OFFSET(#REF!,INT((ROW()-13)/2),0)),IF(ISBLANK(OFFSET('9. METAS'!$V$20,INT((ROW()-14)/2),0)),"",OFFSET('9. METAS'!$V$20,INT((ROW()-14)/2),0)))</f>
        <v>#REF!</v>
      </c>
      <c r="L301" s="150" t="e">
        <f ca="1">IF(MOD(ROW()-13,2)=0,IF(ISBLANK(OFFSET(#REF!,INT((ROW()-13)/2),0)),"",OFFSET(#REF!,INT((ROW()-13)/2),0)),IF(ISBLANK(OFFSET('9. METAS'!$W$20,INT((ROW()-14)/2),0)),"",OFFSET('9. METAS'!$W$20,INT((ROW()-14)/2),0)))</f>
        <v>#REF!</v>
      </c>
      <c r="M301" s="151" t="e">
        <f ca="1">IF(MOD(ROW()-13,2)=0,IF(ISBLANK(OFFSET(#REF!,INT((ROW()-13)/2),0)),"",OFFSET(#REF!,INT((ROW()-13)/2),0)),IF(ISBLANK(OFFSET('9. METAS'!$X$20,INT((ROW()-14)/2),0)),"",OFFSET('9. METAS'!$X$20,INT((ROW()-14)/2),0)))</f>
        <v>#REF!</v>
      </c>
      <c r="N301" s="824" t="str">
        <f t="shared" ref="N301" ca="1" si="284">IFERROR(J301/J302,"ND")</f>
        <v>ND</v>
      </c>
      <c r="O301" s="826" t="str">
        <f t="shared" ref="O301" ca="1" si="285">IFERROR(((J301+K301+L301)/H301),"ND")</f>
        <v>ND</v>
      </c>
      <c r="P301" s="913"/>
    </row>
    <row r="302" spans="3:16">
      <c r="C302" s="843"/>
      <c r="D302" s="926"/>
      <c r="E302" s="926"/>
      <c r="F302" s="928"/>
      <c r="G302" s="930"/>
      <c r="H302" s="949"/>
      <c r="I302" s="823"/>
      <c r="J302" s="149" t="str">
        <f ca="1">IF(MOD(ROW()-13,2)=0,IF(ISBLANK(OFFSET(#REF!,INT((ROW()-13)/2),0)),"",OFFSET(#REF!,INT((ROW()-13)/2),0)),IF(ISBLANK(OFFSET('9. METAS'!$U$20,INT((ROW()-14)/2),0)),"",OFFSET('9. METAS'!$U$20,INT((ROW()-14)/2),0)))</f>
        <v/>
      </c>
      <c r="K302" s="150" t="str">
        <f ca="1">IF(MOD(ROW()-13,2)=0,IF(ISBLANK(OFFSET(#REF!,INT((ROW()-13)/2),0)),"",OFFSET(#REF!,INT((ROW()-13)/2),0)),IF(ISBLANK(OFFSET('9. METAS'!$V$20,INT((ROW()-14)/2),0)),"",OFFSET('9. METAS'!$V$20,INT((ROW()-14)/2),0)))</f>
        <v/>
      </c>
      <c r="L302" s="150" t="str">
        <f ca="1">IF(MOD(ROW()-13,2)=0,IF(ISBLANK(OFFSET(#REF!,INT((ROW()-13)/2),0)),"",OFFSET(#REF!,INT((ROW()-13)/2),0)),IF(ISBLANK(OFFSET('9. METAS'!$W$20,INT((ROW()-14)/2),0)),"",OFFSET('9. METAS'!$W$20,INT((ROW()-14)/2),0)))</f>
        <v/>
      </c>
      <c r="M302" s="151" t="str">
        <f ca="1">IF(MOD(ROW()-13,2)=0,IF(ISBLANK(OFFSET(#REF!,INT((ROW()-13)/2),0)),"",OFFSET(#REF!,INT((ROW()-13)/2),0)),IF(ISBLANK(OFFSET('9. METAS'!$X$20,INT((ROW()-14)/2),0)),"",OFFSET('9. METAS'!$X$20,INT((ROW()-14)/2),0)))</f>
        <v/>
      </c>
      <c r="N302" s="825"/>
      <c r="O302" s="827"/>
      <c r="P302" s="914"/>
    </row>
    <row r="303" spans="3:16">
      <c r="C303" s="829" t="str">
        <f ca="1">IF(ISBLANK(OFFSET('5. Pp (3 años)'!$C$46,INT((ROW()-13)/2),0)),"",OFFSET('5. Pp (3 años)'!$C$46,INT((ROW()-13)/2),0))</f>
        <v/>
      </c>
      <c r="D303" s="926" t="str">
        <f ca="1">IF(ISBLANK(OFFSET('5. Pp (3 años)'!$D$46,INT((ROW()-13)/2),0)),"",OFFSET('5. Pp (3 años)'!$D$46,INT((ROW()-13)/2),0))</f>
        <v/>
      </c>
      <c r="E303" s="926" t="str">
        <f ca="1">IF(ISBLANK(OFFSET('5. Pp (3 años)'!$E$46,INT((ROW()-13)/2),0)),"",OFFSET('5. Pp (3 años)'!$E$46,INT((ROW()-13)/2),0))</f>
        <v/>
      </c>
      <c r="F303" s="928" t="str">
        <f ca="1">IF(ISBLANK(OFFSET('5. Pp (3 años)'!$K$46,INT((ROW()-13)/2),0)),"",OFFSET('5. Pp (3 años)'!$K$46,INT((ROW()-13)/2),0))</f>
        <v/>
      </c>
      <c r="G303" s="930" t="str">
        <f ca="1">IF(ISBLANK(OFFSET('5. Pp (3 años)'!$H$46,INT((ROW()-13)/2),0)),"",OFFSET('5. Pp (3 años)'!$H$46,INT((ROW()-13)/2),0))</f>
        <v/>
      </c>
      <c r="H303" s="949" t="str">
        <f ca="1">IF(ISBLANK(OFFSET('9. METAS'!$L$20,INT((ROW()-13)/2),0)),"",OFFSET('9. METAS'!$L$20,INT((ROW()-13)/2),0))</f>
        <v/>
      </c>
      <c r="I303" s="822"/>
      <c r="J303" s="149" t="e">
        <f ca="1">IF(MOD(ROW()-13,2)=0,IF(ISBLANK(OFFSET(#REF!,INT((ROW()-13)/2),0)),"",OFFSET(#REF!,INT((ROW()-13)/2),0)),IF(ISBLANK(OFFSET('9. METAS'!$U$20,INT((ROW()-14)/2),0)),"",OFFSET('9. METAS'!$U$20,INT((ROW()-14)/2),0)))</f>
        <v>#REF!</v>
      </c>
      <c r="K303" s="150" t="e">
        <f ca="1">IF(MOD(ROW()-13,2)=0,IF(ISBLANK(OFFSET(#REF!,INT((ROW()-13)/2),0)),"",OFFSET(#REF!,INT((ROW()-13)/2),0)),IF(ISBLANK(OFFSET('9. METAS'!$V$20,INT((ROW()-14)/2),0)),"",OFFSET('9. METAS'!$V$20,INT((ROW()-14)/2),0)))</f>
        <v>#REF!</v>
      </c>
      <c r="L303" s="150" t="e">
        <f ca="1">IF(MOD(ROW()-13,2)=0,IF(ISBLANK(OFFSET(#REF!,INT((ROW()-13)/2),0)),"",OFFSET(#REF!,INT((ROW()-13)/2),0)),IF(ISBLANK(OFFSET('9. METAS'!$W$20,INT((ROW()-14)/2),0)),"",OFFSET('9. METAS'!$W$20,INT((ROW()-14)/2),0)))</f>
        <v>#REF!</v>
      </c>
      <c r="M303" s="151" t="e">
        <f ca="1">IF(MOD(ROW()-13,2)=0,IF(ISBLANK(OFFSET(#REF!,INT((ROW()-13)/2),0)),"",OFFSET(#REF!,INT((ROW()-13)/2),0)),IF(ISBLANK(OFFSET('9. METAS'!$X$20,INT((ROW()-14)/2),0)),"",OFFSET('9. METAS'!$X$20,INT((ROW()-14)/2),0)))</f>
        <v>#REF!</v>
      </c>
      <c r="N303" s="824" t="str">
        <f t="shared" ref="N303" ca="1" si="286">IFERROR(J303/J304,"ND")</f>
        <v>ND</v>
      </c>
      <c r="O303" s="826" t="str">
        <f t="shared" ref="O303" ca="1" si="287">IFERROR(((J303+K303+L303)/H303),"ND")</f>
        <v>ND</v>
      </c>
      <c r="P303" s="913"/>
    </row>
    <row r="304" spans="3:16">
      <c r="C304" s="843"/>
      <c r="D304" s="926"/>
      <c r="E304" s="926"/>
      <c r="F304" s="928"/>
      <c r="G304" s="930"/>
      <c r="H304" s="949"/>
      <c r="I304" s="823"/>
      <c r="J304" s="149" t="str">
        <f ca="1">IF(MOD(ROW()-13,2)=0,IF(ISBLANK(OFFSET(#REF!,INT((ROW()-13)/2),0)),"",OFFSET(#REF!,INT((ROW()-13)/2),0)),IF(ISBLANK(OFFSET('9. METAS'!$U$20,INT((ROW()-14)/2),0)),"",OFFSET('9. METAS'!$U$20,INT((ROW()-14)/2),0)))</f>
        <v/>
      </c>
      <c r="K304" s="150" t="str">
        <f ca="1">IF(MOD(ROW()-13,2)=0,IF(ISBLANK(OFFSET(#REF!,INT((ROW()-13)/2),0)),"",OFFSET(#REF!,INT((ROW()-13)/2),0)),IF(ISBLANK(OFFSET('9. METAS'!$V$20,INT((ROW()-14)/2),0)),"",OFFSET('9. METAS'!$V$20,INT((ROW()-14)/2),0)))</f>
        <v/>
      </c>
      <c r="L304" s="150" t="str">
        <f ca="1">IF(MOD(ROW()-13,2)=0,IF(ISBLANK(OFFSET(#REF!,INT((ROW()-13)/2),0)),"",OFFSET(#REF!,INT((ROW()-13)/2),0)),IF(ISBLANK(OFFSET('9. METAS'!$W$20,INT((ROW()-14)/2),0)),"",OFFSET('9. METAS'!$W$20,INT((ROW()-14)/2),0)))</f>
        <v/>
      </c>
      <c r="M304" s="151" t="str">
        <f ca="1">IF(MOD(ROW()-13,2)=0,IF(ISBLANK(OFFSET(#REF!,INT((ROW()-13)/2),0)),"",OFFSET(#REF!,INT((ROW()-13)/2),0)),IF(ISBLANK(OFFSET('9. METAS'!$X$20,INT((ROW()-14)/2),0)),"",OFFSET('9. METAS'!$X$20,INT((ROW()-14)/2),0)))</f>
        <v/>
      </c>
      <c r="N304" s="825"/>
      <c r="O304" s="827"/>
      <c r="P304" s="914"/>
    </row>
    <row r="305" spans="3:16">
      <c r="C305" s="829" t="str">
        <f ca="1">IF(ISBLANK(OFFSET('5. Pp (3 años)'!$C$46,INT((ROW()-13)/2),0)),"",OFFSET('5. Pp (3 años)'!$C$46,INT((ROW()-13)/2),0))</f>
        <v/>
      </c>
      <c r="D305" s="926" t="str">
        <f ca="1">IF(ISBLANK(OFFSET('5. Pp (3 años)'!$D$46,INT((ROW()-13)/2),0)),"",OFFSET('5. Pp (3 años)'!$D$46,INT((ROW()-13)/2),0))</f>
        <v/>
      </c>
      <c r="E305" s="926" t="str">
        <f ca="1">IF(ISBLANK(OFFSET('5. Pp (3 años)'!$E$46,INT((ROW()-13)/2),0)),"",OFFSET('5. Pp (3 años)'!$E$46,INT((ROW()-13)/2),0))</f>
        <v/>
      </c>
      <c r="F305" s="928" t="str">
        <f ca="1">IF(ISBLANK(OFFSET('5. Pp (3 años)'!$K$46,INT((ROW()-13)/2),0)),"",OFFSET('5. Pp (3 años)'!$K$46,INT((ROW()-13)/2),0))</f>
        <v/>
      </c>
      <c r="G305" s="930" t="str">
        <f ca="1">IF(ISBLANK(OFFSET('5. Pp (3 años)'!$H$46,INT((ROW()-13)/2),0)),"",OFFSET('5. Pp (3 años)'!$H$46,INT((ROW()-13)/2),0))</f>
        <v/>
      </c>
      <c r="H305" s="949" t="str">
        <f ca="1">IF(ISBLANK(OFFSET('9. METAS'!$L$20,INT((ROW()-13)/2),0)),"",OFFSET('9. METAS'!$L$20,INT((ROW()-13)/2),0))</f>
        <v/>
      </c>
      <c r="I305" s="822"/>
      <c r="J305" s="149" t="e">
        <f ca="1">IF(MOD(ROW()-13,2)=0,IF(ISBLANK(OFFSET(#REF!,INT((ROW()-13)/2),0)),"",OFFSET(#REF!,INT((ROW()-13)/2),0)),IF(ISBLANK(OFFSET('9. METAS'!$U$20,INT((ROW()-14)/2),0)),"",OFFSET('9. METAS'!$U$20,INT((ROW()-14)/2),0)))</f>
        <v>#REF!</v>
      </c>
      <c r="K305" s="150" t="e">
        <f ca="1">IF(MOD(ROW()-13,2)=0,IF(ISBLANK(OFFSET(#REF!,INT((ROW()-13)/2),0)),"",OFFSET(#REF!,INT((ROW()-13)/2),0)),IF(ISBLANK(OFFSET('9. METAS'!$V$20,INT((ROW()-14)/2),0)),"",OFFSET('9. METAS'!$V$20,INT((ROW()-14)/2),0)))</f>
        <v>#REF!</v>
      </c>
      <c r="L305" s="150" t="e">
        <f ca="1">IF(MOD(ROW()-13,2)=0,IF(ISBLANK(OFFSET(#REF!,INT((ROW()-13)/2),0)),"",OFFSET(#REF!,INT((ROW()-13)/2),0)),IF(ISBLANK(OFFSET('9. METAS'!$W$20,INT((ROW()-14)/2),0)),"",OFFSET('9. METAS'!$W$20,INT((ROW()-14)/2),0)))</f>
        <v>#REF!</v>
      </c>
      <c r="M305" s="151" t="e">
        <f ca="1">IF(MOD(ROW()-13,2)=0,IF(ISBLANK(OFFSET(#REF!,INT((ROW()-13)/2),0)),"",OFFSET(#REF!,INT((ROW()-13)/2),0)),IF(ISBLANK(OFFSET('9. METAS'!$X$20,INT((ROW()-14)/2),0)),"",OFFSET('9. METAS'!$X$20,INT((ROW()-14)/2),0)))</f>
        <v>#REF!</v>
      </c>
      <c r="N305" s="824" t="str">
        <f t="shared" ref="N305" ca="1" si="288">IFERROR(J305/J306,"ND")</f>
        <v>ND</v>
      </c>
      <c r="O305" s="826" t="str">
        <f t="shared" ref="O305" ca="1" si="289">IFERROR(((J305+K305+L305)/H305),"ND")</f>
        <v>ND</v>
      </c>
      <c r="P305" s="913"/>
    </row>
    <row r="306" spans="3:16">
      <c r="C306" s="843"/>
      <c r="D306" s="926"/>
      <c r="E306" s="926"/>
      <c r="F306" s="928"/>
      <c r="G306" s="930"/>
      <c r="H306" s="949"/>
      <c r="I306" s="823"/>
      <c r="J306" s="149" t="str">
        <f ca="1">IF(MOD(ROW()-13,2)=0,IF(ISBLANK(OFFSET(#REF!,INT((ROW()-13)/2),0)),"",OFFSET(#REF!,INT((ROW()-13)/2),0)),IF(ISBLANK(OFFSET('9. METAS'!$U$20,INT((ROW()-14)/2),0)),"",OFFSET('9. METAS'!$U$20,INT((ROW()-14)/2),0)))</f>
        <v/>
      </c>
      <c r="K306" s="150" t="str">
        <f ca="1">IF(MOD(ROW()-13,2)=0,IF(ISBLANK(OFFSET(#REF!,INT((ROW()-13)/2),0)),"",OFFSET(#REF!,INT((ROW()-13)/2),0)),IF(ISBLANK(OFFSET('9. METAS'!$V$20,INT((ROW()-14)/2),0)),"",OFFSET('9. METAS'!$V$20,INT((ROW()-14)/2),0)))</f>
        <v/>
      </c>
      <c r="L306" s="150" t="str">
        <f ca="1">IF(MOD(ROW()-13,2)=0,IF(ISBLANK(OFFSET(#REF!,INT((ROW()-13)/2),0)),"",OFFSET(#REF!,INT((ROW()-13)/2),0)),IF(ISBLANK(OFFSET('9. METAS'!$W$20,INT((ROW()-14)/2),0)),"",OFFSET('9. METAS'!$W$20,INT((ROW()-14)/2),0)))</f>
        <v/>
      </c>
      <c r="M306" s="151" t="str">
        <f ca="1">IF(MOD(ROW()-13,2)=0,IF(ISBLANK(OFFSET(#REF!,INT((ROW()-13)/2),0)),"",OFFSET(#REF!,INT((ROW()-13)/2),0)),IF(ISBLANK(OFFSET('9. METAS'!$X$20,INT((ROW()-14)/2),0)),"",OFFSET('9. METAS'!$X$20,INT((ROW()-14)/2),0)))</f>
        <v/>
      </c>
      <c r="N306" s="825"/>
      <c r="O306" s="827"/>
      <c r="P306" s="914"/>
    </row>
    <row r="307" spans="3:16">
      <c r="C307" s="829" t="str">
        <f ca="1">IF(ISBLANK(OFFSET('5. Pp (3 años)'!$C$46,INT((ROW()-13)/2),0)),"",OFFSET('5. Pp (3 años)'!$C$46,INT((ROW()-13)/2),0))</f>
        <v/>
      </c>
      <c r="D307" s="926" t="str">
        <f ca="1">IF(ISBLANK(OFFSET('5. Pp (3 años)'!$D$46,INT((ROW()-13)/2),0)),"",OFFSET('5. Pp (3 años)'!$D$46,INT((ROW()-13)/2),0))</f>
        <v/>
      </c>
      <c r="E307" s="926" t="str">
        <f ca="1">IF(ISBLANK(OFFSET('5. Pp (3 años)'!$E$46,INT((ROW()-13)/2),0)),"",OFFSET('5. Pp (3 años)'!$E$46,INT((ROW()-13)/2),0))</f>
        <v/>
      </c>
      <c r="F307" s="928" t="str">
        <f ca="1">IF(ISBLANK(OFFSET('5. Pp (3 años)'!$K$46,INT((ROW()-13)/2),0)),"",OFFSET('5. Pp (3 años)'!$K$46,INT((ROW()-13)/2),0))</f>
        <v/>
      </c>
      <c r="G307" s="930" t="str">
        <f ca="1">IF(ISBLANK(OFFSET('5. Pp (3 años)'!$H$46,INT((ROW()-13)/2),0)),"",OFFSET('5. Pp (3 años)'!$H$46,INT((ROW()-13)/2),0))</f>
        <v/>
      </c>
      <c r="H307" s="949" t="str">
        <f ca="1">IF(ISBLANK(OFFSET('9. METAS'!$L$20,INT((ROW()-13)/2),0)),"",OFFSET('9. METAS'!$L$20,INT((ROW()-13)/2),0))</f>
        <v/>
      </c>
      <c r="I307" s="822"/>
      <c r="J307" s="149" t="e">
        <f ca="1">IF(MOD(ROW()-13,2)=0,IF(ISBLANK(OFFSET(#REF!,INT((ROW()-13)/2),0)),"",OFFSET(#REF!,INT((ROW()-13)/2),0)),IF(ISBLANK(OFFSET('9. METAS'!$U$20,INT((ROW()-14)/2),0)),"",OFFSET('9. METAS'!$U$20,INT((ROW()-14)/2),0)))</f>
        <v>#REF!</v>
      </c>
      <c r="K307" s="150" t="e">
        <f ca="1">IF(MOD(ROW()-13,2)=0,IF(ISBLANK(OFFSET(#REF!,INT((ROW()-13)/2),0)),"",OFFSET(#REF!,INT((ROW()-13)/2),0)),IF(ISBLANK(OFFSET('9. METAS'!$V$20,INT((ROW()-14)/2),0)),"",OFFSET('9. METAS'!$V$20,INT((ROW()-14)/2),0)))</f>
        <v>#REF!</v>
      </c>
      <c r="L307" s="150" t="e">
        <f ca="1">IF(MOD(ROW()-13,2)=0,IF(ISBLANK(OFFSET(#REF!,INT((ROW()-13)/2),0)),"",OFFSET(#REF!,INT((ROW()-13)/2),0)),IF(ISBLANK(OFFSET('9. METAS'!$W$20,INT((ROW()-14)/2),0)),"",OFFSET('9. METAS'!$W$20,INT((ROW()-14)/2),0)))</f>
        <v>#REF!</v>
      </c>
      <c r="M307" s="151" t="e">
        <f ca="1">IF(MOD(ROW()-13,2)=0,IF(ISBLANK(OFFSET(#REF!,INT((ROW()-13)/2),0)),"",OFFSET(#REF!,INT((ROW()-13)/2),0)),IF(ISBLANK(OFFSET('9. METAS'!$X$20,INT((ROW()-14)/2),0)),"",OFFSET('9. METAS'!$X$20,INT((ROW()-14)/2),0)))</f>
        <v>#REF!</v>
      </c>
      <c r="N307" s="824" t="str">
        <f t="shared" ref="N307" ca="1" si="290">IFERROR(J307/J308,"ND")</f>
        <v>ND</v>
      </c>
      <c r="O307" s="826" t="str">
        <f t="shared" ref="O307" ca="1" si="291">IFERROR(((J307+K307+L307)/H307),"ND")</f>
        <v>ND</v>
      </c>
      <c r="P307" s="913"/>
    </row>
    <row r="308" spans="3:16">
      <c r="C308" s="843"/>
      <c r="D308" s="926"/>
      <c r="E308" s="926"/>
      <c r="F308" s="928"/>
      <c r="G308" s="930"/>
      <c r="H308" s="949"/>
      <c r="I308" s="823"/>
      <c r="J308" s="149" t="str">
        <f ca="1">IF(MOD(ROW()-13,2)=0,IF(ISBLANK(OFFSET(#REF!,INT((ROW()-13)/2),0)),"",OFFSET(#REF!,INT((ROW()-13)/2),0)),IF(ISBLANK(OFFSET('9. METAS'!$U$20,INT((ROW()-14)/2),0)),"",OFFSET('9. METAS'!$U$20,INT((ROW()-14)/2),0)))</f>
        <v/>
      </c>
      <c r="K308" s="150" t="str">
        <f ca="1">IF(MOD(ROW()-13,2)=0,IF(ISBLANK(OFFSET(#REF!,INT((ROW()-13)/2),0)),"",OFFSET(#REF!,INT((ROW()-13)/2),0)),IF(ISBLANK(OFFSET('9. METAS'!$V$20,INT((ROW()-14)/2),0)),"",OFFSET('9. METAS'!$V$20,INT((ROW()-14)/2),0)))</f>
        <v/>
      </c>
      <c r="L308" s="150" t="str">
        <f ca="1">IF(MOD(ROW()-13,2)=0,IF(ISBLANK(OFFSET(#REF!,INT((ROW()-13)/2),0)),"",OFFSET(#REF!,INT((ROW()-13)/2),0)),IF(ISBLANK(OFFSET('9. METAS'!$W$20,INT((ROW()-14)/2),0)),"",OFFSET('9. METAS'!$W$20,INT((ROW()-14)/2),0)))</f>
        <v/>
      </c>
      <c r="M308" s="151" t="str">
        <f ca="1">IF(MOD(ROW()-13,2)=0,IF(ISBLANK(OFFSET(#REF!,INT((ROW()-13)/2),0)),"",OFFSET(#REF!,INT((ROW()-13)/2),0)),IF(ISBLANK(OFFSET('9. METAS'!$X$20,INT((ROW()-14)/2),0)),"",OFFSET('9. METAS'!$X$20,INT((ROW()-14)/2),0)))</f>
        <v/>
      </c>
      <c r="N308" s="825"/>
      <c r="O308" s="827"/>
      <c r="P308" s="914"/>
    </row>
    <row r="309" spans="3:16">
      <c r="C309" s="829" t="str">
        <f ca="1">IF(ISBLANK(OFFSET('5. Pp (3 años)'!$C$46,INT((ROW()-13)/2),0)),"",OFFSET('5. Pp (3 años)'!$C$46,INT((ROW()-13)/2),0))</f>
        <v/>
      </c>
      <c r="D309" s="926" t="str">
        <f ca="1">IF(ISBLANK(OFFSET('5. Pp (3 años)'!$D$46,INT((ROW()-13)/2),0)),"",OFFSET('5. Pp (3 años)'!$D$46,INT((ROW()-13)/2),0))</f>
        <v/>
      </c>
      <c r="E309" s="926" t="str">
        <f ca="1">IF(ISBLANK(OFFSET('5. Pp (3 años)'!$E$46,INT((ROW()-13)/2),0)),"",OFFSET('5. Pp (3 años)'!$E$46,INT((ROW()-13)/2),0))</f>
        <v/>
      </c>
      <c r="F309" s="928" t="str">
        <f ca="1">IF(ISBLANK(OFFSET('5. Pp (3 años)'!$K$46,INT((ROW()-13)/2),0)),"",OFFSET('5. Pp (3 años)'!$K$46,INT((ROW()-13)/2),0))</f>
        <v/>
      </c>
      <c r="G309" s="930" t="str">
        <f ca="1">IF(ISBLANK(OFFSET('5. Pp (3 años)'!$H$46,INT((ROW()-13)/2),0)),"",OFFSET('5. Pp (3 años)'!$H$46,INT((ROW()-13)/2),0))</f>
        <v/>
      </c>
      <c r="H309" s="949" t="str">
        <f ca="1">IF(ISBLANK(OFFSET('9. METAS'!$L$20,INT((ROW()-13)/2),0)),"",OFFSET('9. METAS'!$L$20,INT((ROW()-13)/2),0))</f>
        <v/>
      </c>
      <c r="I309" s="822"/>
      <c r="J309" s="149" t="e">
        <f ca="1">IF(MOD(ROW()-13,2)=0,IF(ISBLANK(OFFSET(#REF!,INT((ROW()-13)/2),0)),"",OFFSET(#REF!,INT((ROW()-13)/2),0)),IF(ISBLANK(OFFSET('9. METAS'!$U$20,INT((ROW()-14)/2),0)),"",OFFSET('9. METAS'!$U$20,INT((ROW()-14)/2),0)))</f>
        <v>#REF!</v>
      </c>
      <c r="K309" s="150" t="e">
        <f ca="1">IF(MOD(ROW()-13,2)=0,IF(ISBLANK(OFFSET(#REF!,INT((ROW()-13)/2),0)),"",OFFSET(#REF!,INT((ROW()-13)/2),0)),IF(ISBLANK(OFFSET('9. METAS'!$V$20,INT((ROW()-14)/2),0)),"",OFFSET('9. METAS'!$V$20,INT((ROW()-14)/2),0)))</f>
        <v>#REF!</v>
      </c>
      <c r="L309" s="150" t="e">
        <f ca="1">IF(MOD(ROW()-13,2)=0,IF(ISBLANK(OFFSET(#REF!,INT((ROW()-13)/2),0)),"",OFFSET(#REF!,INT((ROW()-13)/2),0)),IF(ISBLANK(OFFSET('9. METAS'!$W$20,INT((ROW()-14)/2),0)),"",OFFSET('9. METAS'!$W$20,INT((ROW()-14)/2),0)))</f>
        <v>#REF!</v>
      </c>
      <c r="M309" s="151" t="e">
        <f ca="1">IF(MOD(ROW()-13,2)=0,IF(ISBLANK(OFFSET(#REF!,INT((ROW()-13)/2),0)),"",OFFSET(#REF!,INT((ROW()-13)/2),0)),IF(ISBLANK(OFFSET('9. METAS'!$X$20,INT((ROW()-14)/2),0)),"",OFFSET('9. METAS'!$X$20,INT((ROW()-14)/2),0)))</f>
        <v>#REF!</v>
      </c>
      <c r="N309" s="824" t="str">
        <f t="shared" ref="N309" ca="1" si="292">IFERROR(J309/J310,"ND")</f>
        <v>ND</v>
      </c>
      <c r="O309" s="826" t="str">
        <f t="shared" ref="O309" ca="1" si="293">IFERROR(((J309+K309+L309)/H309),"ND")</f>
        <v>ND</v>
      </c>
      <c r="P309" s="913"/>
    </row>
    <row r="310" spans="3:16">
      <c r="C310" s="843"/>
      <c r="D310" s="926"/>
      <c r="E310" s="926"/>
      <c r="F310" s="928"/>
      <c r="G310" s="930"/>
      <c r="H310" s="949"/>
      <c r="I310" s="823"/>
      <c r="J310" s="149" t="str">
        <f ca="1">IF(MOD(ROW()-13,2)=0,IF(ISBLANK(OFFSET(#REF!,INT((ROW()-13)/2),0)),"",OFFSET(#REF!,INT((ROW()-13)/2),0)),IF(ISBLANK(OFFSET('9. METAS'!$U$20,INT((ROW()-14)/2),0)),"",OFFSET('9. METAS'!$U$20,INT((ROW()-14)/2),0)))</f>
        <v/>
      </c>
      <c r="K310" s="150" t="str">
        <f ca="1">IF(MOD(ROW()-13,2)=0,IF(ISBLANK(OFFSET(#REF!,INT((ROW()-13)/2),0)),"",OFFSET(#REF!,INT((ROW()-13)/2),0)),IF(ISBLANK(OFFSET('9. METAS'!$V$20,INT((ROW()-14)/2),0)),"",OFFSET('9. METAS'!$V$20,INT((ROW()-14)/2),0)))</f>
        <v/>
      </c>
      <c r="L310" s="150" t="str">
        <f ca="1">IF(MOD(ROW()-13,2)=0,IF(ISBLANK(OFFSET(#REF!,INT((ROW()-13)/2),0)),"",OFFSET(#REF!,INT((ROW()-13)/2),0)),IF(ISBLANK(OFFSET('9. METAS'!$W$20,INT((ROW()-14)/2),0)),"",OFFSET('9. METAS'!$W$20,INT((ROW()-14)/2),0)))</f>
        <v/>
      </c>
      <c r="M310" s="151" t="str">
        <f ca="1">IF(MOD(ROW()-13,2)=0,IF(ISBLANK(OFFSET(#REF!,INT((ROW()-13)/2),0)),"",OFFSET(#REF!,INT((ROW()-13)/2),0)),IF(ISBLANK(OFFSET('9. METAS'!$X$20,INT((ROW()-14)/2),0)),"",OFFSET('9. METAS'!$X$20,INT((ROW()-14)/2),0)))</f>
        <v/>
      </c>
      <c r="N310" s="825"/>
      <c r="O310" s="827"/>
      <c r="P310" s="914"/>
    </row>
    <row r="311" spans="3:16">
      <c r="C311" s="829" t="str">
        <f ca="1">IF(ISBLANK(OFFSET('5. Pp (3 años)'!$C$46,INT((ROW()-13)/2),0)),"",OFFSET('5. Pp (3 años)'!$C$46,INT((ROW()-13)/2),0))</f>
        <v/>
      </c>
      <c r="D311" s="926" t="str">
        <f ca="1">IF(ISBLANK(OFFSET('5. Pp (3 años)'!$D$46,INT((ROW()-13)/2),0)),"",OFFSET('5. Pp (3 años)'!$D$46,INT((ROW()-13)/2),0))</f>
        <v/>
      </c>
      <c r="E311" s="926" t="str">
        <f ca="1">IF(ISBLANK(OFFSET('5. Pp (3 años)'!$E$46,INT((ROW()-13)/2),0)),"",OFFSET('5. Pp (3 años)'!$E$46,INT((ROW()-13)/2),0))</f>
        <v/>
      </c>
      <c r="F311" s="928" t="str">
        <f ca="1">IF(ISBLANK(OFFSET('5. Pp (3 años)'!$K$46,INT((ROW()-13)/2),0)),"",OFFSET('5. Pp (3 años)'!$K$46,INT((ROW()-13)/2),0))</f>
        <v/>
      </c>
      <c r="G311" s="930" t="str">
        <f ca="1">IF(ISBLANK(OFFSET('5. Pp (3 años)'!$H$46,INT((ROW()-13)/2),0)),"",OFFSET('5. Pp (3 años)'!$H$46,INT((ROW()-13)/2),0))</f>
        <v/>
      </c>
      <c r="H311" s="949" t="str">
        <f ca="1">IF(ISBLANK(OFFSET('9. METAS'!$L$20,INT((ROW()-13)/2),0)),"",OFFSET('9. METAS'!$L$20,INT((ROW()-13)/2),0))</f>
        <v/>
      </c>
      <c r="I311" s="822"/>
      <c r="J311" s="149" t="e">
        <f ca="1">IF(MOD(ROW()-13,2)=0,IF(ISBLANK(OFFSET(#REF!,INT((ROW()-13)/2),0)),"",OFFSET(#REF!,INT((ROW()-13)/2),0)),IF(ISBLANK(OFFSET('9. METAS'!$U$20,INT((ROW()-14)/2),0)),"",OFFSET('9. METAS'!$U$20,INT((ROW()-14)/2),0)))</f>
        <v>#REF!</v>
      </c>
      <c r="K311" s="150" t="e">
        <f ca="1">IF(MOD(ROW()-13,2)=0,IF(ISBLANK(OFFSET(#REF!,INT((ROW()-13)/2),0)),"",OFFSET(#REF!,INT((ROW()-13)/2),0)),IF(ISBLANK(OFFSET('9. METAS'!$V$20,INT((ROW()-14)/2),0)),"",OFFSET('9. METAS'!$V$20,INT((ROW()-14)/2),0)))</f>
        <v>#REF!</v>
      </c>
      <c r="L311" s="150" t="e">
        <f ca="1">IF(MOD(ROW()-13,2)=0,IF(ISBLANK(OFFSET(#REF!,INT((ROW()-13)/2),0)),"",OFFSET(#REF!,INT((ROW()-13)/2),0)),IF(ISBLANK(OFFSET('9. METAS'!$W$20,INT((ROW()-14)/2),0)),"",OFFSET('9. METAS'!$W$20,INT((ROW()-14)/2),0)))</f>
        <v>#REF!</v>
      </c>
      <c r="M311" s="151" t="e">
        <f ca="1">IF(MOD(ROW()-13,2)=0,IF(ISBLANK(OFFSET(#REF!,INT((ROW()-13)/2),0)),"",OFFSET(#REF!,INT((ROW()-13)/2),0)),IF(ISBLANK(OFFSET('9. METAS'!$X$20,INT((ROW()-14)/2),0)),"",OFFSET('9. METAS'!$X$20,INT((ROW()-14)/2),0)))</f>
        <v>#REF!</v>
      </c>
      <c r="N311" s="824" t="str">
        <f t="shared" ref="N311" ca="1" si="294">IFERROR(J311/J312,"ND")</f>
        <v>ND</v>
      </c>
      <c r="O311" s="826" t="str">
        <f t="shared" ref="O311" ca="1" si="295">IFERROR(((J311+K311+L311)/H311),"ND")</f>
        <v>ND</v>
      </c>
      <c r="P311" s="913"/>
    </row>
    <row r="312" spans="3:16">
      <c r="C312" s="843"/>
      <c r="D312" s="926"/>
      <c r="E312" s="926"/>
      <c r="F312" s="928"/>
      <c r="G312" s="930"/>
      <c r="H312" s="949"/>
      <c r="I312" s="823"/>
      <c r="J312" s="149" t="str">
        <f ca="1">IF(MOD(ROW()-13,2)=0,IF(ISBLANK(OFFSET(#REF!,INT((ROW()-13)/2),0)),"",OFFSET(#REF!,INT((ROW()-13)/2),0)),IF(ISBLANK(OFFSET('9. METAS'!$U$20,INT((ROW()-14)/2),0)),"",OFFSET('9. METAS'!$U$20,INT((ROW()-14)/2),0)))</f>
        <v/>
      </c>
      <c r="K312" s="150" t="str">
        <f ca="1">IF(MOD(ROW()-13,2)=0,IF(ISBLANK(OFFSET(#REF!,INT((ROW()-13)/2),0)),"",OFFSET(#REF!,INT((ROW()-13)/2),0)),IF(ISBLANK(OFFSET('9. METAS'!$V$20,INT((ROW()-14)/2),0)),"",OFFSET('9. METAS'!$V$20,INT((ROW()-14)/2),0)))</f>
        <v/>
      </c>
      <c r="L312" s="150" t="str">
        <f ca="1">IF(MOD(ROW()-13,2)=0,IF(ISBLANK(OFFSET(#REF!,INT((ROW()-13)/2),0)),"",OFFSET(#REF!,INT((ROW()-13)/2),0)),IF(ISBLANK(OFFSET('9. METAS'!$W$20,INT((ROW()-14)/2),0)),"",OFFSET('9. METAS'!$W$20,INT((ROW()-14)/2),0)))</f>
        <v/>
      </c>
      <c r="M312" s="151" t="str">
        <f ca="1">IF(MOD(ROW()-13,2)=0,IF(ISBLANK(OFFSET(#REF!,INT((ROW()-13)/2),0)),"",OFFSET(#REF!,INT((ROW()-13)/2),0)),IF(ISBLANK(OFFSET('9. METAS'!$X$20,INT((ROW()-14)/2),0)),"",OFFSET('9. METAS'!$X$20,INT((ROW()-14)/2),0)))</f>
        <v/>
      </c>
      <c r="N312" s="825"/>
      <c r="O312" s="827"/>
      <c r="P312" s="914"/>
    </row>
    <row r="313" spans="3:16">
      <c r="C313" s="829" t="str">
        <f ca="1">IF(ISBLANK(OFFSET('5. Pp (3 años)'!$C$46,INT((ROW()-13)/2),0)),"",OFFSET('5. Pp (3 años)'!$C$46,INT((ROW()-13)/2),0))</f>
        <v/>
      </c>
      <c r="D313" s="926" t="str">
        <f ca="1">IF(ISBLANK(OFFSET('5. Pp (3 años)'!$D$46,INT((ROW()-13)/2),0)),"",OFFSET('5. Pp (3 años)'!$D$46,INT((ROW()-13)/2),0))</f>
        <v/>
      </c>
      <c r="E313" s="926" t="str">
        <f ca="1">IF(ISBLANK(OFFSET('5. Pp (3 años)'!$E$46,INT((ROW()-13)/2),0)),"",OFFSET('5. Pp (3 años)'!$E$46,INT((ROW()-13)/2),0))</f>
        <v/>
      </c>
      <c r="F313" s="928" t="str">
        <f ca="1">IF(ISBLANK(OFFSET('5. Pp (3 años)'!$K$46,INT((ROW()-13)/2),0)),"",OFFSET('5. Pp (3 años)'!$K$46,INT((ROW()-13)/2),0))</f>
        <v/>
      </c>
      <c r="G313" s="930" t="str">
        <f ca="1">IF(ISBLANK(OFFSET('5. Pp (3 años)'!$H$46,INT((ROW()-13)/2),0)),"",OFFSET('5. Pp (3 años)'!$H$46,INT((ROW()-13)/2),0))</f>
        <v/>
      </c>
      <c r="H313" s="949" t="str">
        <f ca="1">IF(ISBLANK(OFFSET('9. METAS'!$L$20,INT((ROW()-13)/2),0)),"",OFFSET('9. METAS'!$L$20,INT((ROW()-13)/2),0))</f>
        <v/>
      </c>
      <c r="I313" s="822"/>
      <c r="J313" s="149" t="e">
        <f ca="1">IF(MOD(ROW()-13,2)=0,IF(ISBLANK(OFFSET(#REF!,INT((ROW()-13)/2),0)),"",OFFSET(#REF!,INT((ROW()-13)/2),0)),IF(ISBLANK(OFFSET('9. METAS'!$U$20,INT((ROW()-14)/2),0)),"",OFFSET('9. METAS'!$U$20,INT((ROW()-14)/2),0)))</f>
        <v>#REF!</v>
      </c>
      <c r="K313" s="150" t="e">
        <f ca="1">IF(MOD(ROW()-13,2)=0,IF(ISBLANK(OFFSET(#REF!,INT((ROW()-13)/2),0)),"",OFFSET(#REF!,INT((ROW()-13)/2),0)),IF(ISBLANK(OFFSET('9. METAS'!$V$20,INT((ROW()-14)/2),0)),"",OFFSET('9. METAS'!$V$20,INT((ROW()-14)/2),0)))</f>
        <v>#REF!</v>
      </c>
      <c r="L313" s="150" t="e">
        <f ca="1">IF(MOD(ROW()-13,2)=0,IF(ISBLANK(OFFSET(#REF!,INT((ROW()-13)/2),0)),"",OFFSET(#REF!,INT((ROW()-13)/2),0)),IF(ISBLANK(OFFSET('9. METAS'!$W$20,INT((ROW()-14)/2),0)),"",OFFSET('9. METAS'!$W$20,INT((ROW()-14)/2),0)))</f>
        <v>#REF!</v>
      </c>
      <c r="M313" s="151" t="e">
        <f ca="1">IF(MOD(ROW()-13,2)=0,IF(ISBLANK(OFFSET(#REF!,INT((ROW()-13)/2),0)),"",OFFSET(#REF!,INT((ROW()-13)/2),0)),IF(ISBLANK(OFFSET('9. METAS'!$X$20,INT((ROW()-14)/2),0)),"",OFFSET('9. METAS'!$X$20,INT((ROW()-14)/2),0)))</f>
        <v>#REF!</v>
      </c>
      <c r="N313" s="824" t="str">
        <f t="shared" ref="N313" ca="1" si="296">IFERROR(J313/J314,"ND")</f>
        <v>ND</v>
      </c>
      <c r="O313" s="826" t="str">
        <f t="shared" ref="O313" ca="1" si="297">IFERROR(((J313+K313+L313)/H313),"ND")</f>
        <v>ND</v>
      </c>
      <c r="P313" s="913"/>
    </row>
    <row r="314" spans="3:16">
      <c r="C314" s="843"/>
      <c r="D314" s="926"/>
      <c r="E314" s="926"/>
      <c r="F314" s="928"/>
      <c r="G314" s="930"/>
      <c r="H314" s="949"/>
      <c r="I314" s="823"/>
      <c r="J314" s="149" t="str">
        <f ca="1">IF(MOD(ROW()-13,2)=0,IF(ISBLANK(OFFSET(#REF!,INT((ROW()-13)/2),0)),"",OFFSET(#REF!,INT((ROW()-13)/2),0)),IF(ISBLANK(OFFSET('9. METAS'!$U$20,INT((ROW()-14)/2),0)),"",OFFSET('9. METAS'!$U$20,INT((ROW()-14)/2),0)))</f>
        <v/>
      </c>
      <c r="K314" s="150" t="str">
        <f ca="1">IF(MOD(ROW()-13,2)=0,IF(ISBLANK(OFFSET(#REF!,INT((ROW()-13)/2),0)),"",OFFSET(#REF!,INT((ROW()-13)/2),0)),IF(ISBLANK(OFFSET('9. METAS'!$V$20,INT((ROW()-14)/2),0)),"",OFFSET('9. METAS'!$V$20,INT((ROW()-14)/2),0)))</f>
        <v/>
      </c>
      <c r="L314" s="150" t="str">
        <f ca="1">IF(MOD(ROW()-13,2)=0,IF(ISBLANK(OFFSET(#REF!,INT((ROW()-13)/2),0)),"",OFFSET(#REF!,INT((ROW()-13)/2),0)),IF(ISBLANK(OFFSET('9. METAS'!$W$20,INT((ROW()-14)/2),0)),"",OFFSET('9. METAS'!$W$20,INT((ROW()-14)/2),0)))</f>
        <v/>
      </c>
      <c r="M314" s="151" t="str">
        <f ca="1">IF(MOD(ROW()-13,2)=0,IF(ISBLANK(OFFSET(#REF!,INT((ROW()-13)/2),0)),"",OFFSET(#REF!,INT((ROW()-13)/2),0)),IF(ISBLANK(OFFSET('9. METAS'!$X$20,INT((ROW()-14)/2),0)),"",OFFSET('9. METAS'!$X$20,INT((ROW()-14)/2),0)))</f>
        <v/>
      </c>
      <c r="N314" s="825"/>
      <c r="O314" s="827"/>
      <c r="P314" s="914"/>
    </row>
    <row r="315" spans="3:16">
      <c r="C315" s="829" t="str">
        <f ca="1">IF(ISBLANK(OFFSET('5. Pp (3 años)'!$C$46,INT((ROW()-13)/2),0)),"",OFFSET('5. Pp (3 años)'!$C$46,INT((ROW()-13)/2),0))</f>
        <v/>
      </c>
      <c r="D315" s="926" t="str">
        <f ca="1">IF(ISBLANK(OFFSET('5. Pp (3 años)'!$D$46,INT((ROW()-13)/2),0)),"",OFFSET('5. Pp (3 años)'!$D$46,INT((ROW()-13)/2),0))</f>
        <v/>
      </c>
      <c r="E315" s="926" t="str">
        <f ca="1">IF(ISBLANK(OFFSET('5. Pp (3 años)'!$E$46,INT((ROW()-13)/2),0)),"",OFFSET('5. Pp (3 años)'!$E$46,INT((ROW()-13)/2),0))</f>
        <v/>
      </c>
      <c r="F315" s="928" t="str">
        <f ca="1">IF(ISBLANK(OFFSET('5. Pp (3 años)'!$K$46,INT((ROW()-13)/2),0)),"",OFFSET('5. Pp (3 años)'!$K$46,INT((ROW()-13)/2),0))</f>
        <v/>
      </c>
      <c r="G315" s="930" t="str">
        <f ca="1">IF(ISBLANK(OFFSET('5. Pp (3 años)'!$H$46,INT((ROW()-13)/2),0)),"",OFFSET('5. Pp (3 años)'!$H$46,INT((ROW()-13)/2),0))</f>
        <v/>
      </c>
      <c r="H315" s="949" t="str">
        <f ca="1">IF(ISBLANK(OFFSET('9. METAS'!$L$20,INT((ROW()-13)/2),0)),"",OFFSET('9. METAS'!$L$20,INT((ROW()-13)/2),0))</f>
        <v/>
      </c>
      <c r="I315" s="822"/>
      <c r="J315" s="149" t="e">
        <f ca="1">IF(MOD(ROW()-13,2)=0,IF(ISBLANK(OFFSET(#REF!,INT((ROW()-13)/2),0)),"",OFFSET(#REF!,INT((ROW()-13)/2),0)),IF(ISBLANK(OFFSET('9. METAS'!$U$20,INT((ROW()-14)/2),0)),"",OFFSET('9. METAS'!$U$20,INT((ROW()-14)/2),0)))</f>
        <v>#REF!</v>
      </c>
      <c r="K315" s="150" t="e">
        <f ca="1">IF(MOD(ROW()-13,2)=0,IF(ISBLANK(OFFSET(#REF!,INT((ROW()-13)/2),0)),"",OFFSET(#REF!,INT((ROW()-13)/2),0)),IF(ISBLANK(OFFSET('9. METAS'!$V$20,INT((ROW()-14)/2),0)),"",OFFSET('9. METAS'!$V$20,INT((ROW()-14)/2),0)))</f>
        <v>#REF!</v>
      </c>
      <c r="L315" s="150" t="e">
        <f ca="1">IF(MOD(ROW()-13,2)=0,IF(ISBLANK(OFFSET(#REF!,INT((ROW()-13)/2),0)),"",OFFSET(#REF!,INT((ROW()-13)/2),0)),IF(ISBLANK(OFFSET('9. METAS'!$W$20,INT((ROW()-14)/2),0)),"",OFFSET('9. METAS'!$W$20,INT((ROW()-14)/2),0)))</f>
        <v>#REF!</v>
      </c>
      <c r="M315" s="151" t="e">
        <f ca="1">IF(MOD(ROW()-13,2)=0,IF(ISBLANK(OFFSET(#REF!,INT((ROW()-13)/2),0)),"",OFFSET(#REF!,INT((ROW()-13)/2),0)),IF(ISBLANK(OFFSET('9. METAS'!$X$20,INT((ROW()-14)/2),0)),"",OFFSET('9. METAS'!$X$20,INT((ROW()-14)/2),0)))</f>
        <v>#REF!</v>
      </c>
      <c r="N315" s="824" t="str">
        <f t="shared" ref="N315" ca="1" si="298">IFERROR(J315/J316,"ND")</f>
        <v>ND</v>
      </c>
      <c r="O315" s="826" t="str">
        <f t="shared" ref="O315" ca="1" si="299">IFERROR(((J315+K315+L315)/H315),"ND")</f>
        <v>ND</v>
      </c>
      <c r="P315" s="913"/>
    </row>
    <row r="316" spans="3:16">
      <c r="C316" s="843"/>
      <c r="D316" s="926"/>
      <c r="E316" s="926"/>
      <c r="F316" s="928"/>
      <c r="G316" s="930"/>
      <c r="H316" s="949"/>
      <c r="I316" s="823"/>
      <c r="J316" s="149" t="str">
        <f ca="1">IF(MOD(ROW()-13,2)=0,IF(ISBLANK(OFFSET(#REF!,INT((ROW()-13)/2),0)),"",OFFSET(#REF!,INT((ROW()-13)/2),0)),IF(ISBLANK(OFFSET('9. METAS'!$U$20,INT((ROW()-14)/2),0)),"",OFFSET('9. METAS'!$U$20,INT((ROW()-14)/2),0)))</f>
        <v/>
      </c>
      <c r="K316" s="150" t="str">
        <f ca="1">IF(MOD(ROW()-13,2)=0,IF(ISBLANK(OFFSET(#REF!,INT((ROW()-13)/2),0)),"",OFFSET(#REF!,INT((ROW()-13)/2),0)),IF(ISBLANK(OFFSET('9. METAS'!$V$20,INT((ROW()-14)/2),0)),"",OFFSET('9. METAS'!$V$20,INT((ROW()-14)/2),0)))</f>
        <v/>
      </c>
      <c r="L316" s="150" t="str">
        <f ca="1">IF(MOD(ROW()-13,2)=0,IF(ISBLANK(OFFSET(#REF!,INT((ROW()-13)/2),0)),"",OFFSET(#REF!,INT((ROW()-13)/2),0)),IF(ISBLANK(OFFSET('9. METAS'!$W$20,INT((ROW()-14)/2),0)),"",OFFSET('9. METAS'!$W$20,INT((ROW()-14)/2),0)))</f>
        <v/>
      </c>
      <c r="M316" s="151" t="str">
        <f ca="1">IF(MOD(ROW()-13,2)=0,IF(ISBLANK(OFFSET(#REF!,INT((ROW()-13)/2),0)),"",OFFSET(#REF!,INT((ROW()-13)/2),0)),IF(ISBLANK(OFFSET('9. METAS'!$X$20,INT((ROW()-14)/2),0)),"",OFFSET('9. METAS'!$X$20,INT((ROW()-14)/2),0)))</f>
        <v/>
      </c>
      <c r="N316" s="825"/>
      <c r="O316" s="827"/>
      <c r="P316" s="914"/>
    </row>
    <row r="317" spans="3:16">
      <c r="C317" s="829" t="str">
        <f ca="1">IF(ISBLANK(OFFSET('5. Pp (3 años)'!$C$46,INT((ROW()-13)/2),0)),"",OFFSET('5. Pp (3 años)'!$C$46,INT((ROW()-13)/2),0))</f>
        <v/>
      </c>
      <c r="D317" s="926" t="str">
        <f ca="1">IF(ISBLANK(OFFSET('5. Pp (3 años)'!$D$46,INT((ROW()-13)/2),0)),"",OFFSET('5. Pp (3 años)'!$D$46,INT((ROW()-13)/2),0))</f>
        <v/>
      </c>
      <c r="E317" s="926" t="str">
        <f ca="1">IF(ISBLANK(OFFSET('5. Pp (3 años)'!$E$46,INT((ROW()-13)/2),0)),"",OFFSET('5. Pp (3 años)'!$E$46,INT((ROW()-13)/2),0))</f>
        <v/>
      </c>
      <c r="F317" s="928" t="str">
        <f ca="1">IF(ISBLANK(OFFSET('5. Pp (3 años)'!$K$46,INT((ROW()-13)/2),0)),"",OFFSET('5. Pp (3 años)'!$K$46,INT((ROW()-13)/2),0))</f>
        <v/>
      </c>
      <c r="G317" s="930" t="str">
        <f ca="1">IF(ISBLANK(OFFSET('5. Pp (3 años)'!$H$46,INT((ROW()-13)/2),0)),"",OFFSET('5. Pp (3 años)'!$H$46,INT((ROW()-13)/2),0))</f>
        <v/>
      </c>
      <c r="H317" s="949" t="str">
        <f ca="1">IF(ISBLANK(OFFSET('9. METAS'!$L$20,INT((ROW()-13)/2),0)),"",OFFSET('9. METAS'!$L$20,INT((ROW()-13)/2),0))</f>
        <v/>
      </c>
      <c r="I317" s="822"/>
      <c r="J317" s="149" t="e">
        <f ca="1">IF(MOD(ROW()-13,2)=0,IF(ISBLANK(OFFSET(#REF!,INT((ROW()-13)/2),0)),"",OFFSET(#REF!,INT((ROW()-13)/2),0)),IF(ISBLANK(OFFSET('9. METAS'!$U$20,INT((ROW()-14)/2),0)),"",OFFSET('9. METAS'!$U$20,INT((ROW()-14)/2),0)))</f>
        <v>#REF!</v>
      </c>
      <c r="K317" s="150" t="e">
        <f ca="1">IF(MOD(ROW()-13,2)=0,IF(ISBLANK(OFFSET(#REF!,INT((ROW()-13)/2),0)),"",OFFSET(#REF!,INT((ROW()-13)/2),0)),IF(ISBLANK(OFFSET('9. METAS'!$V$20,INT((ROW()-14)/2),0)),"",OFFSET('9. METAS'!$V$20,INT((ROW()-14)/2),0)))</f>
        <v>#REF!</v>
      </c>
      <c r="L317" s="150" t="e">
        <f ca="1">IF(MOD(ROW()-13,2)=0,IF(ISBLANK(OFFSET(#REF!,INT((ROW()-13)/2),0)),"",OFFSET(#REF!,INT((ROW()-13)/2),0)),IF(ISBLANK(OFFSET('9. METAS'!$W$20,INT((ROW()-14)/2),0)),"",OFFSET('9. METAS'!$W$20,INT((ROW()-14)/2),0)))</f>
        <v>#REF!</v>
      </c>
      <c r="M317" s="151" t="e">
        <f ca="1">IF(MOD(ROW()-13,2)=0,IF(ISBLANK(OFFSET(#REF!,INT((ROW()-13)/2),0)),"",OFFSET(#REF!,INT((ROW()-13)/2),0)),IF(ISBLANK(OFFSET('9. METAS'!$X$20,INT((ROW()-14)/2),0)),"",OFFSET('9. METAS'!$X$20,INT((ROW()-14)/2),0)))</f>
        <v>#REF!</v>
      </c>
      <c r="N317" s="824" t="str">
        <f t="shared" ref="N317" ca="1" si="300">IFERROR(J317/J318,"ND")</f>
        <v>ND</v>
      </c>
      <c r="O317" s="826" t="str">
        <f t="shared" ref="O317" ca="1" si="301">IFERROR(((J317+K317+L317)/H317),"ND")</f>
        <v>ND</v>
      </c>
      <c r="P317" s="913"/>
    </row>
    <row r="318" spans="3:16">
      <c r="C318" s="843"/>
      <c r="D318" s="926"/>
      <c r="E318" s="926"/>
      <c r="F318" s="928"/>
      <c r="G318" s="930"/>
      <c r="H318" s="949"/>
      <c r="I318" s="823"/>
      <c r="J318" s="149" t="str">
        <f ca="1">IF(MOD(ROW()-13,2)=0,IF(ISBLANK(OFFSET(#REF!,INT((ROW()-13)/2),0)),"",OFFSET(#REF!,INT((ROW()-13)/2),0)),IF(ISBLANK(OFFSET('9. METAS'!$U$20,INT((ROW()-14)/2),0)),"",OFFSET('9. METAS'!$U$20,INT((ROW()-14)/2),0)))</f>
        <v/>
      </c>
      <c r="K318" s="150" t="str">
        <f ca="1">IF(MOD(ROW()-13,2)=0,IF(ISBLANK(OFFSET(#REF!,INT((ROW()-13)/2),0)),"",OFFSET(#REF!,INT((ROW()-13)/2),0)),IF(ISBLANK(OFFSET('9. METAS'!$V$20,INT((ROW()-14)/2),0)),"",OFFSET('9. METAS'!$V$20,INT((ROW()-14)/2),0)))</f>
        <v/>
      </c>
      <c r="L318" s="150" t="str">
        <f ca="1">IF(MOD(ROW()-13,2)=0,IF(ISBLANK(OFFSET(#REF!,INT((ROW()-13)/2),0)),"",OFFSET(#REF!,INT((ROW()-13)/2),0)),IF(ISBLANK(OFFSET('9. METAS'!$W$20,INT((ROW()-14)/2),0)),"",OFFSET('9. METAS'!$W$20,INT((ROW()-14)/2),0)))</f>
        <v/>
      </c>
      <c r="M318" s="151" t="str">
        <f ca="1">IF(MOD(ROW()-13,2)=0,IF(ISBLANK(OFFSET(#REF!,INT((ROW()-13)/2),0)),"",OFFSET(#REF!,INT((ROW()-13)/2),0)),IF(ISBLANK(OFFSET('9. METAS'!$X$20,INT((ROW()-14)/2),0)),"",OFFSET('9. METAS'!$X$20,INT((ROW()-14)/2),0)))</f>
        <v/>
      </c>
      <c r="N318" s="825"/>
      <c r="O318" s="827"/>
      <c r="P318" s="914"/>
    </row>
    <row r="319" spans="3:16">
      <c r="C319" s="829" t="str">
        <f ca="1">IF(ISBLANK(OFFSET('5. Pp (3 años)'!$C$46,INT((ROW()-13)/2),0)),"",OFFSET('5. Pp (3 años)'!$C$46,INT((ROW()-13)/2),0))</f>
        <v/>
      </c>
      <c r="D319" s="926" t="str">
        <f ca="1">IF(ISBLANK(OFFSET('5. Pp (3 años)'!$D$46,INT((ROW()-13)/2),0)),"",OFFSET('5. Pp (3 años)'!$D$46,INT((ROW()-13)/2),0))</f>
        <v/>
      </c>
      <c r="E319" s="926" t="str">
        <f ca="1">IF(ISBLANK(OFFSET('5. Pp (3 años)'!$E$46,INT((ROW()-13)/2),0)),"",OFFSET('5. Pp (3 años)'!$E$46,INT((ROW()-13)/2),0))</f>
        <v/>
      </c>
      <c r="F319" s="928" t="str">
        <f ca="1">IF(ISBLANK(OFFSET('5. Pp (3 años)'!$K$46,INT((ROW()-13)/2),0)),"",OFFSET('5. Pp (3 años)'!$K$46,INT((ROW()-13)/2),0))</f>
        <v/>
      </c>
      <c r="G319" s="930" t="str">
        <f ca="1">IF(ISBLANK(OFFSET('5. Pp (3 años)'!$H$46,INT((ROW()-13)/2),0)),"",OFFSET('5. Pp (3 años)'!$H$46,INT((ROW()-13)/2),0))</f>
        <v/>
      </c>
      <c r="H319" s="949" t="str">
        <f ca="1">IF(ISBLANK(OFFSET('9. METAS'!$L$20,INT((ROW()-13)/2),0)),"",OFFSET('9. METAS'!$L$20,INT((ROW()-13)/2),0))</f>
        <v/>
      </c>
      <c r="I319" s="822"/>
      <c r="J319" s="149" t="e">
        <f ca="1">IF(MOD(ROW()-13,2)=0,IF(ISBLANK(OFFSET(#REF!,INT((ROW()-13)/2),0)),"",OFFSET(#REF!,INT((ROW()-13)/2),0)),IF(ISBLANK(OFFSET('9. METAS'!$U$20,INT((ROW()-14)/2),0)),"",OFFSET('9. METAS'!$U$20,INT((ROW()-14)/2),0)))</f>
        <v>#REF!</v>
      </c>
      <c r="K319" s="150" t="e">
        <f ca="1">IF(MOD(ROW()-13,2)=0,IF(ISBLANK(OFFSET(#REF!,INT((ROW()-13)/2),0)),"",OFFSET(#REF!,INT((ROW()-13)/2),0)),IF(ISBLANK(OFFSET('9. METAS'!$V$20,INT((ROW()-14)/2),0)),"",OFFSET('9. METAS'!$V$20,INT((ROW()-14)/2),0)))</f>
        <v>#REF!</v>
      </c>
      <c r="L319" s="150" t="e">
        <f ca="1">IF(MOD(ROW()-13,2)=0,IF(ISBLANK(OFFSET(#REF!,INT((ROW()-13)/2),0)),"",OFFSET(#REF!,INT((ROW()-13)/2),0)),IF(ISBLANK(OFFSET('9. METAS'!$W$20,INT((ROW()-14)/2),0)),"",OFFSET('9. METAS'!$W$20,INT((ROW()-14)/2),0)))</f>
        <v>#REF!</v>
      </c>
      <c r="M319" s="151" t="e">
        <f ca="1">IF(MOD(ROW()-13,2)=0,IF(ISBLANK(OFFSET(#REF!,INT((ROW()-13)/2),0)),"",OFFSET(#REF!,INT((ROW()-13)/2),0)),IF(ISBLANK(OFFSET('9. METAS'!$X$20,INT((ROW()-14)/2),0)),"",OFFSET('9. METAS'!$X$20,INT((ROW()-14)/2),0)))</f>
        <v>#REF!</v>
      </c>
      <c r="N319" s="824" t="str">
        <f t="shared" ref="N319" ca="1" si="302">IFERROR(J319/J320,"ND")</f>
        <v>ND</v>
      </c>
      <c r="O319" s="826" t="str">
        <f t="shared" ref="O319" ca="1" si="303">IFERROR(((J319+K319+L319)/H319),"ND")</f>
        <v>ND</v>
      </c>
      <c r="P319" s="913"/>
    </row>
    <row r="320" spans="3:16">
      <c r="C320" s="843"/>
      <c r="D320" s="926"/>
      <c r="E320" s="926"/>
      <c r="F320" s="928"/>
      <c r="G320" s="930"/>
      <c r="H320" s="949"/>
      <c r="I320" s="823"/>
      <c r="J320" s="149" t="str">
        <f ca="1">IF(MOD(ROW()-13,2)=0,IF(ISBLANK(OFFSET(#REF!,INT((ROW()-13)/2),0)),"",OFFSET(#REF!,INT((ROW()-13)/2),0)),IF(ISBLANK(OFFSET('9. METAS'!$U$20,INT((ROW()-14)/2),0)),"",OFFSET('9. METAS'!$U$20,INT((ROW()-14)/2),0)))</f>
        <v/>
      </c>
      <c r="K320" s="150" t="str">
        <f ca="1">IF(MOD(ROW()-13,2)=0,IF(ISBLANK(OFFSET(#REF!,INT((ROW()-13)/2),0)),"",OFFSET(#REF!,INT((ROW()-13)/2),0)),IF(ISBLANK(OFFSET('9. METAS'!$V$20,INT((ROW()-14)/2),0)),"",OFFSET('9. METAS'!$V$20,INT((ROW()-14)/2),0)))</f>
        <v/>
      </c>
      <c r="L320" s="150" t="str">
        <f ca="1">IF(MOD(ROW()-13,2)=0,IF(ISBLANK(OFFSET(#REF!,INT((ROW()-13)/2),0)),"",OFFSET(#REF!,INT((ROW()-13)/2),0)),IF(ISBLANK(OFFSET('9. METAS'!$W$20,INT((ROW()-14)/2),0)),"",OFFSET('9. METAS'!$W$20,INT((ROW()-14)/2),0)))</f>
        <v/>
      </c>
      <c r="M320" s="151" t="str">
        <f ca="1">IF(MOD(ROW()-13,2)=0,IF(ISBLANK(OFFSET(#REF!,INT((ROW()-13)/2),0)),"",OFFSET(#REF!,INT((ROW()-13)/2),0)),IF(ISBLANK(OFFSET('9. METAS'!$X$20,INT((ROW()-14)/2),0)),"",OFFSET('9. METAS'!$X$20,INT((ROW()-14)/2),0)))</f>
        <v/>
      </c>
      <c r="N320" s="825"/>
      <c r="O320" s="827"/>
      <c r="P320" s="914"/>
    </row>
    <row r="321" spans="3:16">
      <c r="C321" s="829" t="str">
        <f ca="1">IF(ISBLANK(OFFSET('5. Pp (3 años)'!$C$46,INT((ROW()-13)/2),0)),"",OFFSET('5. Pp (3 años)'!$C$46,INT((ROW()-13)/2),0))</f>
        <v/>
      </c>
      <c r="D321" s="926" t="str">
        <f ca="1">IF(ISBLANK(OFFSET('5. Pp (3 años)'!$D$46,INT((ROW()-13)/2),0)),"",OFFSET('5. Pp (3 años)'!$D$46,INT((ROW()-13)/2),0))</f>
        <v/>
      </c>
      <c r="E321" s="926" t="str">
        <f ca="1">IF(ISBLANK(OFFSET('5. Pp (3 años)'!$E$46,INT((ROW()-13)/2),0)),"",OFFSET('5. Pp (3 años)'!$E$46,INT((ROW()-13)/2),0))</f>
        <v/>
      </c>
      <c r="F321" s="928" t="str">
        <f ca="1">IF(ISBLANK(OFFSET('5. Pp (3 años)'!$K$46,INT((ROW()-13)/2),0)),"",OFFSET('5. Pp (3 años)'!$K$46,INT((ROW()-13)/2),0))</f>
        <v/>
      </c>
      <c r="G321" s="930" t="str">
        <f ca="1">IF(ISBLANK(OFFSET('5. Pp (3 años)'!$H$46,INT((ROW()-13)/2),0)),"",OFFSET('5. Pp (3 años)'!$H$46,INT((ROW()-13)/2),0))</f>
        <v/>
      </c>
      <c r="H321" s="949" t="str">
        <f ca="1">IF(ISBLANK(OFFSET('9. METAS'!$L$20,INT((ROW()-13)/2),0)),"",OFFSET('9. METAS'!$L$20,INT((ROW()-13)/2),0))</f>
        <v/>
      </c>
      <c r="I321" s="822"/>
      <c r="J321" s="149" t="e">
        <f ca="1">IF(MOD(ROW()-13,2)=0,IF(ISBLANK(OFFSET(#REF!,INT((ROW()-13)/2),0)),"",OFFSET(#REF!,INT((ROW()-13)/2),0)),IF(ISBLANK(OFFSET('9. METAS'!$U$20,INT((ROW()-14)/2),0)),"",OFFSET('9. METAS'!$U$20,INT((ROW()-14)/2),0)))</f>
        <v>#REF!</v>
      </c>
      <c r="K321" s="150" t="e">
        <f ca="1">IF(MOD(ROW()-13,2)=0,IF(ISBLANK(OFFSET(#REF!,INT((ROW()-13)/2),0)),"",OFFSET(#REF!,INT((ROW()-13)/2),0)),IF(ISBLANK(OFFSET('9. METAS'!$V$20,INT((ROW()-14)/2),0)),"",OFFSET('9. METAS'!$V$20,INT((ROW()-14)/2),0)))</f>
        <v>#REF!</v>
      </c>
      <c r="L321" s="150" t="e">
        <f ca="1">IF(MOD(ROW()-13,2)=0,IF(ISBLANK(OFFSET(#REF!,INT((ROW()-13)/2),0)),"",OFFSET(#REF!,INT((ROW()-13)/2),0)),IF(ISBLANK(OFFSET('9. METAS'!$W$20,INT((ROW()-14)/2),0)),"",OFFSET('9. METAS'!$W$20,INT((ROW()-14)/2),0)))</f>
        <v>#REF!</v>
      </c>
      <c r="M321" s="151" t="e">
        <f ca="1">IF(MOD(ROW()-13,2)=0,IF(ISBLANK(OFFSET(#REF!,INT((ROW()-13)/2),0)),"",OFFSET(#REF!,INT((ROW()-13)/2),0)),IF(ISBLANK(OFFSET('9. METAS'!$X$20,INT((ROW()-14)/2),0)),"",OFFSET('9. METAS'!$X$20,INT((ROW()-14)/2),0)))</f>
        <v>#REF!</v>
      </c>
      <c r="N321" s="824" t="str">
        <f t="shared" ref="N321" ca="1" si="304">IFERROR(J321/J322,"ND")</f>
        <v>ND</v>
      </c>
      <c r="O321" s="826" t="str">
        <f t="shared" ref="O321" ca="1" si="305">IFERROR(((J321+K321+L321)/H321),"ND")</f>
        <v>ND</v>
      </c>
      <c r="P321" s="913"/>
    </row>
    <row r="322" spans="3:16">
      <c r="C322" s="843"/>
      <c r="D322" s="926"/>
      <c r="E322" s="926"/>
      <c r="F322" s="928"/>
      <c r="G322" s="930"/>
      <c r="H322" s="949"/>
      <c r="I322" s="823"/>
      <c r="J322" s="149" t="str">
        <f ca="1">IF(MOD(ROW()-13,2)=0,IF(ISBLANK(OFFSET(#REF!,INT((ROW()-13)/2),0)),"",OFFSET(#REF!,INT((ROW()-13)/2),0)),IF(ISBLANK(OFFSET('9. METAS'!$U$20,INT((ROW()-14)/2),0)),"",OFFSET('9. METAS'!$U$20,INT((ROW()-14)/2),0)))</f>
        <v/>
      </c>
      <c r="K322" s="150" t="str">
        <f ca="1">IF(MOD(ROW()-13,2)=0,IF(ISBLANK(OFFSET(#REF!,INT((ROW()-13)/2),0)),"",OFFSET(#REF!,INT((ROW()-13)/2),0)),IF(ISBLANK(OFFSET('9. METAS'!$V$20,INT((ROW()-14)/2),0)),"",OFFSET('9. METAS'!$V$20,INT((ROW()-14)/2),0)))</f>
        <v/>
      </c>
      <c r="L322" s="150" t="str">
        <f ca="1">IF(MOD(ROW()-13,2)=0,IF(ISBLANK(OFFSET(#REF!,INT((ROW()-13)/2),0)),"",OFFSET(#REF!,INT((ROW()-13)/2),0)),IF(ISBLANK(OFFSET('9. METAS'!$W$20,INT((ROW()-14)/2),0)),"",OFFSET('9. METAS'!$W$20,INT((ROW()-14)/2),0)))</f>
        <v/>
      </c>
      <c r="M322" s="151" t="str">
        <f ca="1">IF(MOD(ROW()-13,2)=0,IF(ISBLANK(OFFSET(#REF!,INT((ROW()-13)/2),0)),"",OFFSET(#REF!,INT((ROW()-13)/2),0)),IF(ISBLANK(OFFSET('9. METAS'!$X$20,INT((ROW()-14)/2),0)),"",OFFSET('9. METAS'!$X$20,INT((ROW()-14)/2),0)))</f>
        <v/>
      </c>
      <c r="N322" s="825"/>
      <c r="O322" s="827"/>
      <c r="P322" s="914"/>
    </row>
    <row r="323" spans="3:16">
      <c r="C323" s="829" t="str">
        <f ca="1">IF(ISBLANK(OFFSET('5. Pp (3 años)'!$C$46,INT((ROW()-13)/2),0)),"",OFFSET('5. Pp (3 años)'!$C$46,INT((ROW()-13)/2),0))</f>
        <v/>
      </c>
      <c r="D323" s="926" t="str">
        <f ca="1">IF(ISBLANK(OFFSET('5. Pp (3 años)'!$D$46,INT((ROW()-13)/2),0)),"",OFFSET('5. Pp (3 años)'!$D$46,INT((ROW()-13)/2),0))</f>
        <v/>
      </c>
      <c r="E323" s="926" t="str">
        <f ca="1">IF(ISBLANK(OFFSET('5. Pp (3 años)'!$E$46,INT((ROW()-13)/2),0)),"",OFFSET('5. Pp (3 años)'!$E$46,INT((ROW()-13)/2),0))</f>
        <v/>
      </c>
      <c r="F323" s="928" t="str">
        <f ca="1">IF(ISBLANK(OFFSET('5. Pp (3 años)'!$K$46,INT((ROW()-13)/2),0)),"",OFFSET('5. Pp (3 años)'!$K$46,INT((ROW()-13)/2),0))</f>
        <v/>
      </c>
      <c r="G323" s="930" t="str">
        <f ca="1">IF(ISBLANK(OFFSET('5. Pp (3 años)'!$H$46,INT((ROW()-13)/2),0)),"",OFFSET('5. Pp (3 años)'!$H$46,INT((ROW()-13)/2),0))</f>
        <v/>
      </c>
      <c r="H323" s="949" t="str">
        <f ca="1">IF(ISBLANK(OFFSET('9. METAS'!$L$20,INT((ROW()-13)/2),0)),"",OFFSET('9. METAS'!$L$20,INT((ROW()-13)/2),0))</f>
        <v/>
      </c>
      <c r="I323" s="822"/>
      <c r="J323" s="149" t="e">
        <f ca="1">IF(MOD(ROW()-13,2)=0,IF(ISBLANK(OFFSET(#REF!,INT((ROW()-13)/2),0)),"",OFFSET(#REF!,INT((ROW()-13)/2),0)),IF(ISBLANK(OFFSET('9. METAS'!$U$20,INT((ROW()-14)/2),0)),"",OFFSET('9. METAS'!$U$20,INT((ROW()-14)/2),0)))</f>
        <v>#REF!</v>
      </c>
      <c r="K323" s="150" t="e">
        <f ca="1">IF(MOD(ROW()-13,2)=0,IF(ISBLANK(OFFSET(#REF!,INT((ROW()-13)/2),0)),"",OFFSET(#REF!,INT((ROW()-13)/2),0)),IF(ISBLANK(OFFSET('9. METAS'!$V$20,INT((ROW()-14)/2),0)),"",OFFSET('9. METAS'!$V$20,INT((ROW()-14)/2),0)))</f>
        <v>#REF!</v>
      </c>
      <c r="L323" s="150" t="e">
        <f ca="1">IF(MOD(ROW()-13,2)=0,IF(ISBLANK(OFFSET(#REF!,INT((ROW()-13)/2),0)),"",OFFSET(#REF!,INT((ROW()-13)/2),0)),IF(ISBLANK(OFFSET('9. METAS'!$W$20,INT((ROW()-14)/2),0)),"",OFFSET('9. METAS'!$W$20,INT((ROW()-14)/2),0)))</f>
        <v>#REF!</v>
      </c>
      <c r="M323" s="151" t="e">
        <f ca="1">IF(MOD(ROW()-13,2)=0,IF(ISBLANK(OFFSET(#REF!,INT((ROW()-13)/2),0)),"",OFFSET(#REF!,INT((ROW()-13)/2),0)),IF(ISBLANK(OFFSET('9. METAS'!$X$20,INT((ROW()-14)/2),0)),"",OFFSET('9. METAS'!$X$20,INT((ROW()-14)/2),0)))</f>
        <v>#REF!</v>
      </c>
      <c r="N323" s="824" t="str">
        <f t="shared" ref="N323" ca="1" si="306">IFERROR(J323/J324,"ND")</f>
        <v>ND</v>
      </c>
      <c r="O323" s="826" t="str">
        <f t="shared" ref="O323" ca="1" si="307">IFERROR(((J323+K323+L323)/H323),"ND")</f>
        <v>ND</v>
      </c>
      <c r="P323" s="913"/>
    </row>
    <row r="324" spans="3:16">
      <c r="C324" s="843"/>
      <c r="D324" s="926"/>
      <c r="E324" s="926"/>
      <c r="F324" s="928"/>
      <c r="G324" s="930"/>
      <c r="H324" s="949"/>
      <c r="I324" s="823"/>
      <c r="J324" s="149" t="str">
        <f ca="1">IF(MOD(ROW()-13,2)=0,IF(ISBLANK(OFFSET(#REF!,INT((ROW()-13)/2),0)),"",OFFSET(#REF!,INT((ROW()-13)/2),0)),IF(ISBLANK(OFFSET('9. METAS'!$U$20,INT((ROW()-14)/2),0)),"",OFFSET('9. METAS'!$U$20,INT((ROW()-14)/2),0)))</f>
        <v/>
      </c>
      <c r="K324" s="150" t="str">
        <f ca="1">IF(MOD(ROW()-13,2)=0,IF(ISBLANK(OFFSET(#REF!,INT((ROW()-13)/2),0)),"",OFFSET(#REF!,INT((ROW()-13)/2),0)),IF(ISBLANK(OFFSET('9. METAS'!$V$20,INT((ROW()-14)/2),0)),"",OFFSET('9. METAS'!$V$20,INT((ROW()-14)/2),0)))</f>
        <v/>
      </c>
      <c r="L324" s="150" t="str">
        <f ca="1">IF(MOD(ROW()-13,2)=0,IF(ISBLANK(OFFSET(#REF!,INT((ROW()-13)/2),0)),"",OFFSET(#REF!,INT((ROW()-13)/2),0)),IF(ISBLANK(OFFSET('9. METAS'!$W$20,INT((ROW()-14)/2),0)),"",OFFSET('9. METAS'!$W$20,INT((ROW()-14)/2),0)))</f>
        <v/>
      </c>
      <c r="M324" s="151" t="str">
        <f ca="1">IF(MOD(ROW()-13,2)=0,IF(ISBLANK(OFFSET(#REF!,INT((ROW()-13)/2),0)),"",OFFSET(#REF!,INT((ROW()-13)/2),0)),IF(ISBLANK(OFFSET('9. METAS'!$X$20,INT((ROW()-14)/2),0)),"",OFFSET('9. METAS'!$X$20,INT((ROW()-14)/2),0)))</f>
        <v/>
      </c>
      <c r="N324" s="825"/>
      <c r="O324" s="827"/>
      <c r="P324" s="914"/>
    </row>
    <row r="325" spans="3:16">
      <c r="C325" s="829" t="str">
        <f ca="1">IF(ISBLANK(OFFSET('5. Pp (3 años)'!$C$46,INT((ROW()-13)/2),0)),"",OFFSET('5. Pp (3 años)'!$C$46,INT((ROW()-13)/2),0))</f>
        <v/>
      </c>
      <c r="D325" s="926" t="str">
        <f ca="1">IF(ISBLANK(OFFSET('5. Pp (3 años)'!$D$46,INT((ROW()-13)/2),0)),"",OFFSET('5. Pp (3 años)'!$D$46,INT((ROW()-13)/2),0))</f>
        <v/>
      </c>
      <c r="E325" s="926" t="str">
        <f ca="1">IF(ISBLANK(OFFSET('5. Pp (3 años)'!$E$46,INT((ROW()-13)/2),0)),"",OFFSET('5. Pp (3 años)'!$E$46,INT((ROW()-13)/2),0))</f>
        <v/>
      </c>
      <c r="F325" s="928" t="str">
        <f ca="1">IF(ISBLANK(OFFSET('5. Pp (3 años)'!$K$46,INT((ROW()-13)/2),0)),"",OFFSET('5. Pp (3 años)'!$K$46,INT((ROW()-13)/2),0))</f>
        <v/>
      </c>
      <c r="G325" s="930" t="str">
        <f ca="1">IF(ISBLANK(OFFSET('5. Pp (3 años)'!$H$46,INT((ROW()-13)/2),0)),"",OFFSET('5. Pp (3 años)'!$H$46,INT((ROW()-13)/2),0))</f>
        <v/>
      </c>
      <c r="H325" s="949" t="str">
        <f ca="1">IF(ISBLANK(OFFSET('9. METAS'!$L$20,INT((ROW()-13)/2),0)),"",OFFSET('9. METAS'!$L$20,INT((ROW()-13)/2),0))</f>
        <v/>
      </c>
      <c r="I325" s="822"/>
      <c r="J325" s="149" t="e">
        <f ca="1">IF(MOD(ROW()-13,2)=0,IF(ISBLANK(OFFSET(#REF!,INT((ROW()-13)/2),0)),"",OFFSET(#REF!,INT((ROW()-13)/2),0)),IF(ISBLANK(OFFSET('9. METAS'!$U$20,INT((ROW()-14)/2),0)),"",OFFSET('9. METAS'!$U$20,INT((ROW()-14)/2),0)))</f>
        <v>#REF!</v>
      </c>
      <c r="K325" s="150" t="e">
        <f ca="1">IF(MOD(ROW()-13,2)=0,IF(ISBLANK(OFFSET(#REF!,INT((ROW()-13)/2),0)),"",OFFSET(#REF!,INT((ROW()-13)/2),0)),IF(ISBLANK(OFFSET('9. METAS'!$V$20,INT((ROW()-14)/2),0)),"",OFFSET('9. METAS'!$V$20,INT((ROW()-14)/2),0)))</f>
        <v>#REF!</v>
      </c>
      <c r="L325" s="150" t="e">
        <f ca="1">IF(MOD(ROW()-13,2)=0,IF(ISBLANK(OFFSET(#REF!,INT((ROW()-13)/2),0)),"",OFFSET(#REF!,INT((ROW()-13)/2),0)),IF(ISBLANK(OFFSET('9. METAS'!$W$20,INT((ROW()-14)/2),0)),"",OFFSET('9. METAS'!$W$20,INT((ROW()-14)/2),0)))</f>
        <v>#REF!</v>
      </c>
      <c r="M325" s="151" t="e">
        <f ca="1">IF(MOD(ROW()-13,2)=0,IF(ISBLANK(OFFSET(#REF!,INT((ROW()-13)/2),0)),"",OFFSET(#REF!,INT((ROW()-13)/2),0)),IF(ISBLANK(OFFSET('9. METAS'!$X$20,INT((ROW()-14)/2),0)),"",OFFSET('9. METAS'!$X$20,INT((ROW()-14)/2),0)))</f>
        <v>#REF!</v>
      </c>
      <c r="N325" s="824" t="str">
        <f t="shared" ref="N325" ca="1" si="308">IFERROR(J325/J326,"ND")</f>
        <v>ND</v>
      </c>
      <c r="O325" s="826" t="str">
        <f t="shared" ref="O325" ca="1" si="309">IFERROR(((J325+K325+L325)/H325),"ND")</f>
        <v>ND</v>
      </c>
      <c r="P325" s="913"/>
    </row>
    <row r="326" spans="3:16">
      <c r="C326" s="843"/>
      <c r="D326" s="926"/>
      <c r="E326" s="926"/>
      <c r="F326" s="928"/>
      <c r="G326" s="930"/>
      <c r="H326" s="949"/>
      <c r="I326" s="823"/>
      <c r="J326" s="149" t="str">
        <f ca="1">IF(MOD(ROW()-13,2)=0,IF(ISBLANK(OFFSET(#REF!,INT((ROW()-13)/2),0)),"",OFFSET(#REF!,INT((ROW()-13)/2),0)),IF(ISBLANK(OFFSET('9. METAS'!$U$20,INT((ROW()-14)/2),0)),"",OFFSET('9. METAS'!$U$20,INT((ROW()-14)/2),0)))</f>
        <v/>
      </c>
      <c r="K326" s="150" t="str">
        <f ca="1">IF(MOD(ROW()-13,2)=0,IF(ISBLANK(OFFSET(#REF!,INT((ROW()-13)/2),0)),"",OFFSET(#REF!,INT((ROW()-13)/2),0)),IF(ISBLANK(OFFSET('9. METAS'!$V$20,INT((ROW()-14)/2),0)),"",OFFSET('9. METAS'!$V$20,INT((ROW()-14)/2),0)))</f>
        <v/>
      </c>
      <c r="L326" s="150" t="str">
        <f ca="1">IF(MOD(ROW()-13,2)=0,IF(ISBLANK(OFFSET(#REF!,INT((ROW()-13)/2),0)),"",OFFSET(#REF!,INT((ROW()-13)/2),0)),IF(ISBLANK(OFFSET('9. METAS'!$W$20,INT((ROW()-14)/2),0)),"",OFFSET('9. METAS'!$W$20,INT((ROW()-14)/2),0)))</f>
        <v/>
      </c>
      <c r="M326" s="151" t="str">
        <f ca="1">IF(MOD(ROW()-13,2)=0,IF(ISBLANK(OFFSET(#REF!,INT((ROW()-13)/2),0)),"",OFFSET(#REF!,INT((ROW()-13)/2),0)),IF(ISBLANK(OFFSET('9. METAS'!$X$20,INT((ROW()-14)/2),0)),"",OFFSET('9. METAS'!$X$20,INT((ROW()-14)/2),0)))</f>
        <v/>
      </c>
      <c r="N326" s="825"/>
      <c r="O326" s="827"/>
      <c r="P326" s="914"/>
    </row>
    <row r="327" spans="3:16">
      <c r="C327" s="829" t="str">
        <f ca="1">IF(ISBLANK(OFFSET('5. Pp (3 años)'!$C$46,INT((ROW()-13)/2),0)),"",OFFSET('5. Pp (3 años)'!$C$46,INT((ROW()-13)/2),0))</f>
        <v/>
      </c>
      <c r="D327" s="926" t="str">
        <f ca="1">IF(ISBLANK(OFFSET('5. Pp (3 años)'!$D$46,INT((ROW()-13)/2),0)),"",OFFSET('5. Pp (3 años)'!$D$46,INT((ROW()-13)/2),0))</f>
        <v/>
      </c>
      <c r="E327" s="926" t="str">
        <f ca="1">IF(ISBLANK(OFFSET('5. Pp (3 años)'!$E$46,INT((ROW()-13)/2),0)),"",OFFSET('5. Pp (3 años)'!$E$46,INT((ROW()-13)/2),0))</f>
        <v/>
      </c>
      <c r="F327" s="928" t="str">
        <f ca="1">IF(ISBLANK(OFFSET('5. Pp (3 años)'!$K$46,INT((ROW()-13)/2),0)),"",OFFSET('5. Pp (3 años)'!$K$46,INT((ROW()-13)/2),0))</f>
        <v/>
      </c>
      <c r="G327" s="930" t="str">
        <f ca="1">IF(ISBLANK(OFFSET('5. Pp (3 años)'!$H$46,INT((ROW()-13)/2),0)),"",OFFSET('5. Pp (3 años)'!$H$46,INT((ROW()-13)/2),0))</f>
        <v/>
      </c>
      <c r="H327" s="949" t="str">
        <f ca="1">IF(ISBLANK(OFFSET('9. METAS'!$L$20,INT((ROW()-13)/2),0)),"",OFFSET('9. METAS'!$L$20,INT((ROW()-13)/2),0))</f>
        <v/>
      </c>
      <c r="I327" s="822"/>
      <c r="J327" s="149" t="e">
        <f ca="1">IF(MOD(ROW()-13,2)=0,IF(ISBLANK(OFFSET(#REF!,INT((ROW()-13)/2),0)),"",OFFSET(#REF!,INT((ROW()-13)/2),0)),IF(ISBLANK(OFFSET('9. METAS'!$U$20,INT((ROW()-14)/2),0)),"",OFFSET('9. METAS'!$U$20,INT((ROW()-14)/2),0)))</f>
        <v>#REF!</v>
      </c>
      <c r="K327" s="150" t="e">
        <f ca="1">IF(MOD(ROW()-13,2)=0,IF(ISBLANK(OFFSET(#REF!,INT((ROW()-13)/2),0)),"",OFFSET(#REF!,INT((ROW()-13)/2),0)),IF(ISBLANK(OFFSET('9. METAS'!$V$20,INT((ROW()-14)/2),0)),"",OFFSET('9. METAS'!$V$20,INT((ROW()-14)/2),0)))</f>
        <v>#REF!</v>
      </c>
      <c r="L327" s="150" t="e">
        <f ca="1">IF(MOD(ROW()-13,2)=0,IF(ISBLANK(OFFSET(#REF!,INT((ROW()-13)/2),0)),"",OFFSET(#REF!,INT((ROW()-13)/2),0)),IF(ISBLANK(OFFSET('9. METAS'!$W$20,INT((ROW()-14)/2),0)),"",OFFSET('9. METAS'!$W$20,INT((ROW()-14)/2),0)))</f>
        <v>#REF!</v>
      </c>
      <c r="M327" s="151" t="e">
        <f ca="1">IF(MOD(ROW()-13,2)=0,IF(ISBLANK(OFFSET(#REF!,INT((ROW()-13)/2),0)),"",OFFSET(#REF!,INT((ROW()-13)/2),0)),IF(ISBLANK(OFFSET('9. METAS'!$X$20,INT((ROW()-14)/2),0)),"",OFFSET('9. METAS'!$X$20,INT((ROW()-14)/2),0)))</f>
        <v>#REF!</v>
      </c>
      <c r="N327" s="824" t="str">
        <f t="shared" ref="N327" ca="1" si="310">IFERROR(J327/J328,"ND")</f>
        <v>ND</v>
      </c>
      <c r="O327" s="826" t="str">
        <f t="shared" ref="O327" ca="1" si="311">IFERROR(((J327+K327+L327)/H327),"ND")</f>
        <v>ND</v>
      </c>
      <c r="P327" s="913"/>
    </row>
    <row r="328" spans="3:16">
      <c r="C328" s="843"/>
      <c r="D328" s="926"/>
      <c r="E328" s="926"/>
      <c r="F328" s="928"/>
      <c r="G328" s="930"/>
      <c r="H328" s="949"/>
      <c r="I328" s="823"/>
      <c r="J328" s="149" t="str">
        <f ca="1">IF(MOD(ROW()-13,2)=0,IF(ISBLANK(OFFSET(#REF!,INT((ROW()-13)/2),0)),"",OFFSET(#REF!,INT((ROW()-13)/2),0)),IF(ISBLANK(OFFSET('9. METAS'!$U$20,INT((ROW()-14)/2),0)),"",OFFSET('9. METAS'!$U$20,INT((ROW()-14)/2),0)))</f>
        <v/>
      </c>
      <c r="K328" s="150" t="str">
        <f ca="1">IF(MOD(ROW()-13,2)=0,IF(ISBLANK(OFFSET(#REF!,INT((ROW()-13)/2),0)),"",OFFSET(#REF!,INT((ROW()-13)/2),0)),IF(ISBLANK(OFFSET('9. METAS'!$V$20,INT((ROW()-14)/2),0)),"",OFFSET('9. METAS'!$V$20,INT((ROW()-14)/2),0)))</f>
        <v/>
      </c>
      <c r="L328" s="150" t="str">
        <f ca="1">IF(MOD(ROW()-13,2)=0,IF(ISBLANK(OFFSET(#REF!,INT((ROW()-13)/2),0)),"",OFFSET(#REF!,INT((ROW()-13)/2),0)),IF(ISBLANK(OFFSET('9. METAS'!$W$20,INT((ROW()-14)/2),0)),"",OFFSET('9. METAS'!$W$20,INT((ROW()-14)/2),0)))</f>
        <v/>
      </c>
      <c r="M328" s="151" t="str">
        <f ca="1">IF(MOD(ROW()-13,2)=0,IF(ISBLANK(OFFSET(#REF!,INT((ROW()-13)/2),0)),"",OFFSET(#REF!,INT((ROW()-13)/2),0)),IF(ISBLANK(OFFSET('9. METAS'!$X$20,INT((ROW()-14)/2),0)),"",OFFSET('9. METAS'!$X$20,INT((ROW()-14)/2),0)))</f>
        <v/>
      </c>
      <c r="N328" s="825"/>
      <c r="O328" s="827"/>
      <c r="P328" s="914"/>
    </row>
    <row r="329" spans="3:16">
      <c r="C329" s="829" t="str">
        <f ca="1">IF(ISBLANK(OFFSET('5. Pp (3 años)'!$C$46,INT((ROW()-13)/2),0)),"",OFFSET('5. Pp (3 años)'!$C$46,INT((ROW()-13)/2),0))</f>
        <v/>
      </c>
      <c r="D329" s="926" t="str">
        <f ca="1">IF(ISBLANK(OFFSET('5. Pp (3 años)'!$D$46,INT((ROW()-13)/2),0)),"",OFFSET('5. Pp (3 años)'!$D$46,INT((ROW()-13)/2),0))</f>
        <v/>
      </c>
      <c r="E329" s="926" t="str">
        <f ca="1">IF(ISBLANK(OFFSET('5. Pp (3 años)'!$E$46,INT((ROW()-13)/2),0)),"",OFFSET('5. Pp (3 años)'!$E$46,INT((ROW()-13)/2),0))</f>
        <v/>
      </c>
      <c r="F329" s="928" t="str">
        <f ca="1">IF(ISBLANK(OFFSET('5. Pp (3 años)'!$K$46,INT((ROW()-13)/2),0)),"",OFFSET('5. Pp (3 años)'!$K$46,INT((ROW()-13)/2),0))</f>
        <v/>
      </c>
      <c r="G329" s="930" t="str">
        <f ca="1">IF(ISBLANK(OFFSET('5. Pp (3 años)'!$H$46,INT((ROW()-13)/2),0)),"",OFFSET('5. Pp (3 años)'!$H$46,INT((ROW()-13)/2),0))</f>
        <v/>
      </c>
      <c r="H329" s="949" t="str">
        <f ca="1">IF(ISBLANK(OFFSET('9. METAS'!$L$20,INT((ROW()-13)/2),0)),"",OFFSET('9. METAS'!$L$20,INT((ROW()-13)/2),0))</f>
        <v/>
      </c>
      <c r="I329" s="822"/>
      <c r="J329" s="149" t="e">
        <f ca="1">IF(MOD(ROW()-13,2)=0,IF(ISBLANK(OFFSET(#REF!,INT((ROW()-13)/2),0)),"",OFFSET(#REF!,INT((ROW()-13)/2),0)),IF(ISBLANK(OFFSET('9. METAS'!$U$20,INT((ROW()-14)/2),0)),"",OFFSET('9. METAS'!$U$20,INT((ROW()-14)/2),0)))</f>
        <v>#REF!</v>
      </c>
      <c r="K329" s="150" t="e">
        <f ca="1">IF(MOD(ROW()-13,2)=0,IF(ISBLANK(OFFSET(#REF!,INT((ROW()-13)/2),0)),"",OFFSET(#REF!,INT((ROW()-13)/2),0)),IF(ISBLANK(OFFSET('9. METAS'!$V$20,INT((ROW()-14)/2),0)),"",OFFSET('9. METAS'!$V$20,INT((ROW()-14)/2),0)))</f>
        <v>#REF!</v>
      </c>
      <c r="L329" s="150" t="e">
        <f ca="1">IF(MOD(ROW()-13,2)=0,IF(ISBLANK(OFFSET(#REF!,INT((ROW()-13)/2),0)),"",OFFSET(#REF!,INT((ROW()-13)/2),0)),IF(ISBLANK(OFFSET('9. METAS'!$W$20,INT((ROW()-14)/2),0)),"",OFFSET('9. METAS'!$W$20,INT((ROW()-14)/2),0)))</f>
        <v>#REF!</v>
      </c>
      <c r="M329" s="151" t="e">
        <f ca="1">IF(MOD(ROW()-13,2)=0,IF(ISBLANK(OFFSET(#REF!,INT((ROW()-13)/2),0)),"",OFFSET(#REF!,INT((ROW()-13)/2),0)),IF(ISBLANK(OFFSET('9. METAS'!$X$20,INT((ROW()-14)/2),0)),"",OFFSET('9. METAS'!$X$20,INT((ROW()-14)/2),0)))</f>
        <v>#REF!</v>
      </c>
      <c r="N329" s="824" t="str">
        <f t="shared" ref="N329" ca="1" si="312">IFERROR(J329/J330,"ND")</f>
        <v>ND</v>
      </c>
      <c r="O329" s="826" t="str">
        <f t="shared" ref="O329" ca="1" si="313">IFERROR(((J329+K329+L329)/H329),"ND")</f>
        <v>ND</v>
      </c>
      <c r="P329" s="913"/>
    </row>
    <row r="330" spans="3:16">
      <c r="C330" s="843"/>
      <c r="D330" s="926"/>
      <c r="E330" s="926"/>
      <c r="F330" s="928"/>
      <c r="G330" s="930"/>
      <c r="H330" s="949"/>
      <c r="I330" s="823"/>
      <c r="J330" s="149" t="str">
        <f ca="1">IF(MOD(ROW()-13,2)=0,IF(ISBLANK(OFFSET(#REF!,INT((ROW()-13)/2),0)),"",OFFSET(#REF!,INT((ROW()-13)/2),0)),IF(ISBLANK(OFFSET('9. METAS'!$U$20,INT((ROW()-14)/2),0)),"",OFFSET('9. METAS'!$U$20,INT((ROW()-14)/2),0)))</f>
        <v/>
      </c>
      <c r="K330" s="150" t="str">
        <f ca="1">IF(MOD(ROW()-13,2)=0,IF(ISBLANK(OFFSET(#REF!,INT((ROW()-13)/2),0)),"",OFFSET(#REF!,INT((ROW()-13)/2),0)),IF(ISBLANK(OFFSET('9. METAS'!$V$20,INT((ROW()-14)/2),0)),"",OFFSET('9. METAS'!$V$20,INT((ROW()-14)/2),0)))</f>
        <v/>
      </c>
      <c r="L330" s="150" t="str">
        <f ca="1">IF(MOD(ROW()-13,2)=0,IF(ISBLANK(OFFSET(#REF!,INT((ROW()-13)/2),0)),"",OFFSET(#REF!,INT((ROW()-13)/2),0)),IF(ISBLANK(OFFSET('9. METAS'!$W$20,INT((ROW()-14)/2),0)),"",OFFSET('9. METAS'!$W$20,INT((ROW()-14)/2),0)))</f>
        <v/>
      </c>
      <c r="M330" s="151" t="str">
        <f ca="1">IF(MOD(ROW()-13,2)=0,IF(ISBLANK(OFFSET(#REF!,INT((ROW()-13)/2),0)),"",OFFSET(#REF!,INT((ROW()-13)/2),0)),IF(ISBLANK(OFFSET('9. METAS'!$X$20,INT((ROW()-14)/2),0)),"",OFFSET('9. METAS'!$X$20,INT((ROW()-14)/2),0)))</f>
        <v/>
      </c>
      <c r="N330" s="825"/>
      <c r="O330" s="827"/>
      <c r="P330" s="914"/>
    </row>
    <row r="331" spans="3:16">
      <c r="C331" s="829" t="str">
        <f ca="1">IF(ISBLANK(OFFSET('5. Pp (3 años)'!$C$46,INT((ROW()-13)/2),0)),"",OFFSET('5. Pp (3 años)'!$C$46,INT((ROW()-13)/2),0))</f>
        <v/>
      </c>
      <c r="D331" s="926" t="str">
        <f ca="1">IF(ISBLANK(OFFSET('5. Pp (3 años)'!$D$46,INT((ROW()-13)/2),0)),"",OFFSET('5. Pp (3 años)'!$D$46,INT((ROW()-13)/2),0))</f>
        <v/>
      </c>
      <c r="E331" s="926" t="str">
        <f ca="1">IF(ISBLANK(OFFSET('5. Pp (3 años)'!$E$46,INT((ROW()-13)/2),0)),"",OFFSET('5. Pp (3 años)'!$E$46,INT((ROW()-13)/2),0))</f>
        <v/>
      </c>
      <c r="F331" s="928" t="str">
        <f ca="1">IF(ISBLANK(OFFSET('5. Pp (3 años)'!$K$46,INT((ROW()-13)/2),0)),"",OFFSET('5. Pp (3 años)'!$K$46,INT((ROW()-13)/2),0))</f>
        <v/>
      </c>
      <c r="G331" s="930" t="str">
        <f ca="1">IF(ISBLANK(OFFSET('5. Pp (3 años)'!$H$46,INT((ROW()-13)/2),0)),"",OFFSET('5. Pp (3 años)'!$H$46,INT((ROW()-13)/2),0))</f>
        <v/>
      </c>
      <c r="H331" s="949" t="str">
        <f ca="1">IF(ISBLANK(OFFSET('9. METAS'!$L$20,INT((ROW()-13)/2),0)),"",OFFSET('9. METAS'!$L$20,INT((ROW()-13)/2),0))</f>
        <v/>
      </c>
      <c r="I331" s="822"/>
      <c r="J331" s="149" t="e">
        <f ca="1">IF(MOD(ROW()-13,2)=0,IF(ISBLANK(OFFSET(#REF!,INT((ROW()-13)/2),0)),"",OFFSET(#REF!,INT((ROW()-13)/2),0)),IF(ISBLANK(OFFSET('9. METAS'!$U$20,INT((ROW()-14)/2),0)),"",OFFSET('9. METAS'!$U$20,INT((ROW()-14)/2),0)))</f>
        <v>#REF!</v>
      </c>
      <c r="K331" s="150" t="e">
        <f ca="1">IF(MOD(ROW()-13,2)=0,IF(ISBLANK(OFFSET(#REF!,INT((ROW()-13)/2),0)),"",OFFSET(#REF!,INT((ROW()-13)/2),0)),IF(ISBLANK(OFFSET('9. METAS'!$V$20,INT((ROW()-14)/2),0)),"",OFFSET('9. METAS'!$V$20,INT((ROW()-14)/2),0)))</f>
        <v>#REF!</v>
      </c>
      <c r="L331" s="150" t="e">
        <f ca="1">IF(MOD(ROW()-13,2)=0,IF(ISBLANK(OFFSET(#REF!,INT((ROW()-13)/2),0)),"",OFFSET(#REF!,INT((ROW()-13)/2),0)),IF(ISBLANK(OFFSET('9. METAS'!$W$20,INT((ROW()-14)/2),0)),"",OFFSET('9. METAS'!$W$20,INT((ROW()-14)/2),0)))</f>
        <v>#REF!</v>
      </c>
      <c r="M331" s="151" t="e">
        <f ca="1">IF(MOD(ROW()-13,2)=0,IF(ISBLANK(OFFSET(#REF!,INT((ROW()-13)/2),0)),"",OFFSET(#REF!,INT((ROW()-13)/2),0)),IF(ISBLANK(OFFSET('9. METAS'!$X$20,INT((ROW()-14)/2),0)),"",OFFSET('9. METAS'!$X$20,INT((ROW()-14)/2),0)))</f>
        <v>#REF!</v>
      </c>
      <c r="N331" s="824" t="str">
        <f t="shared" ref="N331" ca="1" si="314">IFERROR(J331/J332,"ND")</f>
        <v>ND</v>
      </c>
      <c r="O331" s="826" t="str">
        <f t="shared" ref="O331" ca="1" si="315">IFERROR(((J331+K331+L331)/H331),"ND")</f>
        <v>ND</v>
      </c>
      <c r="P331" s="913"/>
    </row>
    <row r="332" spans="3:16">
      <c r="C332" s="843"/>
      <c r="D332" s="926"/>
      <c r="E332" s="926"/>
      <c r="F332" s="928"/>
      <c r="G332" s="930"/>
      <c r="H332" s="949"/>
      <c r="I332" s="823"/>
      <c r="J332" s="149" t="str">
        <f ca="1">IF(MOD(ROW()-13,2)=0,IF(ISBLANK(OFFSET(#REF!,INT((ROW()-13)/2),0)),"",OFFSET(#REF!,INT((ROW()-13)/2),0)),IF(ISBLANK(OFFSET('9. METAS'!$U$20,INT((ROW()-14)/2),0)),"",OFFSET('9. METAS'!$U$20,INT((ROW()-14)/2),0)))</f>
        <v/>
      </c>
      <c r="K332" s="150" t="str">
        <f ca="1">IF(MOD(ROW()-13,2)=0,IF(ISBLANK(OFFSET(#REF!,INT((ROW()-13)/2),0)),"",OFFSET(#REF!,INT((ROW()-13)/2),0)),IF(ISBLANK(OFFSET('9. METAS'!$V$20,INT((ROW()-14)/2),0)),"",OFFSET('9. METAS'!$V$20,INT((ROW()-14)/2),0)))</f>
        <v/>
      </c>
      <c r="L332" s="150" t="str">
        <f ca="1">IF(MOD(ROW()-13,2)=0,IF(ISBLANK(OFFSET(#REF!,INT((ROW()-13)/2),0)),"",OFFSET(#REF!,INT((ROW()-13)/2),0)),IF(ISBLANK(OFFSET('9. METAS'!$W$20,INT((ROW()-14)/2),0)),"",OFFSET('9. METAS'!$W$20,INT((ROW()-14)/2),0)))</f>
        <v/>
      </c>
      <c r="M332" s="151" t="str">
        <f ca="1">IF(MOD(ROW()-13,2)=0,IF(ISBLANK(OFFSET(#REF!,INT((ROW()-13)/2),0)),"",OFFSET(#REF!,INT((ROW()-13)/2),0)),IF(ISBLANK(OFFSET('9. METAS'!$X$20,INT((ROW()-14)/2),0)),"",OFFSET('9. METAS'!$X$20,INT((ROW()-14)/2),0)))</f>
        <v/>
      </c>
      <c r="N332" s="825"/>
      <c r="O332" s="827"/>
      <c r="P332" s="914"/>
    </row>
    <row r="333" spans="3:16">
      <c r="C333" s="829" t="str">
        <f ca="1">IF(ISBLANK(OFFSET('5. Pp (3 años)'!$C$46,INT((ROW()-13)/2),0)),"",OFFSET('5. Pp (3 años)'!$C$46,INT((ROW()-13)/2),0))</f>
        <v/>
      </c>
      <c r="D333" s="926" t="str">
        <f ca="1">IF(ISBLANK(OFFSET('5. Pp (3 años)'!$D$46,INT((ROW()-13)/2),0)),"",OFFSET('5. Pp (3 años)'!$D$46,INT((ROW()-13)/2),0))</f>
        <v/>
      </c>
      <c r="E333" s="926" t="str">
        <f ca="1">IF(ISBLANK(OFFSET('5. Pp (3 años)'!$E$46,INT((ROW()-13)/2),0)),"",OFFSET('5. Pp (3 años)'!$E$46,INT((ROW()-13)/2),0))</f>
        <v/>
      </c>
      <c r="F333" s="928" t="str">
        <f ca="1">IF(ISBLANK(OFFSET('5. Pp (3 años)'!$K$46,INT((ROW()-13)/2),0)),"",OFFSET('5. Pp (3 años)'!$K$46,INT((ROW()-13)/2),0))</f>
        <v/>
      </c>
      <c r="G333" s="930" t="str">
        <f ca="1">IF(ISBLANK(OFFSET('5. Pp (3 años)'!$H$46,INT((ROW()-13)/2),0)),"",OFFSET('5. Pp (3 años)'!$H$46,INT((ROW()-13)/2),0))</f>
        <v/>
      </c>
      <c r="H333" s="949" t="str">
        <f ca="1">IF(ISBLANK(OFFSET('9. METAS'!$L$20,INT((ROW()-13)/2),0)),"",OFFSET('9. METAS'!$L$20,INT((ROW()-13)/2),0))</f>
        <v/>
      </c>
      <c r="I333" s="822"/>
      <c r="J333" s="149" t="e">
        <f ca="1">IF(MOD(ROW()-13,2)=0,IF(ISBLANK(OFFSET(#REF!,INT((ROW()-13)/2),0)),"",OFFSET(#REF!,INT((ROW()-13)/2),0)),IF(ISBLANK(OFFSET('9. METAS'!$U$20,INT((ROW()-14)/2),0)),"",OFFSET('9. METAS'!$U$20,INT((ROW()-14)/2),0)))</f>
        <v>#REF!</v>
      </c>
      <c r="K333" s="150" t="e">
        <f ca="1">IF(MOD(ROW()-13,2)=0,IF(ISBLANK(OFFSET(#REF!,INT((ROW()-13)/2),0)),"",OFFSET(#REF!,INT((ROW()-13)/2),0)),IF(ISBLANK(OFFSET('9. METAS'!$V$20,INT((ROW()-14)/2),0)),"",OFFSET('9. METAS'!$V$20,INT((ROW()-14)/2),0)))</f>
        <v>#REF!</v>
      </c>
      <c r="L333" s="150" t="e">
        <f ca="1">IF(MOD(ROW()-13,2)=0,IF(ISBLANK(OFFSET(#REF!,INT((ROW()-13)/2),0)),"",OFFSET(#REF!,INT((ROW()-13)/2),0)),IF(ISBLANK(OFFSET('9. METAS'!$W$20,INT((ROW()-14)/2),0)),"",OFFSET('9. METAS'!$W$20,INT((ROW()-14)/2),0)))</f>
        <v>#REF!</v>
      </c>
      <c r="M333" s="151" t="e">
        <f ca="1">IF(MOD(ROW()-13,2)=0,IF(ISBLANK(OFFSET(#REF!,INT((ROW()-13)/2),0)),"",OFFSET(#REF!,INT((ROW()-13)/2),0)),IF(ISBLANK(OFFSET('9. METAS'!$X$20,INT((ROW()-14)/2),0)),"",OFFSET('9. METAS'!$X$20,INT((ROW()-14)/2),0)))</f>
        <v>#REF!</v>
      </c>
      <c r="N333" s="824" t="str">
        <f t="shared" ref="N333" ca="1" si="316">IFERROR(J333/J334,"ND")</f>
        <v>ND</v>
      </c>
      <c r="O333" s="826" t="str">
        <f t="shared" ref="O333" ca="1" si="317">IFERROR(((J333+K333+L333)/H333),"ND")</f>
        <v>ND</v>
      </c>
      <c r="P333" s="913"/>
    </row>
    <row r="334" spans="3:16">
      <c r="C334" s="843"/>
      <c r="D334" s="926"/>
      <c r="E334" s="926"/>
      <c r="F334" s="928"/>
      <c r="G334" s="930"/>
      <c r="H334" s="949"/>
      <c r="I334" s="823"/>
      <c r="J334" s="149" t="str">
        <f ca="1">IF(MOD(ROW()-13,2)=0,IF(ISBLANK(OFFSET(#REF!,INT((ROW()-13)/2),0)),"",OFFSET(#REF!,INT((ROW()-13)/2),0)),IF(ISBLANK(OFFSET('9. METAS'!$U$20,INT((ROW()-14)/2),0)),"",OFFSET('9. METAS'!$U$20,INT((ROW()-14)/2),0)))</f>
        <v/>
      </c>
      <c r="K334" s="150" t="str">
        <f ca="1">IF(MOD(ROW()-13,2)=0,IF(ISBLANK(OFFSET(#REF!,INT((ROW()-13)/2),0)),"",OFFSET(#REF!,INT((ROW()-13)/2),0)),IF(ISBLANK(OFFSET('9. METAS'!$V$20,INT((ROW()-14)/2),0)),"",OFFSET('9. METAS'!$V$20,INT((ROW()-14)/2),0)))</f>
        <v/>
      </c>
      <c r="L334" s="150" t="str">
        <f ca="1">IF(MOD(ROW()-13,2)=0,IF(ISBLANK(OFFSET(#REF!,INT((ROW()-13)/2),0)),"",OFFSET(#REF!,INT((ROW()-13)/2),0)),IF(ISBLANK(OFFSET('9. METAS'!$W$20,INT((ROW()-14)/2),0)),"",OFFSET('9. METAS'!$W$20,INT((ROW()-14)/2),0)))</f>
        <v/>
      </c>
      <c r="M334" s="151" t="str">
        <f ca="1">IF(MOD(ROW()-13,2)=0,IF(ISBLANK(OFFSET(#REF!,INT((ROW()-13)/2),0)),"",OFFSET(#REF!,INT((ROW()-13)/2),0)),IF(ISBLANK(OFFSET('9. METAS'!$X$20,INT((ROW()-14)/2),0)),"",OFFSET('9. METAS'!$X$20,INT((ROW()-14)/2),0)))</f>
        <v/>
      </c>
      <c r="N334" s="825"/>
      <c r="O334" s="827"/>
      <c r="P334" s="914"/>
    </row>
    <row r="335" spans="3:16">
      <c r="C335" s="829" t="str">
        <f ca="1">IF(ISBLANK(OFFSET('5. Pp (3 años)'!$C$46,INT((ROW()-13)/2),0)),"",OFFSET('5. Pp (3 años)'!$C$46,INT((ROW()-13)/2),0))</f>
        <v/>
      </c>
      <c r="D335" s="926" t="str">
        <f ca="1">IF(ISBLANK(OFFSET('5. Pp (3 años)'!$D$46,INT((ROW()-13)/2),0)),"",OFFSET('5. Pp (3 años)'!$D$46,INT((ROW()-13)/2),0))</f>
        <v/>
      </c>
      <c r="E335" s="926" t="str">
        <f ca="1">IF(ISBLANK(OFFSET('5. Pp (3 años)'!$E$46,INT((ROW()-13)/2),0)),"",OFFSET('5. Pp (3 años)'!$E$46,INT((ROW()-13)/2),0))</f>
        <v/>
      </c>
      <c r="F335" s="928" t="str">
        <f ca="1">IF(ISBLANK(OFFSET('5. Pp (3 años)'!$K$46,INT((ROW()-13)/2),0)),"",OFFSET('5. Pp (3 años)'!$K$46,INT((ROW()-13)/2),0))</f>
        <v/>
      </c>
      <c r="G335" s="930" t="str">
        <f ca="1">IF(ISBLANK(OFFSET('5. Pp (3 años)'!$H$46,INT((ROW()-13)/2),0)),"",OFFSET('5. Pp (3 años)'!$H$46,INT((ROW()-13)/2),0))</f>
        <v/>
      </c>
      <c r="H335" s="949" t="str">
        <f ca="1">IF(ISBLANK(OFFSET('9. METAS'!$L$20,INT((ROW()-13)/2),0)),"",OFFSET('9. METAS'!$L$20,INT((ROW()-13)/2),0))</f>
        <v/>
      </c>
      <c r="I335" s="822"/>
      <c r="J335" s="149" t="e">
        <f ca="1">IF(MOD(ROW()-13,2)=0,IF(ISBLANK(OFFSET(#REF!,INT((ROW()-13)/2),0)),"",OFFSET(#REF!,INT((ROW()-13)/2),0)),IF(ISBLANK(OFFSET('9. METAS'!$U$20,INT((ROW()-14)/2),0)),"",OFFSET('9. METAS'!$U$20,INT((ROW()-14)/2),0)))</f>
        <v>#REF!</v>
      </c>
      <c r="K335" s="150" t="e">
        <f ca="1">IF(MOD(ROW()-13,2)=0,IF(ISBLANK(OFFSET(#REF!,INT((ROW()-13)/2),0)),"",OFFSET(#REF!,INT((ROW()-13)/2),0)),IF(ISBLANK(OFFSET('9. METAS'!$V$20,INT((ROW()-14)/2),0)),"",OFFSET('9. METAS'!$V$20,INT((ROW()-14)/2),0)))</f>
        <v>#REF!</v>
      </c>
      <c r="L335" s="150" t="e">
        <f ca="1">IF(MOD(ROW()-13,2)=0,IF(ISBLANK(OFFSET(#REF!,INT((ROW()-13)/2),0)),"",OFFSET(#REF!,INT((ROW()-13)/2),0)),IF(ISBLANK(OFFSET('9. METAS'!$W$20,INT((ROW()-14)/2),0)),"",OFFSET('9. METAS'!$W$20,INT((ROW()-14)/2),0)))</f>
        <v>#REF!</v>
      </c>
      <c r="M335" s="151" t="e">
        <f ca="1">IF(MOD(ROW()-13,2)=0,IF(ISBLANK(OFFSET(#REF!,INT((ROW()-13)/2),0)),"",OFFSET(#REF!,INT((ROW()-13)/2),0)),IF(ISBLANK(OFFSET('9. METAS'!$X$20,INT((ROW()-14)/2),0)),"",OFFSET('9. METAS'!$X$20,INT((ROW()-14)/2),0)))</f>
        <v>#REF!</v>
      </c>
      <c r="N335" s="824" t="str">
        <f t="shared" ref="N335" ca="1" si="318">IFERROR(J335/J336,"ND")</f>
        <v>ND</v>
      </c>
      <c r="O335" s="826" t="str">
        <f t="shared" ref="O335" ca="1" si="319">IFERROR(((J335+K335+L335)/H335),"ND")</f>
        <v>ND</v>
      </c>
      <c r="P335" s="913"/>
    </row>
    <row r="336" spans="3:16">
      <c r="C336" s="843"/>
      <c r="D336" s="926"/>
      <c r="E336" s="926"/>
      <c r="F336" s="928"/>
      <c r="G336" s="930"/>
      <c r="H336" s="949"/>
      <c r="I336" s="823"/>
      <c r="J336" s="149" t="str">
        <f ca="1">IF(MOD(ROW()-13,2)=0,IF(ISBLANK(OFFSET(#REF!,INT((ROW()-13)/2),0)),"",OFFSET(#REF!,INT((ROW()-13)/2),0)),IF(ISBLANK(OFFSET('9. METAS'!$U$20,INT((ROW()-14)/2),0)),"",OFFSET('9. METAS'!$U$20,INT((ROW()-14)/2),0)))</f>
        <v/>
      </c>
      <c r="K336" s="150" t="str">
        <f ca="1">IF(MOD(ROW()-13,2)=0,IF(ISBLANK(OFFSET(#REF!,INT((ROW()-13)/2),0)),"",OFFSET(#REF!,INT((ROW()-13)/2),0)),IF(ISBLANK(OFFSET('9. METAS'!$V$20,INT((ROW()-14)/2),0)),"",OFFSET('9. METAS'!$V$20,INT((ROW()-14)/2),0)))</f>
        <v/>
      </c>
      <c r="L336" s="150" t="str">
        <f ca="1">IF(MOD(ROW()-13,2)=0,IF(ISBLANK(OFFSET(#REF!,INT((ROW()-13)/2),0)),"",OFFSET(#REF!,INT((ROW()-13)/2),0)),IF(ISBLANK(OFFSET('9. METAS'!$W$20,INT((ROW()-14)/2),0)),"",OFFSET('9. METAS'!$W$20,INT((ROW()-14)/2),0)))</f>
        <v/>
      </c>
      <c r="M336" s="151" t="str">
        <f ca="1">IF(MOD(ROW()-13,2)=0,IF(ISBLANK(OFFSET(#REF!,INT((ROW()-13)/2),0)),"",OFFSET(#REF!,INT((ROW()-13)/2),0)),IF(ISBLANK(OFFSET('9. METAS'!$X$20,INT((ROW()-14)/2),0)),"",OFFSET('9. METAS'!$X$20,INT((ROW()-14)/2),0)))</f>
        <v/>
      </c>
      <c r="N336" s="825"/>
      <c r="O336" s="827"/>
      <c r="P336" s="914"/>
    </row>
    <row r="337" spans="3:16">
      <c r="C337" s="829" t="str">
        <f ca="1">IF(ISBLANK(OFFSET('5. Pp (3 años)'!$C$46,INT((ROW()-13)/2),0)),"",OFFSET('5. Pp (3 años)'!$C$46,INT((ROW()-13)/2),0))</f>
        <v/>
      </c>
      <c r="D337" s="926" t="str">
        <f ca="1">IF(ISBLANK(OFFSET('5. Pp (3 años)'!$D$46,INT((ROW()-13)/2),0)),"",OFFSET('5. Pp (3 años)'!$D$46,INT((ROW()-13)/2),0))</f>
        <v/>
      </c>
      <c r="E337" s="926" t="str">
        <f ca="1">IF(ISBLANK(OFFSET('5. Pp (3 años)'!$E$46,INT((ROW()-13)/2),0)),"",OFFSET('5. Pp (3 años)'!$E$46,INT((ROW()-13)/2),0))</f>
        <v/>
      </c>
      <c r="F337" s="928" t="str">
        <f ca="1">IF(ISBLANK(OFFSET('5. Pp (3 años)'!$K$46,INT((ROW()-13)/2),0)),"",OFFSET('5. Pp (3 años)'!$K$46,INT((ROW()-13)/2),0))</f>
        <v/>
      </c>
      <c r="G337" s="930" t="str">
        <f ca="1">IF(ISBLANK(OFFSET('5. Pp (3 años)'!$H$46,INT((ROW()-13)/2),0)),"",OFFSET('5. Pp (3 años)'!$H$46,INT((ROW()-13)/2),0))</f>
        <v/>
      </c>
      <c r="H337" s="949" t="str">
        <f ca="1">IF(ISBLANK(OFFSET('9. METAS'!$L$20,INT((ROW()-13)/2),0)),"",OFFSET('9. METAS'!$L$20,INT((ROW()-13)/2),0))</f>
        <v/>
      </c>
      <c r="I337" s="822"/>
      <c r="J337" s="149" t="e">
        <f ca="1">IF(MOD(ROW()-13,2)=0,IF(ISBLANK(OFFSET(#REF!,INT((ROW()-13)/2),0)),"",OFFSET(#REF!,INT((ROW()-13)/2),0)),IF(ISBLANK(OFFSET('9. METAS'!$U$20,INT((ROW()-14)/2),0)),"",OFFSET('9. METAS'!$U$20,INT((ROW()-14)/2),0)))</f>
        <v>#REF!</v>
      </c>
      <c r="K337" s="150" t="e">
        <f ca="1">IF(MOD(ROW()-13,2)=0,IF(ISBLANK(OFFSET(#REF!,INT((ROW()-13)/2),0)),"",OFFSET(#REF!,INT((ROW()-13)/2),0)),IF(ISBLANK(OFFSET('9. METAS'!$V$20,INT((ROW()-14)/2),0)),"",OFFSET('9. METAS'!$V$20,INT((ROW()-14)/2),0)))</f>
        <v>#REF!</v>
      </c>
      <c r="L337" s="150" t="e">
        <f ca="1">IF(MOD(ROW()-13,2)=0,IF(ISBLANK(OFFSET(#REF!,INT((ROW()-13)/2),0)),"",OFFSET(#REF!,INT((ROW()-13)/2),0)),IF(ISBLANK(OFFSET('9. METAS'!$W$20,INT((ROW()-14)/2),0)),"",OFFSET('9. METAS'!$W$20,INT((ROW()-14)/2),0)))</f>
        <v>#REF!</v>
      </c>
      <c r="M337" s="151" t="e">
        <f ca="1">IF(MOD(ROW()-13,2)=0,IF(ISBLANK(OFFSET(#REF!,INT((ROW()-13)/2),0)),"",OFFSET(#REF!,INT((ROW()-13)/2),0)),IF(ISBLANK(OFFSET('9. METAS'!$X$20,INT((ROW()-14)/2),0)),"",OFFSET('9. METAS'!$X$20,INT((ROW()-14)/2),0)))</f>
        <v>#REF!</v>
      </c>
      <c r="N337" s="824" t="str">
        <f t="shared" ref="N337" ca="1" si="320">IFERROR(J337/J338,"ND")</f>
        <v>ND</v>
      </c>
      <c r="O337" s="826" t="str">
        <f t="shared" ref="O337" ca="1" si="321">IFERROR(((J337+K337+L337)/H337),"ND")</f>
        <v>ND</v>
      </c>
      <c r="P337" s="913"/>
    </row>
    <row r="338" spans="3:16">
      <c r="C338" s="843"/>
      <c r="D338" s="926"/>
      <c r="E338" s="926"/>
      <c r="F338" s="928"/>
      <c r="G338" s="930"/>
      <c r="H338" s="949"/>
      <c r="I338" s="823"/>
      <c r="J338" s="149" t="str">
        <f ca="1">IF(MOD(ROW()-13,2)=0,IF(ISBLANK(OFFSET(#REF!,INT((ROW()-13)/2),0)),"",OFFSET(#REF!,INT((ROW()-13)/2),0)),IF(ISBLANK(OFFSET('9. METAS'!$U$20,INT((ROW()-14)/2),0)),"",OFFSET('9. METAS'!$U$20,INT((ROW()-14)/2),0)))</f>
        <v/>
      </c>
      <c r="K338" s="150" t="str">
        <f ca="1">IF(MOD(ROW()-13,2)=0,IF(ISBLANK(OFFSET(#REF!,INT((ROW()-13)/2),0)),"",OFFSET(#REF!,INT((ROW()-13)/2),0)),IF(ISBLANK(OFFSET('9. METAS'!$V$20,INT((ROW()-14)/2),0)),"",OFFSET('9. METAS'!$V$20,INT((ROW()-14)/2),0)))</f>
        <v/>
      </c>
      <c r="L338" s="150" t="str">
        <f ca="1">IF(MOD(ROW()-13,2)=0,IF(ISBLANK(OFFSET(#REF!,INT((ROW()-13)/2),0)),"",OFFSET(#REF!,INT((ROW()-13)/2),0)),IF(ISBLANK(OFFSET('9. METAS'!$W$20,INT((ROW()-14)/2),0)),"",OFFSET('9. METAS'!$W$20,INT((ROW()-14)/2),0)))</f>
        <v/>
      </c>
      <c r="M338" s="151" t="str">
        <f ca="1">IF(MOD(ROW()-13,2)=0,IF(ISBLANK(OFFSET(#REF!,INT((ROW()-13)/2),0)),"",OFFSET(#REF!,INT((ROW()-13)/2),0)),IF(ISBLANK(OFFSET('9. METAS'!$X$20,INT((ROW()-14)/2),0)),"",OFFSET('9. METAS'!$X$20,INT((ROW()-14)/2),0)))</f>
        <v/>
      </c>
      <c r="N338" s="825"/>
      <c r="O338" s="827"/>
      <c r="P338" s="914"/>
    </row>
    <row r="339" spans="3:16">
      <c r="C339" s="829" t="str">
        <f ca="1">IF(ISBLANK(OFFSET('5. Pp (3 años)'!$C$46,INT((ROW()-13)/2),0)),"",OFFSET('5. Pp (3 años)'!$C$46,INT((ROW()-13)/2),0))</f>
        <v/>
      </c>
      <c r="D339" s="926" t="str">
        <f ca="1">IF(ISBLANK(OFFSET('5. Pp (3 años)'!$D$46,INT((ROW()-13)/2),0)),"",OFFSET('5. Pp (3 años)'!$D$46,INT((ROW()-13)/2),0))</f>
        <v/>
      </c>
      <c r="E339" s="926" t="str">
        <f ca="1">IF(ISBLANK(OFFSET('5. Pp (3 años)'!$E$46,INT((ROW()-13)/2),0)),"",OFFSET('5. Pp (3 años)'!$E$46,INT((ROW()-13)/2),0))</f>
        <v/>
      </c>
      <c r="F339" s="928" t="str">
        <f ca="1">IF(ISBLANK(OFFSET('5. Pp (3 años)'!$K$46,INT((ROW()-13)/2),0)),"",OFFSET('5. Pp (3 años)'!$K$46,INT((ROW()-13)/2),0))</f>
        <v/>
      </c>
      <c r="G339" s="930" t="str">
        <f ca="1">IF(ISBLANK(OFFSET('5. Pp (3 años)'!$H$46,INT((ROW()-13)/2),0)),"",OFFSET('5. Pp (3 años)'!$H$46,INT((ROW()-13)/2),0))</f>
        <v/>
      </c>
      <c r="H339" s="949" t="str">
        <f ca="1">IF(ISBLANK(OFFSET('9. METAS'!$L$20,INT((ROW()-13)/2),0)),"",OFFSET('9. METAS'!$L$20,INT((ROW()-13)/2),0))</f>
        <v/>
      </c>
      <c r="I339" s="822"/>
      <c r="J339" s="149" t="e">
        <f ca="1">IF(MOD(ROW()-13,2)=0,IF(ISBLANK(OFFSET(#REF!,INT((ROW()-13)/2),0)),"",OFFSET(#REF!,INT((ROW()-13)/2),0)),IF(ISBLANK(OFFSET('9. METAS'!$U$20,INT((ROW()-14)/2),0)),"",OFFSET('9. METAS'!$U$20,INT((ROW()-14)/2),0)))</f>
        <v>#REF!</v>
      </c>
      <c r="K339" s="150" t="e">
        <f ca="1">IF(MOD(ROW()-13,2)=0,IF(ISBLANK(OFFSET(#REF!,INT((ROW()-13)/2),0)),"",OFFSET(#REF!,INT((ROW()-13)/2),0)),IF(ISBLANK(OFFSET('9. METAS'!$V$20,INT((ROW()-14)/2),0)),"",OFFSET('9. METAS'!$V$20,INT((ROW()-14)/2),0)))</f>
        <v>#REF!</v>
      </c>
      <c r="L339" s="150" t="e">
        <f ca="1">IF(MOD(ROW()-13,2)=0,IF(ISBLANK(OFFSET(#REF!,INT((ROW()-13)/2),0)),"",OFFSET(#REF!,INT((ROW()-13)/2),0)),IF(ISBLANK(OFFSET('9. METAS'!$W$20,INT((ROW()-14)/2),0)),"",OFFSET('9. METAS'!$W$20,INT((ROW()-14)/2),0)))</f>
        <v>#REF!</v>
      </c>
      <c r="M339" s="151" t="e">
        <f ca="1">IF(MOD(ROW()-13,2)=0,IF(ISBLANK(OFFSET(#REF!,INT((ROW()-13)/2),0)),"",OFFSET(#REF!,INT((ROW()-13)/2),0)),IF(ISBLANK(OFFSET('9. METAS'!$X$20,INT((ROW()-14)/2),0)),"",OFFSET('9. METAS'!$X$20,INT((ROW()-14)/2),0)))</f>
        <v>#REF!</v>
      </c>
      <c r="N339" s="824" t="str">
        <f t="shared" ref="N339" ca="1" si="322">IFERROR(J339/J340,"ND")</f>
        <v>ND</v>
      </c>
      <c r="O339" s="826" t="str">
        <f t="shared" ref="O339" ca="1" si="323">IFERROR(((J339+K339+L339)/H339),"ND")</f>
        <v>ND</v>
      </c>
      <c r="P339" s="913"/>
    </row>
    <row r="340" spans="3:16">
      <c r="C340" s="843"/>
      <c r="D340" s="926"/>
      <c r="E340" s="926"/>
      <c r="F340" s="928"/>
      <c r="G340" s="930"/>
      <c r="H340" s="949"/>
      <c r="I340" s="823"/>
      <c r="J340" s="149" t="str">
        <f ca="1">IF(MOD(ROW()-13,2)=0,IF(ISBLANK(OFFSET(#REF!,INT((ROW()-13)/2),0)),"",OFFSET(#REF!,INT((ROW()-13)/2),0)),IF(ISBLANK(OFFSET('9. METAS'!$U$20,INT((ROW()-14)/2),0)),"",OFFSET('9. METAS'!$U$20,INT((ROW()-14)/2),0)))</f>
        <v/>
      </c>
      <c r="K340" s="150" t="str">
        <f ca="1">IF(MOD(ROW()-13,2)=0,IF(ISBLANK(OFFSET(#REF!,INT((ROW()-13)/2),0)),"",OFFSET(#REF!,INT((ROW()-13)/2),0)),IF(ISBLANK(OFFSET('9. METAS'!$V$20,INT((ROW()-14)/2),0)),"",OFFSET('9. METAS'!$V$20,INT((ROW()-14)/2),0)))</f>
        <v/>
      </c>
      <c r="L340" s="150" t="str">
        <f ca="1">IF(MOD(ROW()-13,2)=0,IF(ISBLANK(OFFSET(#REF!,INT((ROW()-13)/2),0)),"",OFFSET(#REF!,INT((ROW()-13)/2),0)),IF(ISBLANK(OFFSET('9. METAS'!$W$20,INT((ROW()-14)/2),0)),"",OFFSET('9. METAS'!$W$20,INT((ROW()-14)/2),0)))</f>
        <v/>
      </c>
      <c r="M340" s="151" t="str">
        <f ca="1">IF(MOD(ROW()-13,2)=0,IF(ISBLANK(OFFSET(#REF!,INT((ROW()-13)/2),0)),"",OFFSET(#REF!,INT((ROW()-13)/2),0)),IF(ISBLANK(OFFSET('9. METAS'!$X$20,INT((ROW()-14)/2),0)),"",OFFSET('9. METAS'!$X$20,INT((ROW()-14)/2),0)))</f>
        <v/>
      </c>
      <c r="N340" s="825"/>
      <c r="O340" s="827"/>
      <c r="P340" s="914"/>
    </row>
    <row r="341" spans="3:16">
      <c r="C341" s="829" t="str">
        <f ca="1">IF(ISBLANK(OFFSET('5. Pp (3 años)'!$C$46,INT((ROW()-13)/2),0)),"",OFFSET('5. Pp (3 años)'!$C$46,INT((ROW()-13)/2),0))</f>
        <v/>
      </c>
      <c r="D341" s="926" t="str">
        <f ca="1">IF(ISBLANK(OFFSET('5. Pp (3 años)'!$D$46,INT((ROW()-13)/2),0)),"",OFFSET('5. Pp (3 años)'!$D$46,INT((ROW()-13)/2),0))</f>
        <v/>
      </c>
      <c r="E341" s="926" t="str">
        <f ca="1">IF(ISBLANK(OFFSET('5. Pp (3 años)'!$E$46,INT((ROW()-13)/2),0)),"",OFFSET('5. Pp (3 años)'!$E$46,INT((ROW()-13)/2),0))</f>
        <v/>
      </c>
      <c r="F341" s="928" t="str">
        <f ca="1">IF(ISBLANK(OFFSET('5. Pp (3 años)'!$K$46,INT((ROW()-13)/2),0)),"",OFFSET('5. Pp (3 años)'!$K$46,INT((ROW()-13)/2),0))</f>
        <v/>
      </c>
      <c r="G341" s="930" t="str">
        <f ca="1">IF(ISBLANK(OFFSET('5. Pp (3 años)'!$H$46,INT((ROW()-13)/2),0)),"",OFFSET('5. Pp (3 años)'!$H$46,INT((ROW()-13)/2),0))</f>
        <v/>
      </c>
      <c r="H341" s="949" t="str">
        <f ca="1">IF(ISBLANK(OFFSET('9. METAS'!$L$20,INT((ROW()-13)/2),0)),"",OFFSET('9. METAS'!$L$20,INT((ROW()-13)/2),0))</f>
        <v/>
      </c>
      <c r="I341" s="822"/>
      <c r="J341" s="149" t="e">
        <f ca="1">IF(MOD(ROW()-13,2)=0,IF(ISBLANK(OFFSET(#REF!,INT((ROW()-13)/2),0)),"",OFFSET(#REF!,INT((ROW()-13)/2),0)),IF(ISBLANK(OFFSET('9. METAS'!$U$20,INT((ROW()-14)/2),0)),"",OFFSET('9. METAS'!$U$20,INT((ROW()-14)/2),0)))</f>
        <v>#REF!</v>
      </c>
      <c r="K341" s="150" t="e">
        <f ca="1">IF(MOD(ROW()-13,2)=0,IF(ISBLANK(OFFSET(#REF!,INT((ROW()-13)/2),0)),"",OFFSET(#REF!,INT((ROW()-13)/2),0)),IF(ISBLANK(OFFSET('9. METAS'!$V$20,INT((ROW()-14)/2),0)),"",OFFSET('9. METAS'!$V$20,INT((ROW()-14)/2),0)))</f>
        <v>#REF!</v>
      </c>
      <c r="L341" s="150" t="e">
        <f ca="1">IF(MOD(ROW()-13,2)=0,IF(ISBLANK(OFFSET(#REF!,INT((ROW()-13)/2),0)),"",OFFSET(#REF!,INT((ROW()-13)/2),0)),IF(ISBLANK(OFFSET('9. METAS'!$W$20,INT((ROW()-14)/2),0)),"",OFFSET('9. METAS'!$W$20,INT((ROW()-14)/2),0)))</f>
        <v>#REF!</v>
      </c>
      <c r="M341" s="151" t="e">
        <f ca="1">IF(MOD(ROW()-13,2)=0,IF(ISBLANK(OFFSET(#REF!,INT((ROW()-13)/2),0)),"",OFFSET(#REF!,INT((ROW()-13)/2),0)),IF(ISBLANK(OFFSET('9. METAS'!$X$20,INT((ROW()-14)/2),0)),"",OFFSET('9. METAS'!$X$20,INT((ROW()-14)/2),0)))</f>
        <v>#REF!</v>
      </c>
      <c r="N341" s="824" t="str">
        <f t="shared" ref="N341" ca="1" si="324">IFERROR(J341/J342,"ND")</f>
        <v>ND</v>
      </c>
      <c r="O341" s="826" t="str">
        <f t="shared" ref="O341" ca="1" si="325">IFERROR(((J341+K341+L341)/H341),"ND")</f>
        <v>ND</v>
      </c>
      <c r="P341" s="913"/>
    </row>
    <row r="342" spans="3:16">
      <c r="C342" s="843"/>
      <c r="D342" s="926"/>
      <c r="E342" s="926"/>
      <c r="F342" s="928"/>
      <c r="G342" s="930"/>
      <c r="H342" s="949"/>
      <c r="I342" s="823"/>
      <c r="J342" s="149" t="str">
        <f ca="1">IF(MOD(ROW()-13,2)=0,IF(ISBLANK(OFFSET(#REF!,INT((ROW()-13)/2),0)),"",OFFSET(#REF!,INT((ROW()-13)/2),0)),IF(ISBLANK(OFFSET('9. METAS'!$U$20,INT((ROW()-14)/2),0)),"",OFFSET('9. METAS'!$U$20,INT((ROW()-14)/2),0)))</f>
        <v/>
      </c>
      <c r="K342" s="150" t="str">
        <f ca="1">IF(MOD(ROW()-13,2)=0,IF(ISBLANK(OFFSET(#REF!,INT((ROW()-13)/2),0)),"",OFFSET(#REF!,INT((ROW()-13)/2),0)),IF(ISBLANK(OFFSET('9. METAS'!$V$20,INT((ROW()-14)/2),0)),"",OFFSET('9. METAS'!$V$20,INT((ROW()-14)/2),0)))</f>
        <v/>
      </c>
      <c r="L342" s="150" t="str">
        <f ca="1">IF(MOD(ROW()-13,2)=0,IF(ISBLANK(OFFSET(#REF!,INT((ROW()-13)/2),0)),"",OFFSET(#REF!,INT((ROW()-13)/2),0)),IF(ISBLANK(OFFSET('9. METAS'!$W$20,INT((ROW()-14)/2),0)),"",OFFSET('9. METAS'!$W$20,INT((ROW()-14)/2),0)))</f>
        <v/>
      </c>
      <c r="M342" s="151" t="str">
        <f ca="1">IF(MOD(ROW()-13,2)=0,IF(ISBLANK(OFFSET(#REF!,INT((ROW()-13)/2),0)),"",OFFSET(#REF!,INT((ROW()-13)/2),0)),IF(ISBLANK(OFFSET('9. METAS'!$X$20,INT((ROW()-14)/2),0)),"",OFFSET('9. METAS'!$X$20,INT((ROW()-14)/2),0)))</f>
        <v/>
      </c>
      <c r="N342" s="825"/>
      <c r="O342" s="827"/>
      <c r="P342" s="914"/>
    </row>
    <row r="343" spans="3:16">
      <c r="C343" s="829" t="str">
        <f ca="1">IF(ISBLANK(OFFSET('5. Pp (3 años)'!$C$46,INT((ROW()-13)/2),0)),"",OFFSET('5. Pp (3 años)'!$C$46,INT((ROW()-13)/2),0))</f>
        <v/>
      </c>
      <c r="D343" s="926" t="str">
        <f ca="1">IF(ISBLANK(OFFSET('5. Pp (3 años)'!$D$46,INT((ROW()-13)/2),0)),"",OFFSET('5. Pp (3 años)'!$D$46,INT((ROW()-13)/2),0))</f>
        <v/>
      </c>
      <c r="E343" s="926" t="str">
        <f ca="1">IF(ISBLANK(OFFSET('5. Pp (3 años)'!$E$46,INT((ROW()-13)/2),0)),"",OFFSET('5. Pp (3 años)'!$E$46,INT((ROW()-13)/2),0))</f>
        <v/>
      </c>
      <c r="F343" s="928" t="str">
        <f ca="1">IF(ISBLANK(OFFSET('5. Pp (3 años)'!$K$46,INT((ROW()-13)/2),0)),"",OFFSET('5. Pp (3 años)'!$K$46,INT((ROW()-13)/2),0))</f>
        <v/>
      </c>
      <c r="G343" s="930" t="str">
        <f ca="1">IF(ISBLANK(OFFSET('5. Pp (3 años)'!$H$46,INT((ROW()-13)/2),0)),"",OFFSET('5. Pp (3 años)'!$H$46,INT((ROW()-13)/2),0))</f>
        <v/>
      </c>
      <c r="H343" s="949" t="str">
        <f ca="1">IF(ISBLANK(OFFSET('9. METAS'!$L$20,INT((ROW()-13)/2),0)),"",OFFSET('9. METAS'!$L$20,INT((ROW()-13)/2),0))</f>
        <v/>
      </c>
      <c r="I343" s="822"/>
      <c r="J343" s="149" t="e">
        <f ca="1">IF(MOD(ROW()-13,2)=0,IF(ISBLANK(OFFSET(#REF!,INT((ROW()-13)/2),0)),"",OFFSET(#REF!,INT((ROW()-13)/2),0)),IF(ISBLANK(OFFSET('9. METAS'!$U$20,INT((ROW()-14)/2),0)),"",OFFSET('9. METAS'!$U$20,INT((ROW()-14)/2),0)))</f>
        <v>#REF!</v>
      </c>
      <c r="K343" s="150" t="e">
        <f ca="1">IF(MOD(ROW()-13,2)=0,IF(ISBLANK(OFFSET(#REF!,INT((ROW()-13)/2),0)),"",OFFSET(#REF!,INT((ROW()-13)/2),0)),IF(ISBLANK(OFFSET('9. METAS'!$V$20,INT((ROW()-14)/2),0)),"",OFFSET('9. METAS'!$V$20,INT((ROW()-14)/2),0)))</f>
        <v>#REF!</v>
      </c>
      <c r="L343" s="150" t="e">
        <f ca="1">IF(MOD(ROW()-13,2)=0,IF(ISBLANK(OFFSET(#REF!,INT((ROW()-13)/2),0)),"",OFFSET(#REF!,INT((ROW()-13)/2),0)),IF(ISBLANK(OFFSET('9. METAS'!$W$20,INT((ROW()-14)/2),0)),"",OFFSET('9. METAS'!$W$20,INT((ROW()-14)/2),0)))</f>
        <v>#REF!</v>
      </c>
      <c r="M343" s="151" t="e">
        <f ca="1">IF(MOD(ROW()-13,2)=0,IF(ISBLANK(OFFSET(#REF!,INT((ROW()-13)/2),0)),"",OFFSET(#REF!,INT((ROW()-13)/2),0)),IF(ISBLANK(OFFSET('9. METAS'!$X$20,INT((ROW()-14)/2),0)),"",OFFSET('9. METAS'!$X$20,INT((ROW()-14)/2),0)))</f>
        <v>#REF!</v>
      </c>
      <c r="N343" s="824" t="str">
        <f t="shared" ref="N343" ca="1" si="326">IFERROR(J343/J344,"ND")</f>
        <v>ND</v>
      </c>
      <c r="O343" s="826" t="str">
        <f t="shared" ref="O343" ca="1" si="327">IFERROR(((J343+K343+L343)/H343),"ND")</f>
        <v>ND</v>
      </c>
      <c r="P343" s="913"/>
    </row>
    <row r="344" spans="3:16">
      <c r="C344" s="843"/>
      <c r="D344" s="926"/>
      <c r="E344" s="926"/>
      <c r="F344" s="928"/>
      <c r="G344" s="930"/>
      <c r="H344" s="949"/>
      <c r="I344" s="823"/>
      <c r="J344" s="149" t="str">
        <f ca="1">IF(MOD(ROW()-13,2)=0,IF(ISBLANK(OFFSET(#REF!,INT((ROW()-13)/2),0)),"",OFFSET(#REF!,INT((ROW()-13)/2),0)),IF(ISBLANK(OFFSET('9. METAS'!$U$20,INT((ROW()-14)/2),0)),"",OFFSET('9. METAS'!$U$20,INT((ROW()-14)/2),0)))</f>
        <v/>
      </c>
      <c r="K344" s="150" t="str">
        <f ca="1">IF(MOD(ROW()-13,2)=0,IF(ISBLANK(OFFSET(#REF!,INT((ROW()-13)/2),0)),"",OFFSET(#REF!,INT((ROW()-13)/2),0)),IF(ISBLANK(OFFSET('9. METAS'!$V$20,INT((ROW()-14)/2),0)),"",OFFSET('9. METAS'!$V$20,INT((ROW()-14)/2),0)))</f>
        <v/>
      </c>
      <c r="L344" s="150" t="str">
        <f ca="1">IF(MOD(ROW()-13,2)=0,IF(ISBLANK(OFFSET(#REF!,INT((ROW()-13)/2),0)),"",OFFSET(#REF!,INT((ROW()-13)/2),0)),IF(ISBLANK(OFFSET('9. METAS'!$W$20,INT((ROW()-14)/2),0)),"",OFFSET('9. METAS'!$W$20,INT((ROW()-14)/2),0)))</f>
        <v/>
      </c>
      <c r="M344" s="151" t="str">
        <f ca="1">IF(MOD(ROW()-13,2)=0,IF(ISBLANK(OFFSET(#REF!,INT((ROW()-13)/2),0)),"",OFFSET(#REF!,INT((ROW()-13)/2),0)),IF(ISBLANK(OFFSET('9. METAS'!$X$20,INT((ROW()-14)/2),0)),"",OFFSET('9. METAS'!$X$20,INT((ROW()-14)/2),0)))</f>
        <v/>
      </c>
      <c r="N344" s="825"/>
      <c r="O344" s="827"/>
      <c r="P344" s="914"/>
    </row>
    <row r="345" spans="3:16">
      <c r="C345" s="829" t="str">
        <f ca="1">IF(ISBLANK(OFFSET('5. Pp (3 años)'!$C$46,INT((ROW()-13)/2),0)),"",OFFSET('5. Pp (3 años)'!$C$46,INT((ROW()-13)/2),0))</f>
        <v/>
      </c>
      <c r="D345" s="926" t="str">
        <f ca="1">IF(ISBLANK(OFFSET('5. Pp (3 años)'!$D$46,INT((ROW()-13)/2),0)),"",OFFSET('5. Pp (3 años)'!$D$46,INT((ROW()-13)/2),0))</f>
        <v/>
      </c>
      <c r="E345" s="926" t="str">
        <f ca="1">IF(ISBLANK(OFFSET('5. Pp (3 años)'!$E$46,INT((ROW()-13)/2),0)),"",OFFSET('5. Pp (3 años)'!$E$46,INT((ROW()-13)/2),0))</f>
        <v/>
      </c>
      <c r="F345" s="928" t="str">
        <f ca="1">IF(ISBLANK(OFFSET('5. Pp (3 años)'!$K$46,INT((ROW()-13)/2),0)),"",OFFSET('5. Pp (3 años)'!$K$46,INT((ROW()-13)/2),0))</f>
        <v/>
      </c>
      <c r="G345" s="930" t="str">
        <f ca="1">IF(ISBLANK(OFFSET('5. Pp (3 años)'!$H$46,INT((ROW()-13)/2),0)),"",OFFSET('5. Pp (3 años)'!$H$46,INT((ROW()-13)/2),0))</f>
        <v/>
      </c>
      <c r="H345" s="949" t="str">
        <f ca="1">IF(ISBLANK(OFFSET('9. METAS'!$L$20,INT((ROW()-13)/2),0)),"",OFFSET('9. METAS'!$L$20,INT((ROW()-13)/2),0))</f>
        <v/>
      </c>
      <c r="I345" s="822"/>
      <c r="J345" s="149" t="e">
        <f ca="1">IF(MOD(ROW()-13,2)=0,IF(ISBLANK(OFFSET(#REF!,INT((ROW()-13)/2),0)),"",OFFSET(#REF!,INT((ROW()-13)/2),0)),IF(ISBLANK(OFFSET('9. METAS'!$U$20,INT((ROW()-14)/2),0)),"",OFFSET('9. METAS'!$U$20,INT((ROW()-14)/2),0)))</f>
        <v>#REF!</v>
      </c>
      <c r="K345" s="150" t="e">
        <f ca="1">IF(MOD(ROW()-13,2)=0,IF(ISBLANK(OFFSET(#REF!,INT((ROW()-13)/2),0)),"",OFFSET(#REF!,INT((ROW()-13)/2),0)),IF(ISBLANK(OFFSET('9. METAS'!$V$20,INT((ROW()-14)/2),0)),"",OFFSET('9. METAS'!$V$20,INT((ROW()-14)/2),0)))</f>
        <v>#REF!</v>
      </c>
      <c r="L345" s="150" t="e">
        <f ca="1">IF(MOD(ROW()-13,2)=0,IF(ISBLANK(OFFSET(#REF!,INT((ROW()-13)/2),0)),"",OFFSET(#REF!,INT((ROW()-13)/2),0)),IF(ISBLANK(OFFSET('9. METAS'!$W$20,INT((ROW()-14)/2),0)),"",OFFSET('9. METAS'!$W$20,INT((ROW()-14)/2),0)))</f>
        <v>#REF!</v>
      </c>
      <c r="M345" s="151" t="e">
        <f ca="1">IF(MOD(ROW()-13,2)=0,IF(ISBLANK(OFFSET(#REF!,INT((ROW()-13)/2),0)),"",OFFSET(#REF!,INT((ROW()-13)/2),0)),IF(ISBLANK(OFFSET('9. METAS'!$X$20,INT((ROW()-14)/2),0)),"",OFFSET('9. METAS'!$X$20,INT((ROW()-14)/2),0)))</f>
        <v>#REF!</v>
      </c>
      <c r="N345" s="824" t="str">
        <f t="shared" ref="N345" ca="1" si="328">IFERROR(J345/J346,"ND")</f>
        <v>ND</v>
      </c>
      <c r="O345" s="826" t="str">
        <f t="shared" ref="O345" ca="1" si="329">IFERROR(((J345+K345+L345)/H345),"ND")</f>
        <v>ND</v>
      </c>
      <c r="P345" s="913"/>
    </row>
    <row r="346" spans="3:16">
      <c r="C346" s="843"/>
      <c r="D346" s="926"/>
      <c r="E346" s="926"/>
      <c r="F346" s="928"/>
      <c r="G346" s="930"/>
      <c r="H346" s="949"/>
      <c r="I346" s="823"/>
      <c r="J346" s="149" t="str">
        <f ca="1">IF(MOD(ROW()-13,2)=0,IF(ISBLANK(OFFSET(#REF!,INT((ROW()-13)/2),0)),"",OFFSET(#REF!,INT((ROW()-13)/2),0)),IF(ISBLANK(OFFSET('9. METAS'!$U$20,INT((ROW()-14)/2),0)),"",OFFSET('9. METAS'!$U$20,INT((ROW()-14)/2),0)))</f>
        <v/>
      </c>
      <c r="K346" s="150" t="str">
        <f ca="1">IF(MOD(ROW()-13,2)=0,IF(ISBLANK(OFFSET(#REF!,INT((ROW()-13)/2),0)),"",OFFSET(#REF!,INT((ROW()-13)/2),0)),IF(ISBLANK(OFFSET('9. METAS'!$V$20,INT((ROW()-14)/2),0)),"",OFFSET('9. METAS'!$V$20,INT((ROW()-14)/2),0)))</f>
        <v/>
      </c>
      <c r="L346" s="150" t="str">
        <f ca="1">IF(MOD(ROW()-13,2)=0,IF(ISBLANK(OFFSET(#REF!,INT((ROW()-13)/2),0)),"",OFFSET(#REF!,INT((ROW()-13)/2),0)),IF(ISBLANK(OFFSET('9. METAS'!$W$20,INT((ROW()-14)/2),0)),"",OFFSET('9. METAS'!$W$20,INT((ROW()-14)/2),0)))</f>
        <v/>
      </c>
      <c r="M346" s="151" t="str">
        <f ca="1">IF(MOD(ROW()-13,2)=0,IF(ISBLANK(OFFSET(#REF!,INT((ROW()-13)/2),0)),"",OFFSET(#REF!,INT((ROW()-13)/2),0)),IF(ISBLANK(OFFSET('9. METAS'!$X$20,INT((ROW()-14)/2),0)),"",OFFSET('9. METAS'!$X$20,INT((ROW()-14)/2),0)))</f>
        <v/>
      </c>
      <c r="N346" s="825"/>
      <c r="O346" s="827"/>
      <c r="P346" s="914"/>
    </row>
    <row r="347" spans="3:16">
      <c r="C347" s="829" t="str">
        <f ca="1">IF(ISBLANK(OFFSET('5. Pp (3 años)'!$C$46,INT((ROW()-13)/2),0)),"",OFFSET('5. Pp (3 años)'!$C$46,INT((ROW()-13)/2),0))</f>
        <v/>
      </c>
      <c r="D347" s="926" t="str">
        <f ca="1">IF(ISBLANK(OFFSET('5. Pp (3 años)'!$D$46,INT((ROW()-13)/2),0)),"",OFFSET('5. Pp (3 años)'!$D$46,INT((ROW()-13)/2),0))</f>
        <v/>
      </c>
      <c r="E347" s="926" t="str">
        <f ca="1">IF(ISBLANK(OFFSET('5. Pp (3 años)'!$E$46,INT((ROW()-13)/2),0)),"",OFFSET('5. Pp (3 años)'!$E$46,INT((ROW()-13)/2),0))</f>
        <v/>
      </c>
      <c r="F347" s="928" t="str">
        <f ca="1">IF(ISBLANK(OFFSET('5. Pp (3 años)'!$K$46,INT((ROW()-13)/2),0)),"",OFFSET('5. Pp (3 años)'!$K$46,INT((ROW()-13)/2),0))</f>
        <v/>
      </c>
      <c r="G347" s="930" t="str">
        <f ca="1">IF(ISBLANK(OFFSET('5. Pp (3 años)'!$H$46,INT((ROW()-13)/2),0)),"",OFFSET('5. Pp (3 años)'!$H$46,INT((ROW()-13)/2),0))</f>
        <v/>
      </c>
      <c r="H347" s="949" t="str">
        <f ca="1">IF(ISBLANK(OFFSET('9. METAS'!$L$20,INT((ROW()-13)/2),0)),"",OFFSET('9. METAS'!$L$20,INT((ROW()-13)/2),0))</f>
        <v/>
      </c>
      <c r="I347" s="822"/>
      <c r="J347" s="149" t="e">
        <f ca="1">IF(MOD(ROW()-13,2)=0,IF(ISBLANK(OFFSET(#REF!,INT((ROW()-13)/2),0)),"",OFFSET(#REF!,INT((ROW()-13)/2),0)),IF(ISBLANK(OFFSET('9. METAS'!$U$20,INT((ROW()-14)/2),0)),"",OFFSET('9. METAS'!$U$20,INT((ROW()-14)/2),0)))</f>
        <v>#REF!</v>
      </c>
      <c r="K347" s="150" t="e">
        <f ca="1">IF(MOD(ROW()-13,2)=0,IF(ISBLANK(OFFSET(#REF!,INT((ROW()-13)/2),0)),"",OFFSET(#REF!,INT((ROW()-13)/2),0)),IF(ISBLANK(OFFSET('9. METAS'!$V$20,INT((ROW()-14)/2),0)),"",OFFSET('9. METAS'!$V$20,INT((ROW()-14)/2),0)))</f>
        <v>#REF!</v>
      </c>
      <c r="L347" s="150" t="e">
        <f ca="1">IF(MOD(ROW()-13,2)=0,IF(ISBLANK(OFFSET(#REF!,INT((ROW()-13)/2),0)),"",OFFSET(#REF!,INT((ROW()-13)/2),0)),IF(ISBLANK(OFFSET('9. METAS'!$W$20,INT((ROW()-14)/2),0)),"",OFFSET('9. METAS'!$W$20,INT((ROW()-14)/2),0)))</f>
        <v>#REF!</v>
      </c>
      <c r="M347" s="151" t="e">
        <f ca="1">IF(MOD(ROW()-13,2)=0,IF(ISBLANK(OFFSET(#REF!,INT((ROW()-13)/2),0)),"",OFFSET(#REF!,INT((ROW()-13)/2),0)),IF(ISBLANK(OFFSET('9. METAS'!$X$20,INT((ROW()-14)/2),0)),"",OFFSET('9. METAS'!$X$20,INT((ROW()-14)/2),0)))</f>
        <v>#REF!</v>
      </c>
      <c r="N347" s="824" t="str">
        <f t="shared" ref="N347" ca="1" si="330">IFERROR(J347/J348,"ND")</f>
        <v>ND</v>
      </c>
      <c r="O347" s="826" t="str">
        <f t="shared" ref="O347" ca="1" si="331">IFERROR(((J347+K347+L347)/H347),"ND")</f>
        <v>ND</v>
      </c>
      <c r="P347" s="913"/>
    </row>
    <row r="348" spans="3:16">
      <c r="C348" s="843"/>
      <c r="D348" s="926"/>
      <c r="E348" s="926"/>
      <c r="F348" s="928"/>
      <c r="G348" s="930"/>
      <c r="H348" s="949"/>
      <c r="I348" s="823"/>
      <c r="J348" s="149" t="str">
        <f ca="1">IF(MOD(ROW()-13,2)=0,IF(ISBLANK(OFFSET(#REF!,INT((ROW()-13)/2),0)),"",OFFSET(#REF!,INT((ROW()-13)/2),0)),IF(ISBLANK(OFFSET('9. METAS'!$U$20,INT((ROW()-14)/2),0)),"",OFFSET('9. METAS'!$U$20,INT((ROW()-14)/2),0)))</f>
        <v/>
      </c>
      <c r="K348" s="150" t="str">
        <f ca="1">IF(MOD(ROW()-13,2)=0,IF(ISBLANK(OFFSET(#REF!,INT((ROW()-13)/2),0)),"",OFFSET(#REF!,INT((ROW()-13)/2),0)),IF(ISBLANK(OFFSET('9. METAS'!$V$20,INT((ROW()-14)/2),0)),"",OFFSET('9. METAS'!$V$20,INT((ROW()-14)/2),0)))</f>
        <v/>
      </c>
      <c r="L348" s="150" t="str">
        <f ca="1">IF(MOD(ROW()-13,2)=0,IF(ISBLANK(OFFSET(#REF!,INT((ROW()-13)/2),0)),"",OFFSET(#REF!,INT((ROW()-13)/2),0)),IF(ISBLANK(OFFSET('9. METAS'!$W$20,INT((ROW()-14)/2),0)),"",OFFSET('9. METAS'!$W$20,INT((ROW()-14)/2),0)))</f>
        <v/>
      </c>
      <c r="M348" s="151" t="str">
        <f ca="1">IF(MOD(ROW()-13,2)=0,IF(ISBLANK(OFFSET(#REF!,INT((ROW()-13)/2),0)),"",OFFSET(#REF!,INT((ROW()-13)/2),0)),IF(ISBLANK(OFFSET('9. METAS'!$X$20,INT((ROW()-14)/2),0)),"",OFFSET('9. METAS'!$X$20,INT((ROW()-14)/2),0)))</f>
        <v/>
      </c>
      <c r="N348" s="825"/>
      <c r="O348" s="827"/>
      <c r="P348" s="914"/>
    </row>
    <row r="349" spans="3:16">
      <c r="C349" s="829" t="str">
        <f ca="1">IF(ISBLANK(OFFSET('5. Pp (3 años)'!$C$46,INT((ROW()-13)/2),0)),"",OFFSET('5. Pp (3 años)'!$C$46,INT((ROW()-13)/2),0))</f>
        <v/>
      </c>
      <c r="D349" s="926" t="str">
        <f ca="1">IF(ISBLANK(OFFSET('5. Pp (3 años)'!$D$46,INT((ROW()-13)/2),0)),"",OFFSET('5. Pp (3 años)'!$D$46,INT((ROW()-13)/2),0))</f>
        <v/>
      </c>
      <c r="E349" s="926" t="str">
        <f ca="1">IF(ISBLANK(OFFSET('5. Pp (3 años)'!$E$46,INT((ROW()-13)/2),0)),"",OFFSET('5. Pp (3 años)'!$E$46,INT((ROW()-13)/2),0))</f>
        <v/>
      </c>
      <c r="F349" s="928" t="str">
        <f ca="1">IF(ISBLANK(OFFSET('5. Pp (3 años)'!$K$46,INT((ROW()-13)/2),0)),"",OFFSET('5. Pp (3 años)'!$K$46,INT((ROW()-13)/2),0))</f>
        <v/>
      </c>
      <c r="G349" s="930" t="str">
        <f ca="1">IF(ISBLANK(OFFSET('5. Pp (3 años)'!$H$46,INT((ROW()-13)/2),0)),"",OFFSET('5. Pp (3 años)'!$H$46,INT((ROW()-13)/2),0))</f>
        <v/>
      </c>
      <c r="H349" s="949" t="str">
        <f ca="1">IF(ISBLANK(OFFSET('9. METAS'!$L$20,INT((ROW()-13)/2),0)),"",OFFSET('9. METAS'!$L$20,INT((ROW()-13)/2),0))</f>
        <v/>
      </c>
      <c r="I349" s="822"/>
      <c r="J349" s="149" t="e">
        <f ca="1">IF(MOD(ROW()-13,2)=0,IF(ISBLANK(OFFSET(#REF!,INT((ROW()-13)/2),0)),"",OFFSET(#REF!,INT((ROW()-13)/2),0)),IF(ISBLANK(OFFSET('9. METAS'!$U$20,INT((ROW()-14)/2),0)),"",OFFSET('9. METAS'!$U$20,INT((ROW()-14)/2),0)))</f>
        <v>#REF!</v>
      </c>
      <c r="K349" s="150" t="e">
        <f ca="1">IF(MOD(ROW()-13,2)=0,IF(ISBLANK(OFFSET(#REF!,INT((ROW()-13)/2),0)),"",OFFSET(#REF!,INT((ROW()-13)/2),0)),IF(ISBLANK(OFFSET('9. METAS'!$V$20,INT((ROW()-14)/2),0)),"",OFFSET('9. METAS'!$V$20,INT((ROW()-14)/2),0)))</f>
        <v>#REF!</v>
      </c>
      <c r="L349" s="150" t="e">
        <f ca="1">IF(MOD(ROW()-13,2)=0,IF(ISBLANK(OFFSET(#REF!,INT((ROW()-13)/2),0)),"",OFFSET(#REF!,INT((ROW()-13)/2),0)),IF(ISBLANK(OFFSET('9. METAS'!$W$20,INT((ROW()-14)/2),0)),"",OFFSET('9. METAS'!$W$20,INT((ROW()-14)/2),0)))</f>
        <v>#REF!</v>
      </c>
      <c r="M349" s="151" t="e">
        <f ca="1">IF(MOD(ROW()-13,2)=0,IF(ISBLANK(OFFSET(#REF!,INT((ROW()-13)/2),0)),"",OFFSET(#REF!,INT((ROW()-13)/2),0)),IF(ISBLANK(OFFSET('9. METAS'!$X$20,INT((ROW()-14)/2),0)),"",OFFSET('9. METAS'!$X$20,INT((ROW()-14)/2),0)))</f>
        <v>#REF!</v>
      </c>
      <c r="N349" s="824" t="str">
        <f t="shared" ref="N349" ca="1" si="332">IFERROR(J349/J350,"ND")</f>
        <v>ND</v>
      </c>
      <c r="O349" s="826" t="str">
        <f t="shared" ref="O349" ca="1" si="333">IFERROR(((J349+K349+L349)/H349),"ND")</f>
        <v>ND</v>
      </c>
      <c r="P349" s="913"/>
    </row>
    <row r="350" spans="3:16">
      <c r="C350" s="843"/>
      <c r="D350" s="926"/>
      <c r="E350" s="926"/>
      <c r="F350" s="928"/>
      <c r="G350" s="930"/>
      <c r="H350" s="949"/>
      <c r="I350" s="823"/>
      <c r="J350" s="149" t="str">
        <f ca="1">IF(MOD(ROW()-13,2)=0,IF(ISBLANK(OFFSET(#REF!,INT((ROW()-13)/2),0)),"",OFFSET(#REF!,INT((ROW()-13)/2),0)),IF(ISBLANK(OFFSET('9. METAS'!$U$20,INT((ROW()-14)/2),0)),"",OFFSET('9. METAS'!$U$20,INT((ROW()-14)/2),0)))</f>
        <v/>
      </c>
      <c r="K350" s="150" t="str">
        <f ca="1">IF(MOD(ROW()-13,2)=0,IF(ISBLANK(OFFSET(#REF!,INT((ROW()-13)/2),0)),"",OFFSET(#REF!,INT((ROW()-13)/2),0)),IF(ISBLANK(OFFSET('9. METAS'!$V$20,INT((ROW()-14)/2),0)),"",OFFSET('9. METAS'!$V$20,INT((ROW()-14)/2),0)))</f>
        <v/>
      </c>
      <c r="L350" s="150" t="str">
        <f ca="1">IF(MOD(ROW()-13,2)=0,IF(ISBLANK(OFFSET(#REF!,INT((ROW()-13)/2),0)),"",OFFSET(#REF!,INT((ROW()-13)/2),0)),IF(ISBLANK(OFFSET('9. METAS'!$W$20,INT((ROW()-14)/2),0)),"",OFFSET('9. METAS'!$W$20,INT((ROW()-14)/2),0)))</f>
        <v/>
      </c>
      <c r="M350" s="151" t="str">
        <f ca="1">IF(MOD(ROW()-13,2)=0,IF(ISBLANK(OFFSET(#REF!,INT((ROW()-13)/2),0)),"",OFFSET(#REF!,INT((ROW()-13)/2),0)),IF(ISBLANK(OFFSET('9. METAS'!$X$20,INT((ROW()-14)/2),0)),"",OFFSET('9. METAS'!$X$20,INT((ROW()-14)/2),0)))</f>
        <v/>
      </c>
      <c r="N350" s="825"/>
      <c r="O350" s="827"/>
      <c r="P350" s="914"/>
    </row>
    <row r="351" spans="3:16">
      <c r="C351" s="829" t="str">
        <f ca="1">IF(ISBLANK(OFFSET('5. Pp (3 años)'!$C$46,INT((ROW()-13)/2),0)),"",OFFSET('5. Pp (3 años)'!$C$46,INT((ROW()-13)/2),0))</f>
        <v/>
      </c>
      <c r="D351" s="926" t="str">
        <f ca="1">IF(ISBLANK(OFFSET('5. Pp (3 años)'!$D$46,INT((ROW()-13)/2),0)),"",OFFSET('5. Pp (3 años)'!$D$46,INT((ROW()-13)/2),0))</f>
        <v/>
      </c>
      <c r="E351" s="926" t="str">
        <f ca="1">IF(ISBLANK(OFFSET('5. Pp (3 años)'!$E$46,INT((ROW()-13)/2),0)),"",OFFSET('5. Pp (3 años)'!$E$46,INT((ROW()-13)/2),0))</f>
        <v/>
      </c>
      <c r="F351" s="928" t="str">
        <f ca="1">IF(ISBLANK(OFFSET('5. Pp (3 años)'!$K$46,INT((ROW()-13)/2),0)),"",OFFSET('5. Pp (3 años)'!$K$46,INT((ROW()-13)/2),0))</f>
        <v/>
      </c>
      <c r="G351" s="930" t="str">
        <f ca="1">IF(ISBLANK(OFFSET('5. Pp (3 años)'!$H$46,INT((ROW()-13)/2),0)),"",OFFSET('5. Pp (3 años)'!$H$46,INT((ROW()-13)/2),0))</f>
        <v/>
      </c>
      <c r="H351" s="949" t="str">
        <f ca="1">IF(ISBLANK(OFFSET('9. METAS'!$L$20,INT((ROW()-13)/2),0)),"",OFFSET('9. METAS'!$L$20,INT((ROW()-13)/2),0))</f>
        <v/>
      </c>
      <c r="I351" s="822"/>
      <c r="J351" s="149" t="e">
        <f ca="1">IF(MOD(ROW()-13,2)=0,IF(ISBLANK(OFFSET(#REF!,INT((ROW()-13)/2),0)),"",OFFSET(#REF!,INT((ROW()-13)/2),0)),IF(ISBLANK(OFFSET('9. METAS'!$U$20,INT((ROW()-14)/2),0)),"",OFFSET('9. METAS'!$U$20,INT((ROW()-14)/2),0)))</f>
        <v>#REF!</v>
      </c>
      <c r="K351" s="150" t="e">
        <f ca="1">IF(MOD(ROW()-13,2)=0,IF(ISBLANK(OFFSET(#REF!,INT((ROW()-13)/2),0)),"",OFFSET(#REF!,INT((ROW()-13)/2),0)),IF(ISBLANK(OFFSET('9. METAS'!$V$20,INT((ROW()-14)/2),0)),"",OFFSET('9. METAS'!$V$20,INT((ROW()-14)/2),0)))</f>
        <v>#REF!</v>
      </c>
      <c r="L351" s="150" t="e">
        <f ca="1">IF(MOD(ROW()-13,2)=0,IF(ISBLANK(OFFSET(#REF!,INT((ROW()-13)/2),0)),"",OFFSET(#REF!,INT((ROW()-13)/2),0)),IF(ISBLANK(OFFSET('9. METAS'!$W$20,INT((ROW()-14)/2),0)),"",OFFSET('9. METAS'!$W$20,INT((ROW()-14)/2),0)))</f>
        <v>#REF!</v>
      </c>
      <c r="M351" s="151" t="e">
        <f ca="1">IF(MOD(ROW()-13,2)=0,IF(ISBLANK(OFFSET(#REF!,INT((ROW()-13)/2),0)),"",OFFSET(#REF!,INT((ROW()-13)/2),0)),IF(ISBLANK(OFFSET('9. METAS'!$X$20,INT((ROW()-14)/2),0)),"",OFFSET('9. METAS'!$X$20,INT((ROW()-14)/2),0)))</f>
        <v>#REF!</v>
      </c>
      <c r="N351" s="824" t="str">
        <f t="shared" ref="N351" ca="1" si="334">IFERROR(J351/J352,"ND")</f>
        <v>ND</v>
      </c>
      <c r="O351" s="826" t="str">
        <f t="shared" ref="O351" ca="1" si="335">IFERROR(((J351+K351+L351)/H351),"ND")</f>
        <v>ND</v>
      </c>
      <c r="P351" s="913"/>
    </row>
    <row r="352" spans="3:16">
      <c r="C352" s="843"/>
      <c r="D352" s="926"/>
      <c r="E352" s="926"/>
      <c r="F352" s="928"/>
      <c r="G352" s="930"/>
      <c r="H352" s="949"/>
      <c r="I352" s="823"/>
      <c r="J352" s="149" t="str">
        <f ca="1">IF(MOD(ROW()-13,2)=0,IF(ISBLANK(OFFSET(#REF!,INT((ROW()-13)/2),0)),"",OFFSET(#REF!,INT((ROW()-13)/2),0)),IF(ISBLANK(OFFSET('9. METAS'!$U$20,INT((ROW()-14)/2),0)),"",OFFSET('9. METAS'!$U$20,INT((ROW()-14)/2),0)))</f>
        <v/>
      </c>
      <c r="K352" s="150" t="str">
        <f ca="1">IF(MOD(ROW()-13,2)=0,IF(ISBLANK(OFFSET(#REF!,INT((ROW()-13)/2),0)),"",OFFSET(#REF!,INT((ROW()-13)/2),0)),IF(ISBLANK(OFFSET('9. METAS'!$V$20,INT((ROW()-14)/2),0)),"",OFFSET('9. METAS'!$V$20,INT((ROW()-14)/2),0)))</f>
        <v/>
      </c>
      <c r="L352" s="150" t="str">
        <f ca="1">IF(MOD(ROW()-13,2)=0,IF(ISBLANK(OFFSET(#REF!,INT((ROW()-13)/2),0)),"",OFFSET(#REF!,INT((ROW()-13)/2),0)),IF(ISBLANK(OFFSET('9. METAS'!$W$20,INT((ROW()-14)/2),0)),"",OFFSET('9. METAS'!$W$20,INT((ROW()-14)/2),0)))</f>
        <v/>
      </c>
      <c r="M352" s="151" t="str">
        <f ca="1">IF(MOD(ROW()-13,2)=0,IF(ISBLANK(OFFSET(#REF!,INT((ROW()-13)/2),0)),"",OFFSET(#REF!,INT((ROW()-13)/2),0)),IF(ISBLANK(OFFSET('9. METAS'!$X$20,INT((ROW()-14)/2),0)),"",OFFSET('9. METAS'!$X$20,INT((ROW()-14)/2),0)))</f>
        <v/>
      </c>
      <c r="N352" s="825"/>
      <c r="O352" s="827"/>
      <c r="P352" s="914"/>
    </row>
    <row r="353" spans="3:16">
      <c r="C353" s="829" t="str">
        <f ca="1">IF(ISBLANK(OFFSET('5. Pp (3 años)'!$C$46,INT((ROW()-13)/2),0)),"",OFFSET('5. Pp (3 años)'!$C$46,INT((ROW()-13)/2),0))</f>
        <v/>
      </c>
      <c r="D353" s="926" t="str">
        <f ca="1">IF(ISBLANK(OFFSET('5. Pp (3 años)'!$D$46,INT((ROW()-13)/2),0)),"",OFFSET('5. Pp (3 años)'!$D$46,INT((ROW()-13)/2),0))</f>
        <v/>
      </c>
      <c r="E353" s="926" t="str">
        <f ca="1">IF(ISBLANK(OFFSET('5. Pp (3 años)'!$E$46,INT((ROW()-13)/2),0)),"",OFFSET('5. Pp (3 años)'!$E$46,INT((ROW()-13)/2),0))</f>
        <v/>
      </c>
      <c r="F353" s="928" t="str">
        <f ca="1">IF(ISBLANK(OFFSET('5. Pp (3 años)'!$K$46,INT((ROW()-13)/2),0)),"",OFFSET('5. Pp (3 años)'!$K$46,INT((ROW()-13)/2),0))</f>
        <v/>
      </c>
      <c r="G353" s="930" t="str">
        <f ca="1">IF(ISBLANK(OFFSET('5. Pp (3 años)'!$H$46,INT((ROW()-13)/2),0)),"",OFFSET('5. Pp (3 años)'!$H$46,INT((ROW()-13)/2),0))</f>
        <v/>
      </c>
      <c r="H353" s="949" t="str">
        <f ca="1">IF(ISBLANK(OFFSET('9. METAS'!$L$20,INT((ROW()-13)/2),0)),"",OFFSET('9. METAS'!$L$20,INT((ROW()-13)/2),0))</f>
        <v/>
      </c>
      <c r="I353" s="822"/>
      <c r="J353" s="149" t="e">
        <f ca="1">IF(MOD(ROW()-13,2)=0,IF(ISBLANK(OFFSET(#REF!,INT((ROW()-13)/2),0)),"",OFFSET(#REF!,INT((ROW()-13)/2),0)),IF(ISBLANK(OFFSET('9. METAS'!$U$20,INT((ROW()-14)/2),0)),"",OFFSET('9. METAS'!$U$20,INT((ROW()-14)/2),0)))</f>
        <v>#REF!</v>
      </c>
      <c r="K353" s="150" t="e">
        <f ca="1">IF(MOD(ROW()-13,2)=0,IF(ISBLANK(OFFSET(#REF!,INT((ROW()-13)/2),0)),"",OFFSET(#REF!,INT((ROW()-13)/2),0)),IF(ISBLANK(OFFSET('9. METAS'!$V$20,INT((ROW()-14)/2),0)),"",OFFSET('9. METAS'!$V$20,INT((ROW()-14)/2),0)))</f>
        <v>#REF!</v>
      </c>
      <c r="L353" s="150" t="e">
        <f ca="1">IF(MOD(ROW()-13,2)=0,IF(ISBLANK(OFFSET(#REF!,INT((ROW()-13)/2),0)),"",OFFSET(#REF!,INT((ROW()-13)/2),0)),IF(ISBLANK(OFFSET('9. METAS'!$W$20,INT((ROW()-14)/2),0)),"",OFFSET('9. METAS'!$W$20,INT((ROW()-14)/2),0)))</f>
        <v>#REF!</v>
      </c>
      <c r="M353" s="151" t="e">
        <f ca="1">IF(MOD(ROW()-13,2)=0,IF(ISBLANK(OFFSET(#REF!,INT((ROW()-13)/2),0)),"",OFFSET(#REF!,INT((ROW()-13)/2),0)),IF(ISBLANK(OFFSET('9. METAS'!$X$20,INT((ROW()-14)/2),0)),"",OFFSET('9. METAS'!$X$20,INT((ROW()-14)/2),0)))</f>
        <v>#REF!</v>
      </c>
      <c r="N353" s="824" t="str">
        <f t="shared" ref="N353" ca="1" si="336">IFERROR(J353/J354,"ND")</f>
        <v>ND</v>
      </c>
      <c r="O353" s="826" t="str">
        <f t="shared" ref="O353" ca="1" si="337">IFERROR(((J353+K353+L353)/H353),"ND")</f>
        <v>ND</v>
      </c>
      <c r="P353" s="913"/>
    </row>
    <row r="354" spans="3:16">
      <c r="C354" s="843"/>
      <c r="D354" s="926"/>
      <c r="E354" s="926"/>
      <c r="F354" s="928"/>
      <c r="G354" s="930"/>
      <c r="H354" s="949"/>
      <c r="I354" s="823"/>
      <c r="J354" s="149" t="str">
        <f ca="1">IF(MOD(ROW()-13,2)=0,IF(ISBLANK(OFFSET(#REF!,INT((ROW()-13)/2),0)),"",OFFSET(#REF!,INT((ROW()-13)/2),0)),IF(ISBLANK(OFFSET('9. METAS'!$U$20,INT((ROW()-14)/2),0)),"",OFFSET('9. METAS'!$U$20,INT((ROW()-14)/2),0)))</f>
        <v/>
      </c>
      <c r="K354" s="150" t="str">
        <f ca="1">IF(MOD(ROW()-13,2)=0,IF(ISBLANK(OFFSET(#REF!,INT((ROW()-13)/2),0)),"",OFFSET(#REF!,INT((ROW()-13)/2),0)),IF(ISBLANK(OFFSET('9. METAS'!$V$20,INT((ROW()-14)/2),0)),"",OFFSET('9. METAS'!$V$20,INT((ROW()-14)/2),0)))</f>
        <v/>
      </c>
      <c r="L354" s="150" t="str">
        <f ca="1">IF(MOD(ROW()-13,2)=0,IF(ISBLANK(OFFSET(#REF!,INT((ROW()-13)/2),0)),"",OFFSET(#REF!,INT((ROW()-13)/2),0)),IF(ISBLANK(OFFSET('9. METAS'!$W$20,INT((ROW()-14)/2),0)),"",OFFSET('9. METAS'!$W$20,INT((ROW()-14)/2),0)))</f>
        <v/>
      </c>
      <c r="M354" s="151" t="str">
        <f ca="1">IF(MOD(ROW()-13,2)=0,IF(ISBLANK(OFFSET(#REF!,INT((ROW()-13)/2),0)),"",OFFSET(#REF!,INT((ROW()-13)/2),0)),IF(ISBLANK(OFFSET('9. METAS'!$X$20,INT((ROW()-14)/2),0)),"",OFFSET('9. METAS'!$X$20,INT((ROW()-14)/2),0)))</f>
        <v/>
      </c>
      <c r="N354" s="825"/>
      <c r="O354" s="827"/>
      <c r="P354" s="914"/>
    </row>
    <row r="355" spans="3:16">
      <c r="C355" s="829" t="str">
        <f ca="1">IF(ISBLANK(OFFSET('5. Pp (3 años)'!$C$46,INT((ROW()-13)/2),0)),"",OFFSET('5. Pp (3 años)'!$C$46,INT((ROW()-13)/2),0))</f>
        <v/>
      </c>
      <c r="D355" s="926" t="str">
        <f ca="1">IF(ISBLANK(OFFSET('5. Pp (3 años)'!$D$46,INT((ROW()-13)/2),0)),"",OFFSET('5. Pp (3 años)'!$D$46,INT((ROW()-13)/2),0))</f>
        <v/>
      </c>
      <c r="E355" s="926" t="str">
        <f ca="1">IF(ISBLANK(OFFSET('5. Pp (3 años)'!$E$46,INT((ROW()-13)/2),0)),"",OFFSET('5. Pp (3 años)'!$E$46,INT((ROW()-13)/2),0))</f>
        <v/>
      </c>
      <c r="F355" s="928" t="str">
        <f ca="1">IF(ISBLANK(OFFSET('5. Pp (3 años)'!$K$46,INT((ROW()-13)/2),0)),"",OFFSET('5. Pp (3 años)'!$K$46,INT((ROW()-13)/2),0))</f>
        <v/>
      </c>
      <c r="G355" s="930" t="str">
        <f ca="1">IF(ISBLANK(OFFSET('5. Pp (3 años)'!$H$46,INT((ROW()-13)/2),0)),"",OFFSET('5. Pp (3 años)'!$H$46,INT((ROW()-13)/2),0))</f>
        <v/>
      </c>
      <c r="H355" s="949" t="str">
        <f ca="1">IF(ISBLANK(OFFSET('9. METAS'!$L$20,INT((ROW()-13)/2),0)),"",OFFSET('9. METAS'!$L$20,INT((ROW()-13)/2),0))</f>
        <v/>
      </c>
      <c r="I355" s="822"/>
      <c r="J355" s="149" t="e">
        <f ca="1">IF(MOD(ROW()-13,2)=0,IF(ISBLANK(OFFSET(#REF!,INT((ROW()-13)/2),0)),"",OFFSET(#REF!,INT((ROW()-13)/2),0)),IF(ISBLANK(OFFSET('9. METAS'!$U$20,INT((ROW()-14)/2),0)),"",OFFSET('9. METAS'!$U$20,INT((ROW()-14)/2),0)))</f>
        <v>#REF!</v>
      </c>
      <c r="K355" s="150" t="e">
        <f ca="1">IF(MOD(ROW()-13,2)=0,IF(ISBLANK(OFFSET(#REF!,INT((ROW()-13)/2),0)),"",OFFSET(#REF!,INT((ROW()-13)/2),0)),IF(ISBLANK(OFFSET('9. METAS'!$V$20,INT((ROW()-14)/2),0)),"",OFFSET('9. METAS'!$V$20,INT((ROW()-14)/2),0)))</f>
        <v>#REF!</v>
      </c>
      <c r="L355" s="150" t="e">
        <f ca="1">IF(MOD(ROW()-13,2)=0,IF(ISBLANK(OFFSET(#REF!,INT((ROW()-13)/2),0)),"",OFFSET(#REF!,INT((ROW()-13)/2),0)),IF(ISBLANK(OFFSET('9. METAS'!$W$20,INT((ROW()-14)/2),0)),"",OFFSET('9. METAS'!$W$20,INT((ROW()-14)/2),0)))</f>
        <v>#REF!</v>
      </c>
      <c r="M355" s="151" t="e">
        <f ca="1">IF(MOD(ROW()-13,2)=0,IF(ISBLANK(OFFSET(#REF!,INT((ROW()-13)/2),0)),"",OFFSET(#REF!,INT((ROW()-13)/2),0)),IF(ISBLANK(OFFSET('9. METAS'!$X$20,INT((ROW()-14)/2),0)),"",OFFSET('9. METAS'!$X$20,INT((ROW()-14)/2),0)))</f>
        <v>#REF!</v>
      </c>
      <c r="N355" s="824" t="str">
        <f t="shared" ref="N355" ca="1" si="338">IFERROR(J355/J356,"ND")</f>
        <v>ND</v>
      </c>
      <c r="O355" s="826" t="str">
        <f t="shared" ref="O355" ca="1" si="339">IFERROR(((J355+K355+L355)/H355),"ND")</f>
        <v>ND</v>
      </c>
      <c r="P355" s="913"/>
    </row>
    <row r="356" spans="3:16">
      <c r="C356" s="843"/>
      <c r="D356" s="926"/>
      <c r="E356" s="926"/>
      <c r="F356" s="928"/>
      <c r="G356" s="930"/>
      <c r="H356" s="949"/>
      <c r="I356" s="823"/>
      <c r="J356" s="149" t="str">
        <f ca="1">IF(MOD(ROW()-13,2)=0,IF(ISBLANK(OFFSET(#REF!,INT((ROW()-13)/2),0)),"",OFFSET(#REF!,INT((ROW()-13)/2),0)),IF(ISBLANK(OFFSET('9. METAS'!$U$20,INT((ROW()-14)/2),0)),"",OFFSET('9. METAS'!$U$20,INT((ROW()-14)/2),0)))</f>
        <v/>
      </c>
      <c r="K356" s="150" t="str">
        <f ca="1">IF(MOD(ROW()-13,2)=0,IF(ISBLANK(OFFSET(#REF!,INT((ROW()-13)/2),0)),"",OFFSET(#REF!,INT((ROW()-13)/2),0)),IF(ISBLANK(OFFSET('9. METAS'!$V$20,INT((ROW()-14)/2),0)),"",OFFSET('9. METAS'!$V$20,INT((ROW()-14)/2),0)))</f>
        <v/>
      </c>
      <c r="L356" s="150" t="str">
        <f ca="1">IF(MOD(ROW()-13,2)=0,IF(ISBLANK(OFFSET(#REF!,INT((ROW()-13)/2),0)),"",OFFSET(#REF!,INT((ROW()-13)/2),0)),IF(ISBLANK(OFFSET('9. METAS'!$W$20,INT((ROW()-14)/2),0)),"",OFFSET('9. METAS'!$W$20,INT((ROW()-14)/2),0)))</f>
        <v/>
      </c>
      <c r="M356" s="151" t="str">
        <f ca="1">IF(MOD(ROW()-13,2)=0,IF(ISBLANK(OFFSET(#REF!,INT((ROW()-13)/2),0)),"",OFFSET(#REF!,INT((ROW()-13)/2),0)),IF(ISBLANK(OFFSET('9. METAS'!$X$20,INT((ROW()-14)/2),0)),"",OFFSET('9. METAS'!$X$20,INT((ROW()-14)/2),0)))</f>
        <v/>
      </c>
      <c r="N356" s="825"/>
      <c r="O356" s="827"/>
      <c r="P356" s="914"/>
    </row>
    <row r="357" spans="3:16">
      <c r="C357" s="829" t="str">
        <f ca="1">IF(ISBLANK(OFFSET('5. Pp (3 años)'!$C$46,INT((ROW()-13)/2),0)),"",OFFSET('5. Pp (3 años)'!$C$46,INT((ROW()-13)/2),0))</f>
        <v/>
      </c>
      <c r="D357" s="926" t="str">
        <f ca="1">IF(ISBLANK(OFFSET('5. Pp (3 años)'!$D$46,INT((ROW()-13)/2),0)),"",OFFSET('5. Pp (3 años)'!$D$46,INT((ROW()-13)/2),0))</f>
        <v/>
      </c>
      <c r="E357" s="926" t="str">
        <f ca="1">IF(ISBLANK(OFFSET('5. Pp (3 años)'!$E$46,INT((ROW()-13)/2),0)),"",OFFSET('5. Pp (3 años)'!$E$46,INT((ROW()-13)/2),0))</f>
        <v/>
      </c>
      <c r="F357" s="928" t="str">
        <f ca="1">IF(ISBLANK(OFFSET('5. Pp (3 años)'!$K$46,INT((ROW()-13)/2),0)),"",OFFSET('5. Pp (3 años)'!$K$46,INT((ROW()-13)/2),0))</f>
        <v/>
      </c>
      <c r="G357" s="930" t="str">
        <f ca="1">IF(ISBLANK(OFFSET('5. Pp (3 años)'!$H$46,INT((ROW()-13)/2),0)),"",OFFSET('5. Pp (3 años)'!$H$46,INT((ROW()-13)/2),0))</f>
        <v/>
      </c>
      <c r="H357" s="949" t="str">
        <f ca="1">IF(ISBLANK(OFFSET('9. METAS'!$L$20,INT((ROW()-13)/2),0)),"",OFFSET('9. METAS'!$L$20,INT((ROW()-13)/2),0))</f>
        <v/>
      </c>
      <c r="I357" s="822"/>
      <c r="J357" s="149" t="e">
        <f ca="1">IF(MOD(ROW()-13,2)=0,IF(ISBLANK(OFFSET(#REF!,INT((ROW()-13)/2),0)),"",OFFSET(#REF!,INT((ROW()-13)/2),0)),IF(ISBLANK(OFFSET('9. METAS'!$U$20,INT((ROW()-14)/2),0)),"",OFFSET('9. METAS'!$U$20,INT((ROW()-14)/2),0)))</f>
        <v>#REF!</v>
      </c>
      <c r="K357" s="150" t="e">
        <f ca="1">IF(MOD(ROW()-13,2)=0,IF(ISBLANK(OFFSET(#REF!,INT((ROW()-13)/2),0)),"",OFFSET(#REF!,INT((ROW()-13)/2),0)),IF(ISBLANK(OFFSET('9. METAS'!$V$20,INT((ROW()-14)/2),0)),"",OFFSET('9. METAS'!$V$20,INT((ROW()-14)/2),0)))</f>
        <v>#REF!</v>
      </c>
      <c r="L357" s="150" t="e">
        <f ca="1">IF(MOD(ROW()-13,2)=0,IF(ISBLANK(OFFSET(#REF!,INT((ROW()-13)/2),0)),"",OFFSET(#REF!,INT((ROW()-13)/2),0)),IF(ISBLANK(OFFSET('9. METAS'!$W$20,INT((ROW()-14)/2),0)),"",OFFSET('9. METAS'!$W$20,INT((ROW()-14)/2),0)))</f>
        <v>#REF!</v>
      </c>
      <c r="M357" s="151" t="e">
        <f ca="1">IF(MOD(ROW()-13,2)=0,IF(ISBLANK(OFFSET(#REF!,INT((ROW()-13)/2),0)),"",OFFSET(#REF!,INT((ROW()-13)/2),0)),IF(ISBLANK(OFFSET('9. METAS'!$X$20,INT((ROW()-14)/2),0)),"",OFFSET('9. METAS'!$X$20,INT((ROW()-14)/2),0)))</f>
        <v>#REF!</v>
      </c>
      <c r="N357" s="824" t="str">
        <f t="shared" ref="N357" ca="1" si="340">IFERROR(J357/J358,"ND")</f>
        <v>ND</v>
      </c>
      <c r="O357" s="826" t="str">
        <f t="shared" ref="O357" ca="1" si="341">IFERROR(((J357+K357+L357)/H357),"ND")</f>
        <v>ND</v>
      </c>
      <c r="P357" s="913"/>
    </row>
    <row r="358" spans="3:16">
      <c r="C358" s="843"/>
      <c r="D358" s="926"/>
      <c r="E358" s="926"/>
      <c r="F358" s="928"/>
      <c r="G358" s="930"/>
      <c r="H358" s="949"/>
      <c r="I358" s="823"/>
      <c r="J358" s="149" t="str">
        <f ca="1">IF(MOD(ROW()-13,2)=0,IF(ISBLANK(OFFSET(#REF!,INT((ROW()-13)/2),0)),"",OFFSET(#REF!,INT((ROW()-13)/2),0)),IF(ISBLANK(OFFSET('9. METAS'!$U$20,INT((ROW()-14)/2),0)),"",OFFSET('9. METAS'!$U$20,INT((ROW()-14)/2),0)))</f>
        <v/>
      </c>
      <c r="K358" s="150" t="str">
        <f ca="1">IF(MOD(ROW()-13,2)=0,IF(ISBLANK(OFFSET(#REF!,INT((ROW()-13)/2),0)),"",OFFSET(#REF!,INT((ROW()-13)/2),0)),IF(ISBLANK(OFFSET('9. METAS'!$V$20,INT((ROW()-14)/2),0)),"",OFFSET('9. METAS'!$V$20,INT((ROW()-14)/2),0)))</f>
        <v/>
      </c>
      <c r="L358" s="150" t="str">
        <f ca="1">IF(MOD(ROW()-13,2)=0,IF(ISBLANK(OFFSET(#REF!,INT((ROW()-13)/2),0)),"",OFFSET(#REF!,INT((ROW()-13)/2),0)),IF(ISBLANK(OFFSET('9. METAS'!$W$20,INT((ROW()-14)/2),0)),"",OFFSET('9. METAS'!$W$20,INT((ROW()-14)/2),0)))</f>
        <v/>
      </c>
      <c r="M358" s="151" t="str">
        <f ca="1">IF(MOD(ROW()-13,2)=0,IF(ISBLANK(OFFSET(#REF!,INT((ROW()-13)/2),0)),"",OFFSET(#REF!,INT((ROW()-13)/2),0)),IF(ISBLANK(OFFSET('9. METAS'!$X$20,INT((ROW()-14)/2),0)),"",OFFSET('9. METAS'!$X$20,INT((ROW()-14)/2),0)))</f>
        <v/>
      </c>
      <c r="N358" s="825"/>
      <c r="O358" s="827"/>
      <c r="P358" s="914"/>
    </row>
    <row r="359" spans="3:16">
      <c r="C359" s="829" t="str">
        <f ca="1">IF(ISBLANK(OFFSET('5. Pp (3 años)'!$C$46,INT((ROW()-13)/2),0)),"",OFFSET('5. Pp (3 años)'!$C$46,INT((ROW()-13)/2),0))</f>
        <v/>
      </c>
      <c r="D359" s="926" t="str">
        <f ca="1">IF(ISBLANK(OFFSET('5. Pp (3 años)'!$D$46,INT((ROW()-13)/2),0)),"",OFFSET('5. Pp (3 años)'!$D$46,INT((ROW()-13)/2),0))</f>
        <v/>
      </c>
      <c r="E359" s="926" t="str">
        <f ca="1">IF(ISBLANK(OFFSET('5. Pp (3 años)'!$E$46,INT((ROW()-13)/2),0)),"",OFFSET('5. Pp (3 años)'!$E$46,INT((ROW()-13)/2),0))</f>
        <v/>
      </c>
      <c r="F359" s="928" t="str">
        <f ca="1">IF(ISBLANK(OFFSET('5. Pp (3 años)'!$K$46,INT((ROW()-13)/2),0)),"",OFFSET('5. Pp (3 años)'!$K$46,INT((ROW()-13)/2),0))</f>
        <v/>
      </c>
      <c r="G359" s="930" t="str">
        <f ca="1">IF(ISBLANK(OFFSET('5. Pp (3 años)'!$H$46,INT((ROW()-13)/2),0)),"",OFFSET('5. Pp (3 años)'!$H$46,INT((ROW()-13)/2),0))</f>
        <v/>
      </c>
      <c r="H359" s="949" t="str">
        <f ca="1">IF(ISBLANK(OFFSET('9. METAS'!$L$20,INT((ROW()-13)/2),0)),"",OFFSET('9. METAS'!$L$20,INT((ROW()-13)/2),0))</f>
        <v/>
      </c>
      <c r="I359" s="822"/>
      <c r="J359" s="149" t="e">
        <f ca="1">IF(MOD(ROW()-13,2)=0,IF(ISBLANK(OFFSET(#REF!,INT((ROW()-13)/2),0)),"",OFFSET(#REF!,INT((ROW()-13)/2),0)),IF(ISBLANK(OFFSET('9. METAS'!$U$20,INT((ROW()-14)/2),0)),"",OFFSET('9. METAS'!$U$20,INT((ROW()-14)/2),0)))</f>
        <v>#REF!</v>
      </c>
      <c r="K359" s="150" t="e">
        <f ca="1">IF(MOD(ROW()-13,2)=0,IF(ISBLANK(OFFSET(#REF!,INT((ROW()-13)/2),0)),"",OFFSET(#REF!,INT((ROW()-13)/2),0)),IF(ISBLANK(OFFSET('9. METAS'!$V$20,INT((ROW()-14)/2),0)),"",OFFSET('9. METAS'!$V$20,INT((ROW()-14)/2),0)))</f>
        <v>#REF!</v>
      </c>
      <c r="L359" s="150" t="e">
        <f ca="1">IF(MOD(ROW()-13,2)=0,IF(ISBLANK(OFFSET(#REF!,INT((ROW()-13)/2),0)),"",OFFSET(#REF!,INT((ROW()-13)/2),0)),IF(ISBLANK(OFFSET('9. METAS'!$W$20,INT((ROW()-14)/2),0)),"",OFFSET('9. METAS'!$W$20,INT((ROW()-14)/2),0)))</f>
        <v>#REF!</v>
      </c>
      <c r="M359" s="151" t="e">
        <f ca="1">IF(MOD(ROW()-13,2)=0,IF(ISBLANK(OFFSET(#REF!,INT((ROW()-13)/2),0)),"",OFFSET(#REF!,INT((ROW()-13)/2),0)),IF(ISBLANK(OFFSET('9. METAS'!$X$20,INT((ROW()-14)/2),0)),"",OFFSET('9. METAS'!$X$20,INT((ROW()-14)/2),0)))</f>
        <v>#REF!</v>
      </c>
      <c r="N359" s="824" t="str">
        <f t="shared" ref="N359" ca="1" si="342">IFERROR(J359/J360,"ND")</f>
        <v>ND</v>
      </c>
      <c r="O359" s="826" t="str">
        <f t="shared" ref="O359" ca="1" si="343">IFERROR(((J359+K359+L359)/H359),"ND")</f>
        <v>ND</v>
      </c>
      <c r="P359" s="913"/>
    </row>
    <row r="360" spans="3:16">
      <c r="C360" s="843"/>
      <c r="D360" s="926"/>
      <c r="E360" s="926"/>
      <c r="F360" s="928"/>
      <c r="G360" s="930"/>
      <c r="H360" s="949"/>
      <c r="I360" s="823"/>
      <c r="J360" s="149" t="str">
        <f ca="1">IF(MOD(ROW()-13,2)=0,IF(ISBLANK(OFFSET(#REF!,INT((ROW()-13)/2),0)),"",OFFSET(#REF!,INT((ROW()-13)/2),0)),IF(ISBLANK(OFFSET('9. METAS'!$U$20,INT((ROW()-14)/2),0)),"",OFFSET('9. METAS'!$U$20,INT((ROW()-14)/2),0)))</f>
        <v/>
      </c>
      <c r="K360" s="150" t="str">
        <f ca="1">IF(MOD(ROW()-13,2)=0,IF(ISBLANK(OFFSET(#REF!,INT((ROW()-13)/2),0)),"",OFFSET(#REF!,INT((ROW()-13)/2),0)),IF(ISBLANK(OFFSET('9. METAS'!$V$20,INT((ROW()-14)/2),0)),"",OFFSET('9. METAS'!$V$20,INT((ROW()-14)/2),0)))</f>
        <v/>
      </c>
      <c r="L360" s="150" t="str">
        <f ca="1">IF(MOD(ROW()-13,2)=0,IF(ISBLANK(OFFSET(#REF!,INT((ROW()-13)/2),0)),"",OFFSET(#REF!,INT((ROW()-13)/2),0)),IF(ISBLANK(OFFSET('9. METAS'!$W$20,INT((ROW()-14)/2),0)),"",OFFSET('9. METAS'!$W$20,INT((ROW()-14)/2),0)))</f>
        <v/>
      </c>
      <c r="M360" s="151" t="str">
        <f ca="1">IF(MOD(ROW()-13,2)=0,IF(ISBLANK(OFFSET(#REF!,INT((ROW()-13)/2),0)),"",OFFSET(#REF!,INT((ROW()-13)/2),0)),IF(ISBLANK(OFFSET('9. METAS'!$X$20,INT((ROW()-14)/2),0)),"",OFFSET('9. METAS'!$X$20,INT((ROW()-14)/2),0)))</f>
        <v/>
      </c>
      <c r="N360" s="825"/>
      <c r="O360" s="827"/>
      <c r="P360" s="914"/>
    </row>
    <row r="361" spans="3:16">
      <c r="C361" s="829" t="str">
        <f ca="1">IF(ISBLANK(OFFSET('5. Pp (3 años)'!$C$46,INT((ROW()-13)/2),0)),"",OFFSET('5. Pp (3 años)'!$C$46,INT((ROW()-13)/2),0))</f>
        <v/>
      </c>
      <c r="D361" s="926" t="str">
        <f ca="1">IF(ISBLANK(OFFSET('5. Pp (3 años)'!$D$46,INT((ROW()-13)/2),0)),"",OFFSET('5. Pp (3 años)'!$D$46,INT((ROW()-13)/2),0))</f>
        <v/>
      </c>
      <c r="E361" s="926" t="str">
        <f ca="1">IF(ISBLANK(OFFSET('5. Pp (3 años)'!$E$46,INT((ROW()-13)/2),0)),"",OFFSET('5. Pp (3 años)'!$E$46,INT((ROW()-13)/2),0))</f>
        <v/>
      </c>
      <c r="F361" s="928" t="str">
        <f ca="1">IF(ISBLANK(OFFSET('5. Pp (3 años)'!$K$46,INT((ROW()-13)/2),0)),"",OFFSET('5. Pp (3 años)'!$K$46,INT((ROW()-13)/2),0))</f>
        <v/>
      </c>
      <c r="G361" s="930" t="str">
        <f ca="1">IF(ISBLANK(OFFSET('5. Pp (3 años)'!$H$46,INT((ROW()-13)/2),0)),"",OFFSET('5. Pp (3 años)'!$H$46,INT((ROW()-13)/2),0))</f>
        <v/>
      </c>
      <c r="H361" s="949" t="str">
        <f ca="1">IF(ISBLANK(OFFSET('9. METAS'!$L$20,INT((ROW()-13)/2),0)),"",OFFSET('9. METAS'!$L$20,INT((ROW()-13)/2),0))</f>
        <v/>
      </c>
      <c r="I361" s="822"/>
      <c r="J361" s="149" t="e">
        <f ca="1">IF(MOD(ROW()-13,2)=0,IF(ISBLANK(OFFSET(#REF!,INT((ROW()-13)/2),0)),"",OFFSET(#REF!,INT((ROW()-13)/2),0)),IF(ISBLANK(OFFSET('9. METAS'!$U$20,INT((ROW()-14)/2),0)),"",OFFSET('9. METAS'!$U$20,INT((ROW()-14)/2),0)))</f>
        <v>#REF!</v>
      </c>
      <c r="K361" s="150" t="e">
        <f ca="1">IF(MOD(ROW()-13,2)=0,IF(ISBLANK(OFFSET(#REF!,INT((ROW()-13)/2),0)),"",OFFSET(#REF!,INT((ROW()-13)/2),0)),IF(ISBLANK(OFFSET('9. METAS'!$V$20,INT((ROW()-14)/2),0)),"",OFFSET('9. METAS'!$V$20,INT((ROW()-14)/2),0)))</f>
        <v>#REF!</v>
      </c>
      <c r="L361" s="150" t="e">
        <f ca="1">IF(MOD(ROW()-13,2)=0,IF(ISBLANK(OFFSET(#REF!,INT((ROW()-13)/2),0)),"",OFFSET(#REF!,INT((ROW()-13)/2),0)),IF(ISBLANK(OFFSET('9. METAS'!$W$20,INT((ROW()-14)/2),0)),"",OFFSET('9. METAS'!$W$20,INT((ROW()-14)/2),0)))</f>
        <v>#REF!</v>
      </c>
      <c r="M361" s="151" t="e">
        <f ca="1">IF(MOD(ROW()-13,2)=0,IF(ISBLANK(OFFSET(#REF!,INT((ROW()-13)/2),0)),"",OFFSET(#REF!,INT((ROW()-13)/2),0)),IF(ISBLANK(OFFSET('9. METAS'!$X$20,INT((ROW()-14)/2),0)),"",OFFSET('9. METAS'!$X$20,INT((ROW()-14)/2),0)))</f>
        <v>#REF!</v>
      </c>
      <c r="N361" s="824" t="str">
        <f t="shared" ref="N361" ca="1" si="344">IFERROR(J361/J362,"ND")</f>
        <v>ND</v>
      </c>
      <c r="O361" s="826" t="str">
        <f t="shared" ref="O361" ca="1" si="345">IFERROR(((J361+K361+L361)/H361),"ND")</f>
        <v>ND</v>
      </c>
      <c r="P361" s="913"/>
    </row>
    <row r="362" spans="3:16">
      <c r="C362" s="843"/>
      <c r="D362" s="926"/>
      <c r="E362" s="926"/>
      <c r="F362" s="928"/>
      <c r="G362" s="930"/>
      <c r="H362" s="949"/>
      <c r="I362" s="823"/>
      <c r="J362" s="149" t="str">
        <f ca="1">IF(MOD(ROW()-13,2)=0,IF(ISBLANK(OFFSET(#REF!,INT((ROW()-13)/2),0)),"",OFFSET(#REF!,INT((ROW()-13)/2),0)),IF(ISBLANK(OFFSET('9. METAS'!$U$20,INT((ROW()-14)/2),0)),"",OFFSET('9. METAS'!$U$20,INT((ROW()-14)/2),0)))</f>
        <v/>
      </c>
      <c r="K362" s="150" t="str">
        <f ca="1">IF(MOD(ROW()-13,2)=0,IF(ISBLANK(OFFSET(#REF!,INT((ROW()-13)/2),0)),"",OFFSET(#REF!,INT((ROW()-13)/2),0)),IF(ISBLANK(OFFSET('9. METAS'!$V$20,INT((ROW()-14)/2),0)),"",OFFSET('9. METAS'!$V$20,INT((ROW()-14)/2),0)))</f>
        <v/>
      </c>
      <c r="L362" s="150" t="str">
        <f ca="1">IF(MOD(ROW()-13,2)=0,IF(ISBLANK(OFFSET(#REF!,INT((ROW()-13)/2),0)),"",OFFSET(#REF!,INT((ROW()-13)/2),0)),IF(ISBLANK(OFFSET('9. METAS'!$W$20,INT((ROW()-14)/2),0)),"",OFFSET('9. METAS'!$W$20,INT((ROW()-14)/2),0)))</f>
        <v/>
      </c>
      <c r="M362" s="151" t="str">
        <f ca="1">IF(MOD(ROW()-13,2)=0,IF(ISBLANK(OFFSET(#REF!,INT((ROW()-13)/2),0)),"",OFFSET(#REF!,INT((ROW()-13)/2),0)),IF(ISBLANK(OFFSET('9. METAS'!$X$20,INT((ROW()-14)/2),0)),"",OFFSET('9. METAS'!$X$20,INT((ROW()-14)/2),0)))</f>
        <v/>
      </c>
      <c r="N362" s="825"/>
      <c r="O362" s="827"/>
      <c r="P362" s="914"/>
    </row>
    <row r="363" spans="3:16">
      <c r="C363" s="829" t="str">
        <f ca="1">IF(ISBLANK(OFFSET('5. Pp (3 años)'!$C$46,INT((ROW()-13)/2),0)),"",OFFSET('5. Pp (3 años)'!$C$46,INT((ROW()-13)/2),0))</f>
        <v/>
      </c>
      <c r="D363" s="926" t="str">
        <f ca="1">IF(ISBLANK(OFFSET('5. Pp (3 años)'!$D$46,INT((ROW()-13)/2),0)),"",OFFSET('5. Pp (3 años)'!$D$46,INT((ROW()-13)/2),0))</f>
        <v/>
      </c>
      <c r="E363" s="926" t="str">
        <f ca="1">IF(ISBLANK(OFFSET('5. Pp (3 años)'!$E$46,INT((ROW()-13)/2),0)),"",OFFSET('5. Pp (3 años)'!$E$46,INT((ROW()-13)/2),0))</f>
        <v/>
      </c>
      <c r="F363" s="928" t="str">
        <f ca="1">IF(ISBLANK(OFFSET('5. Pp (3 años)'!$K$46,INT((ROW()-13)/2),0)),"",OFFSET('5. Pp (3 años)'!$K$46,INT((ROW()-13)/2),0))</f>
        <v/>
      </c>
      <c r="G363" s="930" t="str">
        <f ca="1">IF(ISBLANK(OFFSET('5. Pp (3 años)'!$H$46,INT((ROW()-13)/2),0)),"",OFFSET('5. Pp (3 años)'!$H$46,INT((ROW()-13)/2),0))</f>
        <v/>
      </c>
      <c r="H363" s="949" t="str">
        <f ca="1">IF(ISBLANK(OFFSET('9. METAS'!$L$20,INT((ROW()-13)/2),0)),"",OFFSET('9. METAS'!$L$20,INT((ROW()-13)/2),0))</f>
        <v/>
      </c>
      <c r="I363" s="822"/>
      <c r="J363" s="149" t="e">
        <f ca="1">IF(MOD(ROW()-13,2)=0,IF(ISBLANK(OFFSET(#REF!,INT((ROW()-13)/2),0)),"",OFFSET(#REF!,INT((ROW()-13)/2),0)),IF(ISBLANK(OFFSET('9. METAS'!$U$20,INT((ROW()-14)/2),0)),"",OFFSET('9. METAS'!$U$20,INT((ROW()-14)/2),0)))</f>
        <v>#REF!</v>
      </c>
      <c r="K363" s="150" t="e">
        <f ca="1">IF(MOD(ROW()-13,2)=0,IF(ISBLANK(OFFSET(#REF!,INT((ROW()-13)/2),0)),"",OFFSET(#REF!,INT((ROW()-13)/2),0)),IF(ISBLANK(OFFSET('9. METAS'!$V$20,INT((ROW()-14)/2),0)),"",OFFSET('9. METAS'!$V$20,INT((ROW()-14)/2),0)))</f>
        <v>#REF!</v>
      </c>
      <c r="L363" s="150" t="e">
        <f ca="1">IF(MOD(ROW()-13,2)=0,IF(ISBLANK(OFFSET(#REF!,INT((ROW()-13)/2),0)),"",OFFSET(#REF!,INT((ROW()-13)/2),0)),IF(ISBLANK(OFFSET('9. METAS'!$W$20,INT((ROW()-14)/2),0)),"",OFFSET('9. METAS'!$W$20,INT((ROW()-14)/2),0)))</f>
        <v>#REF!</v>
      </c>
      <c r="M363" s="151" t="e">
        <f ca="1">IF(MOD(ROW()-13,2)=0,IF(ISBLANK(OFFSET(#REF!,INT((ROW()-13)/2),0)),"",OFFSET(#REF!,INT((ROW()-13)/2),0)),IF(ISBLANK(OFFSET('9. METAS'!$X$20,INT((ROW()-14)/2),0)),"",OFFSET('9. METAS'!$X$20,INT((ROW()-14)/2),0)))</f>
        <v>#REF!</v>
      </c>
      <c r="N363" s="824" t="str">
        <f t="shared" ref="N363" ca="1" si="346">IFERROR(J363/J364,"ND")</f>
        <v>ND</v>
      </c>
      <c r="O363" s="826" t="str">
        <f t="shared" ref="O363" ca="1" si="347">IFERROR(((J363+K363+L363)/H363),"ND")</f>
        <v>ND</v>
      </c>
      <c r="P363" s="913"/>
    </row>
    <row r="364" spans="3:16">
      <c r="C364" s="843"/>
      <c r="D364" s="926"/>
      <c r="E364" s="926"/>
      <c r="F364" s="928"/>
      <c r="G364" s="930"/>
      <c r="H364" s="949"/>
      <c r="I364" s="823"/>
      <c r="J364" s="149" t="str">
        <f ca="1">IF(MOD(ROW()-13,2)=0,IF(ISBLANK(OFFSET(#REF!,INT((ROW()-13)/2),0)),"",OFFSET(#REF!,INT((ROW()-13)/2),0)),IF(ISBLANK(OFFSET('9. METAS'!$U$20,INT((ROW()-14)/2),0)),"",OFFSET('9. METAS'!$U$20,INT((ROW()-14)/2),0)))</f>
        <v/>
      </c>
      <c r="K364" s="150" t="str">
        <f ca="1">IF(MOD(ROW()-13,2)=0,IF(ISBLANK(OFFSET(#REF!,INT((ROW()-13)/2),0)),"",OFFSET(#REF!,INT((ROW()-13)/2),0)),IF(ISBLANK(OFFSET('9. METAS'!$V$20,INT((ROW()-14)/2),0)),"",OFFSET('9. METAS'!$V$20,INT((ROW()-14)/2),0)))</f>
        <v/>
      </c>
      <c r="L364" s="150" t="str">
        <f ca="1">IF(MOD(ROW()-13,2)=0,IF(ISBLANK(OFFSET(#REF!,INT((ROW()-13)/2),0)),"",OFFSET(#REF!,INT((ROW()-13)/2),0)),IF(ISBLANK(OFFSET('9. METAS'!$W$20,INT((ROW()-14)/2),0)),"",OFFSET('9. METAS'!$W$20,INT((ROW()-14)/2),0)))</f>
        <v/>
      </c>
      <c r="M364" s="151" t="str">
        <f ca="1">IF(MOD(ROW()-13,2)=0,IF(ISBLANK(OFFSET(#REF!,INT((ROW()-13)/2),0)),"",OFFSET(#REF!,INT((ROW()-13)/2),0)),IF(ISBLANK(OFFSET('9. METAS'!$X$20,INT((ROW()-14)/2),0)),"",OFFSET('9. METAS'!$X$20,INT((ROW()-14)/2),0)))</f>
        <v/>
      </c>
      <c r="N364" s="825"/>
      <c r="O364" s="827"/>
      <c r="P364" s="914"/>
    </row>
    <row r="365" spans="3:16">
      <c r="C365" s="829" t="str">
        <f ca="1">IF(ISBLANK(OFFSET('5. Pp (3 años)'!$C$46,INT((ROW()-13)/2),0)),"",OFFSET('5. Pp (3 años)'!$C$46,INT((ROW()-13)/2),0))</f>
        <v/>
      </c>
      <c r="D365" s="926" t="str">
        <f ca="1">IF(ISBLANK(OFFSET('5. Pp (3 años)'!$D$46,INT((ROW()-13)/2),0)),"",OFFSET('5. Pp (3 años)'!$D$46,INT((ROW()-13)/2),0))</f>
        <v/>
      </c>
      <c r="E365" s="926" t="str">
        <f ca="1">IF(ISBLANK(OFFSET('5. Pp (3 años)'!$E$46,INT((ROW()-13)/2),0)),"",OFFSET('5. Pp (3 años)'!$E$46,INT((ROW()-13)/2),0))</f>
        <v/>
      </c>
      <c r="F365" s="928" t="str">
        <f ca="1">IF(ISBLANK(OFFSET('5. Pp (3 años)'!$K$46,INT((ROW()-13)/2),0)),"",OFFSET('5. Pp (3 años)'!$K$46,INT((ROW()-13)/2),0))</f>
        <v/>
      </c>
      <c r="G365" s="930" t="str">
        <f ca="1">IF(ISBLANK(OFFSET('5. Pp (3 años)'!$H$46,INT((ROW()-13)/2),0)),"",OFFSET('5. Pp (3 años)'!$H$46,INT((ROW()-13)/2),0))</f>
        <v/>
      </c>
      <c r="H365" s="949" t="str">
        <f ca="1">IF(ISBLANK(OFFSET('9. METAS'!$L$20,INT((ROW()-13)/2),0)),"",OFFSET('9. METAS'!$L$20,INT((ROW()-13)/2),0))</f>
        <v/>
      </c>
      <c r="I365" s="822"/>
      <c r="J365" s="149" t="e">
        <f ca="1">IF(MOD(ROW()-13,2)=0,IF(ISBLANK(OFFSET(#REF!,INT((ROW()-13)/2),0)),"",OFFSET(#REF!,INT((ROW()-13)/2),0)),IF(ISBLANK(OFFSET('9. METAS'!$U$20,INT((ROW()-14)/2),0)),"",OFFSET('9. METAS'!$U$20,INT((ROW()-14)/2),0)))</f>
        <v>#REF!</v>
      </c>
      <c r="K365" s="150" t="e">
        <f ca="1">IF(MOD(ROW()-13,2)=0,IF(ISBLANK(OFFSET(#REF!,INT((ROW()-13)/2),0)),"",OFFSET(#REF!,INT((ROW()-13)/2),0)),IF(ISBLANK(OFFSET('9. METAS'!$V$20,INT((ROW()-14)/2),0)),"",OFFSET('9. METAS'!$V$20,INT((ROW()-14)/2),0)))</f>
        <v>#REF!</v>
      </c>
      <c r="L365" s="150" t="e">
        <f ca="1">IF(MOD(ROW()-13,2)=0,IF(ISBLANK(OFFSET(#REF!,INT((ROW()-13)/2),0)),"",OFFSET(#REF!,INT((ROW()-13)/2),0)),IF(ISBLANK(OFFSET('9. METAS'!$W$20,INT((ROW()-14)/2),0)),"",OFFSET('9. METAS'!$W$20,INT((ROW()-14)/2),0)))</f>
        <v>#REF!</v>
      </c>
      <c r="M365" s="151" t="e">
        <f ca="1">IF(MOD(ROW()-13,2)=0,IF(ISBLANK(OFFSET(#REF!,INT((ROW()-13)/2),0)),"",OFFSET(#REF!,INT((ROW()-13)/2),0)),IF(ISBLANK(OFFSET('9. METAS'!$X$20,INT((ROW()-14)/2),0)),"",OFFSET('9. METAS'!$X$20,INT((ROW()-14)/2),0)))</f>
        <v>#REF!</v>
      </c>
      <c r="N365" s="824" t="str">
        <f t="shared" ref="N365" ca="1" si="348">IFERROR(J365/J366,"ND")</f>
        <v>ND</v>
      </c>
      <c r="O365" s="826" t="str">
        <f t="shared" ref="O365" ca="1" si="349">IFERROR(((J365+K365+L365)/H365),"ND")</f>
        <v>ND</v>
      </c>
      <c r="P365" s="913"/>
    </row>
    <row r="366" spans="3:16">
      <c r="C366" s="843"/>
      <c r="D366" s="926"/>
      <c r="E366" s="926"/>
      <c r="F366" s="928"/>
      <c r="G366" s="930"/>
      <c r="H366" s="949"/>
      <c r="I366" s="823"/>
      <c r="J366" s="149" t="str">
        <f ca="1">IF(MOD(ROW()-13,2)=0,IF(ISBLANK(OFFSET(#REF!,INT((ROW()-13)/2),0)),"",OFFSET(#REF!,INT((ROW()-13)/2),0)),IF(ISBLANK(OFFSET('9. METAS'!$U$20,INT((ROW()-14)/2),0)),"",OFFSET('9. METAS'!$U$20,INT((ROW()-14)/2),0)))</f>
        <v/>
      </c>
      <c r="K366" s="150" t="str">
        <f ca="1">IF(MOD(ROW()-13,2)=0,IF(ISBLANK(OFFSET(#REF!,INT((ROW()-13)/2),0)),"",OFFSET(#REF!,INT((ROW()-13)/2),0)),IF(ISBLANK(OFFSET('9. METAS'!$V$20,INT((ROW()-14)/2),0)),"",OFFSET('9. METAS'!$V$20,INT((ROW()-14)/2),0)))</f>
        <v/>
      </c>
      <c r="L366" s="150" t="str">
        <f ca="1">IF(MOD(ROW()-13,2)=0,IF(ISBLANK(OFFSET(#REF!,INT((ROW()-13)/2),0)),"",OFFSET(#REF!,INT((ROW()-13)/2),0)),IF(ISBLANK(OFFSET('9. METAS'!$W$20,INT((ROW()-14)/2),0)),"",OFFSET('9. METAS'!$W$20,INT((ROW()-14)/2),0)))</f>
        <v/>
      </c>
      <c r="M366" s="151" t="str">
        <f ca="1">IF(MOD(ROW()-13,2)=0,IF(ISBLANK(OFFSET(#REF!,INT((ROW()-13)/2),0)),"",OFFSET(#REF!,INT((ROW()-13)/2),0)),IF(ISBLANK(OFFSET('9. METAS'!$X$20,INT((ROW()-14)/2),0)),"",OFFSET('9. METAS'!$X$20,INT((ROW()-14)/2),0)))</f>
        <v/>
      </c>
      <c r="N366" s="825"/>
      <c r="O366" s="827"/>
      <c r="P366" s="914"/>
    </row>
    <row r="367" spans="3:16">
      <c r="C367" s="829" t="str">
        <f ca="1">IF(ISBLANK(OFFSET('5. Pp (3 años)'!$C$46,INT((ROW()-13)/2),0)),"",OFFSET('5. Pp (3 años)'!$C$46,INT((ROW()-13)/2),0))</f>
        <v/>
      </c>
      <c r="D367" s="926" t="str">
        <f ca="1">IF(ISBLANK(OFFSET('5. Pp (3 años)'!$D$46,INT((ROW()-13)/2),0)),"",OFFSET('5. Pp (3 años)'!$D$46,INT((ROW()-13)/2),0))</f>
        <v/>
      </c>
      <c r="E367" s="926" t="str">
        <f ca="1">IF(ISBLANK(OFFSET('5. Pp (3 años)'!$E$46,INT((ROW()-13)/2),0)),"",OFFSET('5. Pp (3 años)'!$E$46,INT((ROW()-13)/2),0))</f>
        <v/>
      </c>
      <c r="F367" s="928" t="str">
        <f ca="1">IF(ISBLANK(OFFSET('5. Pp (3 años)'!$K$46,INT((ROW()-13)/2),0)),"",OFFSET('5. Pp (3 años)'!$K$46,INT((ROW()-13)/2),0))</f>
        <v/>
      </c>
      <c r="G367" s="930" t="str">
        <f ca="1">IF(ISBLANK(OFFSET('5. Pp (3 años)'!$H$46,INT((ROW()-13)/2),0)),"",OFFSET('5. Pp (3 años)'!$H$46,INT((ROW()-13)/2),0))</f>
        <v/>
      </c>
      <c r="H367" s="949" t="str">
        <f ca="1">IF(ISBLANK(OFFSET('9. METAS'!$L$20,INT((ROW()-13)/2),0)),"",OFFSET('9. METAS'!$L$20,INT((ROW()-13)/2),0))</f>
        <v/>
      </c>
      <c r="I367" s="822"/>
      <c r="J367" s="149" t="e">
        <f ca="1">IF(MOD(ROW()-13,2)=0,IF(ISBLANK(OFFSET(#REF!,INT((ROW()-13)/2),0)),"",OFFSET(#REF!,INT((ROW()-13)/2),0)),IF(ISBLANK(OFFSET('9. METAS'!$U$20,INT((ROW()-14)/2),0)),"",OFFSET('9. METAS'!$U$20,INT((ROW()-14)/2),0)))</f>
        <v>#REF!</v>
      </c>
      <c r="K367" s="150" t="e">
        <f ca="1">IF(MOD(ROW()-13,2)=0,IF(ISBLANK(OFFSET(#REF!,INT((ROW()-13)/2),0)),"",OFFSET(#REF!,INT((ROW()-13)/2),0)),IF(ISBLANK(OFFSET('9. METAS'!$V$20,INT((ROW()-14)/2),0)),"",OFFSET('9. METAS'!$V$20,INT((ROW()-14)/2),0)))</f>
        <v>#REF!</v>
      </c>
      <c r="L367" s="150" t="e">
        <f ca="1">IF(MOD(ROW()-13,2)=0,IF(ISBLANK(OFFSET(#REF!,INT((ROW()-13)/2),0)),"",OFFSET(#REF!,INT((ROW()-13)/2),0)),IF(ISBLANK(OFFSET('9. METAS'!$W$20,INT((ROW()-14)/2),0)),"",OFFSET('9. METAS'!$W$20,INT((ROW()-14)/2),0)))</f>
        <v>#REF!</v>
      </c>
      <c r="M367" s="151" t="e">
        <f ca="1">IF(MOD(ROW()-13,2)=0,IF(ISBLANK(OFFSET(#REF!,INT((ROW()-13)/2),0)),"",OFFSET(#REF!,INT((ROW()-13)/2),0)),IF(ISBLANK(OFFSET('9. METAS'!$X$20,INT((ROW()-14)/2),0)),"",OFFSET('9. METAS'!$X$20,INT((ROW()-14)/2),0)))</f>
        <v>#REF!</v>
      </c>
      <c r="N367" s="824" t="str">
        <f t="shared" ref="N367" ca="1" si="350">IFERROR(J367/J368,"ND")</f>
        <v>ND</v>
      </c>
      <c r="O367" s="826" t="str">
        <f t="shared" ref="O367" ca="1" si="351">IFERROR(((J367+K367+L367)/H367),"ND")</f>
        <v>ND</v>
      </c>
      <c r="P367" s="913"/>
    </row>
    <row r="368" spans="3:16">
      <c r="C368" s="843"/>
      <c r="D368" s="926"/>
      <c r="E368" s="926"/>
      <c r="F368" s="928"/>
      <c r="G368" s="930"/>
      <c r="H368" s="949"/>
      <c r="I368" s="823"/>
      <c r="J368" s="149" t="str">
        <f ca="1">IF(MOD(ROW()-13,2)=0,IF(ISBLANK(OFFSET(#REF!,INT((ROW()-13)/2),0)),"",OFFSET(#REF!,INT((ROW()-13)/2),0)),IF(ISBLANK(OFFSET('9. METAS'!$U$20,INT((ROW()-14)/2),0)),"",OFFSET('9. METAS'!$U$20,INT((ROW()-14)/2),0)))</f>
        <v/>
      </c>
      <c r="K368" s="150" t="str">
        <f ca="1">IF(MOD(ROW()-13,2)=0,IF(ISBLANK(OFFSET(#REF!,INT((ROW()-13)/2),0)),"",OFFSET(#REF!,INT((ROW()-13)/2),0)),IF(ISBLANK(OFFSET('9. METAS'!$V$20,INT((ROW()-14)/2),0)),"",OFFSET('9. METAS'!$V$20,INT((ROW()-14)/2),0)))</f>
        <v/>
      </c>
      <c r="L368" s="150" t="str">
        <f ca="1">IF(MOD(ROW()-13,2)=0,IF(ISBLANK(OFFSET(#REF!,INT((ROW()-13)/2),0)),"",OFFSET(#REF!,INT((ROW()-13)/2),0)),IF(ISBLANK(OFFSET('9. METAS'!$W$20,INT((ROW()-14)/2),0)),"",OFFSET('9. METAS'!$W$20,INT((ROW()-14)/2),0)))</f>
        <v/>
      </c>
      <c r="M368" s="151" t="str">
        <f ca="1">IF(MOD(ROW()-13,2)=0,IF(ISBLANK(OFFSET(#REF!,INT((ROW()-13)/2),0)),"",OFFSET(#REF!,INT((ROW()-13)/2),0)),IF(ISBLANK(OFFSET('9. METAS'!$X$20,INT((ROW()-14)/2),0)),"",OFFSET('9. METAS'!$X$20,INT((ROW()-14)/2),0)))</f>
        <v/>
      </c>
      <c r="N368" s="825"/>
      <c r="O368" s="827"/>
      <c r="P368" s="914"/>
    </row>
    <row r="369" spans="3:16">
      <c r="C369" s="829" t="str">
        <f ca="1">IF(ISBLANK(OFFSET('5. Pp (3 años)'!$C$46,INT((ROW()-13)/2),0)),"",OFFSET('5. Pp (3 años)'!$C$46,INT((ROW()-13)/2),0))</f>
        <v/>
      </c>
      <c r="D369" s="926" t="str">
        <f ca="1">IF(ISBLANK(OFFSET('5. Pp (3 años)'!$D$46,INT((ROW()-13)/2),0)),"",OFFSET('5. Pp (3 años)'!$D$46,INT((ROW()-13)/2),0))</f>
        <v/>
      </c>
      <c r="E369" s="926" t="str">
        <f ca="1">IF(ISBLANK(OFFSET('5. Pp (3 años)'!$E$46,INT((ROW()-13)/2),0)),"",OFFSET('5. Pp (3 años)'!$E$46,INT((ROW()-13)/2),0))</f>
        <v/>
      </c>
      <c r="F369" s="928" t="str">
        <f ca="1">IF(ISBLANK(OFFSET('5. Pp (3 años)'!$K$46,INT((ROW()-13)/2),0)),"",OFFSET('5. Pp (3 años)'!$K$46,INT((ROW()-13)/2),0))</f>
        <v/>
      </c>
      <c r="G369" s="930" t="str">
        <f ca="1">IF(ISBLANK(OFFSET('5. Pp (3 años)'!$H$46,INT((ROW()-13)/2),0)),"",OFFSET('5. Pp (3 años)'!$H$46,INT((ROW()-13)/2),0))</f>
        <v/>
      </c>
      <c r="H369" s="949" t="str">
        <f ca="1">IF(ISBLANK(OFFSET('9. METAS'!$L$20,INT((ROW()-13)/2),0)),"",OFFSET('9. METAS'!$L$20,INT((ROW()-13)/2),0))</f>
        <v/>
      </c>
      <c r="I369" s="822"/>
      <c r="J369" s="149" t="e">
        <f ca="1">IF(MOD(ROW()-13,2)=0,IF(ISBLANK(OFFSET(#REF!,INT((ROW()-13)/2),0)),"",OFFSET(#REF!,INT((ROW()-13)/2),0)),IF(ISBLANK(OFFSET('9. METAS'!$U$20,INT((ROW()-14)/2),0)),"",OFFSET('9. METAS'!$U$20,INT((ROW()-14)/2),0)))</f>
        <v>#REF!</v>
      </c>
      <c r="K369" s="150" t="e">
        <f ca="1">IF(MOD(ROW()-13,2)=0,IF(ISBLANK(OFFSET(#REF!,INT((ROW()-13)/2),0)),"",OFFSET(#REF!,INT((ROW()-13)/2),0)),IF(ISBLANK(OFFSET('9. METAS'!$V$20,INT((ROW()-14)/2),0)),"",OFFSET('9. METAS'!$V$20,INT((ROW()-14)/2),0)))</f>
        <v>#REF!</v>
      </c>
      <c r="L369" s="150" t="e">
        <f ca="1">IF(MOD(ROW()-13,2)=0,IF(ISBLANK(OFFSET(#REF!,INT((ROW()-13)/2),0)),"",OFFSET(#REF!,INT((ROW()-13)/2),0)),IF(ISBLANK(OFFSET('9. METAS'!$W$20,INT((ROW()-14)/2),0)),"",OFFSET('9. METAS'!$W$20,INT((ROW()-14)/2),0)))</f>
        <v>#REF!</v>
      </c>
      <c r="M369" s="151" t="e">
        <f ca="1">IF(MOD(ROW()-13,2)=0,IF(ISBLANK(OFFSET(#REF!,INT((ROW()-13)/2),0)),"",OFFSET(#REF!,INT((ROW()-13)/2),0)),IF(ISBLANK(OFFSET('9. METAS'!$X$20,INT((ROW()-14)/2),0)),"",OFFSET('9. METAS'!$X$20,INT((ROW()-14)/2),0)))</f>
        <v>#REF!</v>
      </c>
      <c r="N369" s="824" t="str">
        <f t="shared" ref="N369" ca="1" si="352">IFERROR(J369/J370,"ND")</f>
        <v>ND</v>
      </c>
      <c r="O369" s="826" t="str">
        <f t="shared" ref="O369" ca="1" si="353">IFERROR(((J369+K369+L369)/H369),"ND")</f>
        <v>ND</v>
      </c>
      <c r="P369" s="913"/>
    </row>
    <row r="370" spans="3:16">
      <c r="C370" s="843"/>
      <c r="D370" s="926"/>
      <c r="E370" s="926"/>
      <c r="F370" s="928"/>
      <c r="G370" s="930"/>
      <c r="H370" s="949"/>
      <c r="I370" s="823"/>
      <c r="J370" s="149" t="str">
        <f ca="1">IF(MOD(ROW()-13,2)=0,IF(ISBLANK(OFFSET(#REF!,INT((ROW()-13)/2),0)),"",OFFSET(#REF!,INT((ROW()-13)/2),0)),IF(ISBLANK(OFFSET('9. METAS'!$U$20,INT((ROW()-14)/2),0)),"",OFFSET('9. METAS'!$U$20,INT((ROW()-14)/2),0)))</f>
        <v/>
      </c>
      <c r="K370" s="150" t="str">
        <f ca="1">IF(MOD(ROW()-13,2)=0,IF(ISBLANK(OFFSET(#REF!,INT((ROW()-13)/2),0)),"",OFFSET(#REF!,INT((ROW()-13)/2),0)),IF(ISBLANK(OFFSET('9. METAS'!$V$20,INT((ROW()-14)/2),0)),"",OFFSET('9. METAS'!$V$20,INT((ROW()-14)/2),0)))</f>
        <v/>
      </c>
      <c r="L370" s="150" t="str">
        <f ca="1">IF(MOD(ROW()-13,2)=0,IF(ISBLANK(OFFSET(#REF!,INT((ROW()-13)/2),0)),"",OFFSET(#REF!,INT((ROW()-13)/2),0)),IF(ISBLANK(OFFSET('9. METAS'!$W$20,INT((ROW()-14)/2),0)),"",OFFSET('9. METAS'!$W$20,INT((ROW()-14)/2),0)))</f>
        <v/>
      </c>
      <c r="M370" s="151" t="str">
        <f ca="1">IF(MOD(ROW()-13,2)=0,IF(ISBLANK(OFFSET(#REF!,INT((ROW()-13)/2),0)),"",OFFSET(#REF!,INT((ROW()-13)/2),0)),IF(ISBLANK(OFFSET('9. METAS'!$X$20,INT((ROW()-14)/2),0)),"",OFFSET('9. METAS'!$X$20,INT((ROW()-14)/2),0)))</f>
        <v/>
      </c>
      <c r="N370" s="825"/>
      <c r="O370" s="827"/>
      <c r="P370" s="914"/>
    </row>
    <row r="371" spans="3:16">
      <c r="C371" s="829" t="str">
        <f ca="1">IF(ISBLANK(OFFSET('5. Pp (3 años)'!$C$46,INT((ROW()-13)/2),0)),"",OFFSET('5. Pp (3 años)'!$C$46,INT((ROW()-13)/2),0))</f>
        <v/>
      </c>
      <c r="D371" s="926" t="str">
        <f ca="1">IF(ISBLANK(OFFSET('5. Pp (3 años)'!$D$46,INT((ROW()-13)/2),0)),"",OFFSET('5. Pp (3 años)'!$D$46,INT((ROW()-13)/2),0))</f>
        <v/>
      </c>
      <c r="E371" s="926" t="str">
        <f ca="1">IF(ISBLANK(OFFSET('5. Pp (3 años)'!$E$46,INT((ROW()-13)/2),0)),"",OFFSET('5. Pp (3 años)'!$E$46,INT((ROW()-13)/2),0))</f>
        <v/>
      </c>
      <c r="F371" s="928" t="str">
        <f ca="1">IF(ISBLANK(OFFSET('5. Pp (3 años)'!$K$46,INT((ROW()-13)/2),0)),"",OFFSET('5. Pp (3 años)'!$K$46,INT((ROW()-13)/2),0))</f>
        <v/>
      </c>
      <c r="G371" s="930" t="str">
        <f ca="1">IF(ISBLANK(OFFSET('5. Pp (3 años)'!$H$46,INT((ROW()-13)/2),0)),"",OFFSET('5. Pp (3 años)'!$H$46,INT((ROW()-13)/2),0))</f>
        <v/>
      </c>
      <c r="H371" s="949" t="str">
        <f ca="1">IF(ISBLANK(OFFSET('9. METAS'!$L$20,INT((ROW()-13)/2),0)),"",OFFSET('9. METAS'!$L$20,INT((ROW()-13)/2),0))</f>
        <v/>
      </c>
      <c r="I371" s="822"/>
      <c r="J371" s="149" t="e">
        <f ca="1">IF(MOD(ROW()-13,2)=0,IF(ISBLANK(OFFSET(#REF!,INT((ROW()-13)/2),0)),"",OFFSET(#REF!,INT((ROW()-13)/2),0)),IF(ISBLANK(OFFSET('9. METAS'!$U$20,INT((ROW()-14)/2),0)),"",OFFSET('9. METAS'!$U$20,INT((ROW()-14)/2),0)))</f>
        <v>#REF!</v>
      </c>
      <c r="K371" s="150" t="e">
        <f ca="1">IF(MOD(ROW()-13,2)=0,IF(ISBLANK(OFFSET(#REF!,INT((ROW()-13)/2),0)),"",OFFSET(#REF!,INT((ROW()-13)/2),0)),IF(ISBLANK(OFFSET('9. METAS'!$V$20,INT((ROW()-14)/2),0)),"",OFFSET('9. METAS'!$V$20,INT((ROW()-14)/2),0)))</f>
        <v>#REF!</v>
      </c>
      <c r="L371" s="150" t="e">
        <f ca="1">IF(MOD(ROW()-13,2)=0,IF(ISBLANK(OFFSET(#REF!,INT((ROW()-13)/2),0)),"",OFFSET(#REF!,INT((ROW()-13)/2),0)),IF(ISBLANK(OFFSET('9. METAS'!$W$20,INT((ROW()-14)/2),0)),"",OFFSET('9. METAS'!$W$20,INT((ROW()-14)/2),0)))</f>
        <v>#REF!</v>
      </c>
      <c r="M371" s="151" t="e">
        <f ca="1">IF(MOD(ROW()-13,2)=0,IF(ISBLANK(OFFSET(#REF!,INT((ROW()-13)/2),0)),"",OFFSET(#REF!,INT((ROW()-13)/2),0)),IF(ISBLANK(OFFSET('9. METAS'!$X$20,INT((ROW()-14)/2),0)),"",OFFSET('9. METAS'!$X$20,INT((ROW()-14)/2),0)))</f>
        <v>#REF!</v>
      </c>
      <c r="N371" s="824" t="str">
        <f t="shared" ref="N371" ca="1" si="354">IFERROR(J371/J372,"ND")</f>
        <v>ND</v>
      </c>
      <c r="O371" s="826" t="str">
        <f t="shared" ref="O371" ca="1" si="355">IFERROR(((J371+K371+L371)/H371),"ND")</f>
        <v>ND</v>
      </c>
      <c r="P371" s="913"/>
    </row>
    <row r="372" spans="3:16">
      <c r="C372" s="843"/>
      <c r="D372" s="926"/>
      <c r="E372" s="926"/>
      <c r="F372" s="928"/>
      <c r="G372" s="930"/>
      <c r="H372" s="949"/>
      <c r="I372" s="823"/>
      <c r="J372" s="149" t="str">
        <f ca="1">IF(MOD(ROW()-13,2)=0,IF(ISBLANK(OFFSET(#REF!,INT((ROW()-13)/2),0)),"",OFFSET(#REF!,INT((ROW()-13)/2),0)),IF(ISBLANK(OFFSET('9. METAS'!$U$20,INT((ROW()-14)/2),0)),"",OFFSET('9. METAS'!$U$20,INT((ROW()-14)/2),0)))</f>
        <v/>
      </c>
      <c r="K372" s="150" t="str">
        <f ca="1">IF(MOD(ROW()-13,2)=0,IF(ISBLANK(OFFSET(#REF!,INT((ROW()-13)/2),0)),"",OFFSET(#REF!,INT((ROW()-13)/2),0)),IF(ISBLANK(OFFSET('9. METAS'!$V$20,INT((ROW()-14)/2),0)),"",OFFSET('9. METAS'!$V$20,INT((ROW()-14)/2),0)))</f>
        <v/>
      </c>
      <c r="L372" s="150" t="str">
        <f ca="1">IF(MOD(ROW()-13,2)=0,IF(ISBLANK(OFFSET(#REF!,INT((ROW()-13)/2),0)),"",OFFSET(#REF!,INT((ROW()-13)/2),0)),IF(ISBLANK(OFFSET('9. METAS'!$W$20,INT((ROW()-14)/2),0)),"",OFFSET('9. METAS'!$W$20,INT((ROW()-14)/2),0)))</f>
        <v/>
      </c>
      <c r="M372" s="151" t="str">
        <f ca="1">IF(MOD(ROW()-13,2)=0,IF(ISBLANK(OFFSET(#REF!,INT((ROW()-13)/2),0)),"",OFFSET(#REF!,INT((ROW()-13)/2),0)),IF(ISBLANK(OFFSET('9. METAS'!$X$20,INT((ROW()-14)/2),0)),"",OFFSET('9. METAS'!$X$20,INT((ROW()-14)/2),0)))</f>
        <v/>
      </c>
      <c r="N372" s="825"/>
      <c r="O372" s="827"/>
      <c r="P372" s="914"/>
    </row>
    <row r="373" spans="3:16">
      <c r="C373" s="829" t="str">
        <f ca="1">IF(ISBLANK(OFFSET('5. Pp (3 años)'!$C$46,INT((ROW()-13)/2),0)),"",OFFSET('5. Pp (3 años)'!$C$46,INT((ROW()-13)/2),0))</f>
        <v/>
      </c>
      <c r="D373" s="926" t="str">
        <f ca="1">IF(ISBLANK(OFFSET('5. Pp (3 años)'!$D$46,INT((ROW()-13)/2),0)),"",OFFSET('5. Pp (3 años)'!$D$46,INT((ROW()-13)/2),0))</f>
        <v/>
      </c>
      <c r="E373" s="926" t="str">
        <f ca="1">IF(ISBLANK(OFFSET('5. Pp (3 años)'!$E$46,INT((ROW()-13)/2),0)),"",OFFSET('5. Pp (3 años)'!$E$46,INT((ROW()-13)/2),0))</f>
        <v/>
      </c>
      <c r="F373" s="928" t="str">
        <f ca="1">IF(ISBLANK(OFFSET('5. Pp (3 años)'!$K$46,INT((ROW()-13)/2),0)),"",OFFSET('5. Pp (3 años)'!$K$46,INT((ROW()-13)/2),0))</f>
        <v/>
      </c>
      <c r="G373" s="930" t="str">
        <f ca="1">IF(ISBLANK(OFFSET('5. Pp (3 años)'!$H$46,INT((ROW()-13)/2),0)),"",OFFSET('5. Pp (3 años)'!$H$46,INT((ROW()-13)/2),0))</f>
        <v/>
      </c>
      <c r="H373" s="949" t="str">
        <f ca="1">IF(ISBLANK(OFFSET('9. METAS'!$L$20,INT((ROW()-13)/2),0)),"",OFFSET('9. METAS'!$L$20,INT((ROW()-13)/2),0))</f>
        <v/>
      </c>
      <c r="I373" s="822"/>
      <c r="J373" s="149" t="e">
        <f ca="1">IF(MOD(ROW()-13,2)=0,IF(ISBLANK(OFFSET(#REF!,INT((ROW()-13)/2),0)),"",OFFSET(#REF!,INT((ROW()-13)/2),0)),IF(ISBLANK(OFFSET('9. METAS'!$U$20,INT((ROW()-14)/2),0)),"",OFFSET('9. METAS'!$U$20,INT((ROW()-14)/2),0)))</f>
        <v>#REF!</v>
      </c>
      <c r="K373" s="150" t="e">
        <f ca="1">IF(MOD(ROW()-13,2)=0,IF(ISBLANK(OFFSET(#REF!,INT((ROW()-13)/2),0)),"",OFFSET(#REF!,INT((ROW()-13)/2),0)),IF(ISBLANK(OFFSET('9. METAS'!$V$20,INT((ROW()-14)/2),0)),"",OFFSET('9. METAS'!$V$20,INT((ROW()-14)/2),0)))</f>
        <v>#REF!</v>
      </c>
      <c r="L373" s="150" t="e">
        <f ca="1">IF(MOD(ROW()-13,2)=0,IF(ISBLANK(OFFSET(#REF!,INT((ROW()-13)/2),0)),"",OFFSET(#REF!,INT((ROW()-13)/2),0)),IF(ISBLANK(OFFSET('9. METAS'!$W$20,INT((ROW()-14)/2),0)),"",OFFSET('9. METAS'!$W$20,INT((ROW()-14)/2),0)))</f>
        <v>#REF!</v>
      </c>
      <c r="M373" s="151" t="e">
        <f ca="1">IF(MOD(ROW()-13,2)=0,IF(ISBLANK(OFFSET(#REF!,INT((ROW()-13)/2),0)),"",OFFSET(#REF!,INT((ROW()-13)/2),0)),IF(ISBLANK(OFFSET('9. METAS'!$X$20,INT((ROW()-14)/2),0)),"",OFFSET('9. METAS'!$X$20,INT((ROW()-14)/2),0)))</f>
        <v>#REF!</v>
      </c>
      <c r="N373" s="824" t="str">
        <f t="shared" ref="N373" ca="1" si="356">IFERROR(J373/J374,"ND")</f>
        <v>ND</v>
      </c>
      <c r="O373" s="826" t="str">
        <f t="shared" ref="O373" ca="1" si="357">IFERROR(((J373+K373+L373)/H373),"ND")</f>
        <v>ND</v>
      </c>
      <c r="P373" s="913"/>
    </row>
    <row r="374" spans="3:16">
      <c r="C374" s="843"/>
      <c r="D374" s="926"/>
      <c r="E374" s="926"/>
      <c r="F374" s="928"/>
      <c r="G374" s="930"/>
      <c r="H374" s="949"/>
      <c r="I374" s="823"/>
      <c r="J374" s="149" t="str">
        <f ca="1">IF(MOD(ROW()-13,2)=0,IF(ISBLANK(OFFSET(#REF!,INT((ROW()-13)/2),0)),"",OFFSET(#REF!,INT((ROW()-13)/2),0)),IF(ISBLANK(OFFSET('9. METAS'!$U$20,INT((ROW()-14)/2),0)),"",OFFSET('9. METAS'!$U$20,INT((ROW()-14)/2),0)))</f>
        <v/>
      </c>
      <c r="K374" s="150" t="str">
        <f ca="1">IF(MOD(ROW()-13,2)=0,IF(ISBLANK(OFFSET(#REF!,INT((ROW()-13)/2),0)),"",OFFSET(#REF!,INT((ROW()-13)/2),0)),IF(ISBLANK(OFFSET('9. METAS'!$V$20,INT((ROW()-14)/2),0)),"",OFFSET('9. METAS'!$V$20,INT((ROW()-14)/2),0)))</f>
        <v/>
      </c>
      <c r="L374" s="150" t="str">
        <f ca="1">IF(MOD(ROW()-13,2)=0,IF(ISBLANK(OFFSET(#REF!,INT((ROW()-13)/2),0)),"",OFFSET(#REF!,INT((ROW()-13)/2),0)),IF(ISBLANK(OFFSET('9. METAS'!$W$20,INT((ROW()-14)/2),0)),"",OFFSET('9. METAS'!$W$20,INT((ROW()-14)/2),0)))</f>
        <v/>
      </c>
      <c r="M374" s="151" t="str">
        <f ca="1">IF(MOD(ROW()-13,2)=0,IF(ISBLANK(OFFSET(#REF!,INT((ROW()-13)/2),0)),"",OFFSET(#REF!,INT((ROW()-13)/2),0)),IF(ISBLANK(OFFSET('9. METAS'!$X$20,INT((ROW()-14)/2),0)),"",OFFSET('9. METAS'!$X$20,INT((ROW()-14)/2),0)))</f>
        <v/>
      </c>
      <c r="N374" s="825"/>
      <c r="O374" s="827"/>
      <c r="P374" s="914"/>
    </row>
    <row r="375" spans="3:16">
      <c r="C375" s="829" t="str">
        <f ca="1">IF(ISBLANK(OFFSET('5. Pp (3 años)'!$C$46,INT((ROW()-13)/2),0)),"",OFFSET('5. Pp (3 años)'!$C$46,INT((ROW()-13)/2),0))</f>
        <v/>
      </c>
      <c r="D375" s="926" t="str">
        <f ca="1">IF(ISBLANK(OFFSET('5. Pp (3 años)'!$D$46,INT((ROW()-13)/2),0)),"",OFFSET('5. Pp (3 años)'!$D$46,INT((ROW()-13)/2),0))</f>
        <v/>
      </c>
      <c r="E375" s="926" t="str">
        <f ca="1">IF(ISBLANK(OFFSET('5. Pp (3 años)'!$E$46,INT((ROW()-13)/2),0)),"",OFFSET('5. Pp (3 años)'!$E$46,INT((ROW()-13)/2),0))</f>
        <v/>
      </c>
      <c r="F375" s="928" t="str">
        <f ca="1">IF(ISBLANK(OFFSET('5. Pp (3 años)'!$K$46,INT((ROW()-13)/2),0)),"",OFFSET('5. Pp (3 años)'!$K$46,INT((ROW()-13)/2),0))</f>
        <v/>
      </c>
      <c r="G375" s="930" t="str">
        <f ca="1">IF(ISBLANK(OFFSET('5. Pp (3 años)'!$H$46,INT((ROW()-13)/2),0)),"",OFFSET('5. Pp (3 años)'!$H$46,INT((ROW()-13)/2),0))</f>
        <v/>
      </c>
      <c r="H375" s="949" t="str">
        <f ca="1">IF(ISBLANK(OFFSET('9. METAS'!$L$20,INT((ROW()-13)/2),0)),"",OFFSET('9. METAS'!$L$20,INT((ROW()-13)/2),0))</f>
        <v/>
      </c>
      <c r="I375" s="822"/>
      <c r="J375" s="149" t="e">
        <f ca="1">IF(MOD(ROW()-13,2)=0,IF(ISBLANK(OFFSET(#REF!,INT((ROW()-13)/2),0)),"",OFFSET(#REF!,INT((ROW()-13)/2),0)),IF(ISBLANK(OFFSET('9. METAS'!$U$20,INT((ROW()-14)/2),0)),"",OFFSET('9. METAS'!$U$20,INT((ROW()-14)/2),0)))</f>
        <v>#REF!</v>
      </c>
      <c r="K375" s="150" t="e">
        <f ca="1">IF(MOD(ROW()-13,2)=0,IF(ISBLANK(OFFSET(#REF!,INT((ROW()-13)/2),0)),"",OFFSET(#REF!,INT((ROW()-13)/2),0)),IF(ISBLANK(OFFSET('9. METAS'!$V$20,INT((ROW()-14)/2),0)),"",OFFSET('9. METAS'!$V$20,INT((ROW()-14)/2),0)))</f>
        <v>#REF!</v>
      </c>
      <c r="L375" s="150" t="e">
        <f ca="1">IF(MOD(ROW()-13,2)=0,IF(ISBLANK(OFFSET(#REF!,INT((ROW()-13)/2),0)),"",OFFSET(#REF!,INT((ROW()-13)/2),0)),IF(ISBLANK(OFFSET('9. METAS'!$W$20,INT((ROW()-14)/2),0)),"",OFFSET('9. METAS'!$W$20,INT((ROW()-14)/2),0)))</f>
        <v>#REF!</v>
      </c>
      <c r="M375" s="151" t="e">
        <f ca="1">IF(MOD(ROW()-13,2)=0,IF(ISBLANK(OFFSET(#REF!,INT((ROW()-13)/2),0)),"",OFFSET(#REF!,INT((ROW()-13)/2),0)),IF(ISBLANK(OFFSET('9. METAS'!$X$20,INT((ROW()-14)/2),0)),"",OFFSET('9. METAS'!$X$20,INT((ROW()-14)/2),0)))</f>
        <v>#REF!</v>
      </c>
      <c r="N375" s="824" t="str">
        <f t="shared" ref="N375" ca="1" si="358">IFERROR(J375/J376,"ND")</f>
        <v>ND</v>
      </c>
      <c r="O375" s="826" t="str">
        <f t="shared" ref="O375" ca="1" si="359">IFERROR(((J375+K375+L375)/H375),"ND")</f>
        <v>ND</v>
      </c>
      <c r="P375" s="913"/>
    </row>
    <row r="376" spans="3:16">
      <c r="C376" s="843"/>
      <c r="D376" s="926"/>
      <c r="E376" s="926"/>
      <c r="F376" s="928"/>
      <c r="G376" s="930"/>
      <c r="H376" s="949"/>
      <c r="I376" s="823"/>
      <c r="J376" s="149" t="str">
        <f ca="1">IF(MOD(ROW()-13,2)=0,IF(ISBLANK(OFFSET(#REF!,INT((ROW()-13)/2),0)),"",OFFSET(#REF!,INT((ROW()-13)/2),0)),IF(ISBLANK(OFFSET('9. METAS'!$U$20,INT((ROW()-14)/2),0)),"",OFFSET('9. METAS'!$U$20,INT((ROW()-14)/2),0)))</f>
        <v/>
      </c>
      <c r="K376" s="150" t="str">
        <f ca="1">IF(MOD(ROW()-13,2)=0,IF(ISBLANK(OFFSET(#REF!,INT((ROW()-13)/2),0)),"",OFFSET(#REF!,INT((ROW()-13)/2),0)),IF(ISBLANK(OFFSET('9. METAS'!$V$20,INT((ROW()-14)/2),0)),"",OFFSET('9. METAS'!$V$20,INT((ROW()-14)/2),0)))</f>
        <v/>
      </c>
      <c r="L376" s="150" t="str">
        <f ca="1">IF(MOD(ROW()-13,2)=0,IF(ISBLANK(OFFSET(#REF!,INT((ROW()-13)/2),0)),"",OFFSET(#REF!,INT((ROW()-13)/2),0)),IF(ISBLANK(OFFSET('9. METAS'!$W$20,INT((ROW()-14)/2),0)),"",OFFSET('9. METAS'!$W$20,INT((ROW()-14)/2),0)))</f>
        <v/>
      </c>
      <c r="M376" s="151" t="str">
        <f ca="1">IF(MOD(ROW()-13,2)=0,IF(ISBLANK(OFFSET(#REF!,INT((ROW()-13)/2),0)),"",OFFSET(#REF!,INT((ROW()-13)/2),0)),IF(ISBLANK(OFFSET('9. METAS'!$X$20,INT((ROW()-14)/2),0)),"",OFFSET('9. METAS'!$X$20,INT((ROW()-14)/2),0)))</f>
        <v/>
      </c>
      <c r="N376" s="825"/>
      <c r="O376" s="827"/>
      <c r="P376" s="914"/>
    </row>
    <row r="377" spans="3:16">
      <c r="C377" s="829" t="str">
        <f ca="1">IF(ISBLANK(OFFSET('5. Pp (3 años)'!$C$46,INT((ROW()-13)/2),0)),"",OFFSET('5. Pp (3 años)'!$C$46,INT((ROW()-13)/2),0))</f>
        <v/>
      </c>
      <c r="D377" s="926" t="str">
        <f ca="1">IF(ISBLANK(OFFSET('5. Pp (3 años)'!$D$46,INT((ROW()-13)/2),0)),"",OFFSET('5. Pp (3 años)'!$D$46,INT((ROW()-13)/2),0))</f>
        <v/>
      </c>
      <c r="E377" s="926" t="str">
        <f ca="1">IF(ISBLANK(OFFSET('5. Pp (3 años)'!$E$46,INT((ROW()-13)/2),0)),"",OFFSET('5. Pp (3 años)'!$E$46,INT((ROW()-13)/2),0))</f>
        <v/>
      </c>
      <c r="F377" s="928" t="str">
        <f ca="1">IF(ISBLANK(OFFSET('5. Pp (3 años)'!$K$46,INT((ROW()-13)/2),0)),"",OFFSET('5. Pp (3 años)'!$K$46,INT((ROW()-13)/2),0))</f>
        <v/>
      </c>
      <c r="G377" s="930" t="str">
        <f ca="1">IF(ISBLANK(OFFSET('5. Pp (3 años)'!$H$46,INT((ROW()-13)/2),0)),"",OFFSET('5. Pp (3 años)'!$H$46,INT((ROW()-13)/2),0))</f>
        <v/>
      </c>
      <c r="H377" s="949" t="str">
        <f ca="1">IF(ISBLANK(OFFSET('9. METAS'!$L$20,INT((ROW()-13)/2),0)),"",OFFSET('9. METAS'!$L$20,INT((ROW()-13)/2),0))</f>
        <v/>
      </c>
      <c r="I377" s="822"/>
      <c r="J377" s="149" t="e">
        <f ca="1">IF(MOD(ROW()-13,2)=0,IF(ISBLANK(OFFSET(#REF!,INT((ROW()-13)/2),0)),"",OFFSET(#REF!,INT((ROW()-13)/2),0)),IF(ISBLANK(OFFSET('9. METAS'!$U$20,INT((ROW()-14)/2),0)),"",OFFSET('9. METAS'!$U$20,INT((ROW()-14)/2),0)))</f>
        <v>#REF!</v>
      </c>
      <c r="K377" s="150" t="e">
        <f ca="1">IF(MOD(ROW()-13,2)=0,IF(ISBLANK(OFFSET(#REF!,INT((ROW()-13)/2),0)),"",OFFSET(#REF!,INT((ROW()-13)/2),0)),IF(ISBLANK(OFFSET('9. METAS'!$V$20,INT((ROW()-14)/2),0)),"",OFFSET('9. METAS'!$V$20,INT((ROW()-14)/2),0)))</f>
        <v>#REF!</v>
      </c>
      <c r="L377" s="150" t="e">
        <f ca="1">IF(MOD(ROW()-13,2)=0,IF(ISBLANK(OFFSET(#REF!,INT((ROW()-13)/2),0)),"",OFFSET(#REF!,INT((ROW()-13)/2),0)),IF(ISBLANK(OFFSET('9. METAS'!$W$20,INT((ROW()-14)/2),0)),"",OFFSET('9. METAS'!$W$20,INT((ROW()-14)/2),0)))</f>
        <v>#REF!</v>
      </c>
      <c r="M377" s="151" t="e">
        <f ca="1">IF(MOD(ROW()-13,2)=0,IF(ISBLANK(OFFSET(#REF!,INT((ROW()-13)/2),0)),"",OFFSET(#REF!,INT((ROW()-13)/2),0)),IF(ISBLANK(OFFSET('9. METAS'!$X$20,INT((ROW()-14)/2),0)),"",OFFSET('9. METAS'!$X$20,INT((ROW()-14)/2),0)))</f>
        <v>#REF!</v>
      </c>
      <c r="N377" s="824" t="str">
        <f t="shared" ref="N377" ca="1" si="360">IFERROR(J377/J378,"ND")</f>
        <v>ND</v>
      </c>
      <c r="O377" s="826" t="str">
        <f t="shared" ref="O377" ca="1" si="361">IFERROR(((J377+K377+L377)/H377),"ND")</f>
        <v>ND</v>
      </c>
      <c r="P377" s="913"/>
    </row>
    <row r="378" spans="3:16">
      <c r="C378" s="843"/>
      <c r="D378" s="926"/>
      <c r="E378" s="926"/>
      <c r="F378" s="928"/>
      <c r="G378" s="930"/>
      <c r="H378" s="949"/>
      <c r="I378" s="823"/>
      <c r="J378" s="149" t="str">
        <f ca="1">IF(MOD(ROW()-13,2)=0,IF(ISBLANK(OFFSET(#REF!,INT((ROW()-13)/2),0)),"",OFFSET(#REF!,INT((ROW()-13)/2),0)),IF(ISBLANK(OFFSET('9. METAS'!$U$20,INT((ROW()-14)/2),0)),"",OFFSET('9. METAS'!$U$20,INT((ROW()-14)/2),0)))</f>
        <v/>
      </c>
      <c r="K378" s="150" t="str">
        <f ca="1">IF(MOD(ROW()-13,2)=0,IF(ISBLANK(OFFSET(#REF!,INT((ROW()-13)/2),0)),"",OFFSET(#REF!,INT((ROW()-13)/2),0)),IF(ISBLANK(OFFSET('9. METAS'!$V$20,INT((ROW()-14)/2),0)),"",OFFSET('9. METAS'!$V$20,INT((ROW()-14)/2),0)))</f>
        <v/>
      </c>
      <c r="L378" s="150" t="str">
        <f ca="1">IF(MOD(ROW()-13,2)=0,IF(ISBLANK(OFFSET(#REF!,INT((ROW()-13)/2),0)),"",OFFSET(#REF!,INT((ROW()-13)/2),0)),IF(ISBLANK(OFFSET('9. METAS'!$W$20,INT((ROW()-14)/2),0)),"",OFFSET('9. METAS'!$W$20,INT((ROW()-14)/2),0)))</f>
        <v/>
      </c>
      <c r="M378" s="151" t="str">
        <f ca="1">IF(MOD(ROW()-13,2)=0,IF(ISBLANK(OFFSET(#REF!,INT((ROW()-13)/2),0)),"",OFFSET(#REF!,INT((ROW()-13)/2),0)),IF(ISBLANK(OFFSET('9. METAS'!$X$20,INT((ROW()-14)/2),0)),"",OFFSET('9. METAS'!$X$20,INT((ROW()-14)/2),0)))</f>
        <v/>
      </c>
      <c r="N378" s="825"/>
      <c r="O378" s="827"/>
      <c r="P378" s="914"/>
    </row>
    <row r="379" spans="3:16">
      <c r="C379" s="829" t="str">
        <f ca="1">IF(ISBLANK(OFFSET('5. Pp (3 años)'!$C$46,INT((ROW()-13)/2),0)),"",OFFSET('5. Pp (3 años)'!$C$46,INT((ROW()-13)/2),0))</f>
        <v/>
      </c>
      <c r="D379" s="926" t="str">
        <f ca="1">IF(ISBLANK(OFFSET('5. Pp (3 años)'!$D$46,INT((ROW()-13)/2),0)),"",OFFSET('5. Pp (3 años)'!$D$46,INT((ROW()-13)/2),0))</f>
        <v/>
      </c>
      <c r="E379" s="926" t="str">
        <f ca="1">IF(ISBLANK(OFFSET('5. Pp (3 años)'!$E$46,INT((ROW()-13)/2),0)),"",OFFSET('5. Pp (3 años)'!$E$46,INT((ROW()-13)/2),0))</f>
        <v/>
      </c>
      <c r="F379" s="928" t="str">
        <f ca="1">IF(ISBLANK(OFFSET('5. Pp (3 años)'!$K$46,INT((ROW()-13)/2),0)),"",OFFSET('5. Pp (3 años)'!$K$46,INT((ROW()-13)/2),0))</f>
        <v/>
      </c>
      <c r="G379" s="930" t="str">
        <f ca="1">IF(ISBLANK(OFFSET('5. Pp (3 años)'!$H$46,INT((ROW()-13)/2),0)),"",OFFSET('5. Pp (3 años)'!$H$46,INT((ROW()-13)/2),0))</f>
        <v/>
      </c>
      <c r="H379" s="949" t="str">
        <f ca="1">IF(ISBLANK(OFFSET('9. METAS'!$L$20,INT((ROW()-13)/2),0)),"",OFFSET('9. METAS'!$L$20,INT((ROW()-13)/2),0))</f>
        <v/>
      </c>
      <c r="I379" s="822"/>
      <c r="J379" s="149" t="e">
        <f ca="1">IF(MOD(ROW()-13,2)=0,IF(ISBLANK(OFFSET(#REF!,INT((ROW()-13)/2),0)),"",OFFSET(#REF!,INT((ROW()-13)/2),0)),IF(ISBLANK(OFFSET('9. METAS'!$U$20,INT((ROW()-14)/2),0)),"",OFFSET('9. METAS'!$U$20,INT((ROW()-14)/2),0)))</f>
        <v>#REF!</v>
      </c>
      <c r="K379" s="150" t="e">
        <f ca="1">IF(MOD(ROW()-13,2)=0,IF(ISBLANK(OFFSET(#REF!,INT((ROW()-13)/2),0)),"",OFFSET(#REF!,INT((ROW()-13)/2),0)),IF(ISBLANK(OFFSET('9. METAS'!$V$20,INT((ROW()-14)/2),0)),"",OFFSET('9. METAS'!$V$20,INT((ROW()-14)/2),0)))</f>
        <v>#REF!</v>
      </c>
      <c r="L379" s="150" t="e">
        <f ca="1">IF(MOD(ROW()-13,2)=0,IF(ISBLANK(OFFSET(#REF!,INT((ROW()-13)/2),0)),"",OFFSET(#REF!,INT((ROW()-13)/2),0)),IF(ISBLANK(OFFSET('9. METAS'!$W$20,INT((ROW()-14)/2),0)),"",OFFSET('9. METAS'!$W$20,INT((ROW()-14)/2),0)))</f>
        <v>#REF!</v>
      </c>
      <c r="M379" s="151" t="e">
        <f ca="1">IF(MOD(ROW()-13,2)=0,IF(ISBLANK(OFFSET(#REF!,INT((ROW()-13)/2),0)),"",OFFSET(#REF!,INT((ROW()-13)/2),0)),IF(ISBLANK(OFFSET('9. METAS'!$X$20,INT((ROW()-14)/2),0)),"",OFFSET('9. METAS'!$X$20,INT((ROW()-14)/2),0)))</f>
        <v>#REF!</v>
      </c>
      <c r="N379" s="824" t="str">
        <f t="shared" ref="N379" ca="1" si="362">IFERROR(J379/J380,"ND")</f>
        <v>ND</v>
      </c>
      <c r="O379" s="826" t="str">
        <f t="shared" ref="O379" ca="1" si="363">IFERROR(((J379+K379+L379)/H379),"ND")</f>
        <v>ND</v>
      </c>
      <c r="P379" s="913"/>
    </row>
    <row r="380" spans="3:16">
      <c r="C380" s="843"/>
      <c r="D380" s="926"/>
      <c r="E380" s="926"/>
      <c r="F380" s="928"/>
      <c r="G380" s="930"/>
      <c r="H380" s="949"/>
      <c r="I380" s="823"/>
      <c r="J380" s="149" t="str">
        <f ca="1">IF(MOD(ROW()-13,2)=0,IF(ISBLANK(OFFSET(#REF!,INT((ROW()-13)/2),0)),"",OFFSET(#REF!,INT((ROW()-13)/2),0)),IF(ISBLANK(OFFSET('9. METAS'!$U$20,INT((ROW()-14)/2),0)),"",OFFSET('9. METAS'!$U$20,INT((ROW()-14)/2),0)))</f>
        <v/>
      </c>
      <c r="K380" s="150" t="str">
        <f ca="1">IF(MOD(ROW()-13,2)=0,IF(ISBLANK(OFFSET(#REF!,INT((ROW()-13)/2),0)),"",OFFSET(#REF!,INT((ROW()-13)/2),0)),IF(ISBLANK(OFFSET('9. METAS'!$V$20,INT((ROW()-14)/2),0)),"",OFFSET('9. METAS'!$V$20,INT((ROW()-14)/2),0)))</f>
        <v/>
      </c>
      <c r="L380" s="150" t="str">
        <f ca="1">IF(MOD(ROW()-13,2)=0,IF(ISBLANK(OFFSET(#REF!,INT((ROW()-13)/2),0)),"",OFFSET(#REF!,INT((ROW()-13)/2),0)),IF(ISBLANK(OFFSET('9. METAS'!$W$20,INT((ROW()-14)/2),0)),"",OFFSET('9. METAS'!$W$20,INT((ROW()-14)/2),0)))</f>
        <v/>
      </c>
      <c r="M380" s="151" t="str">
        <f ca="1">IF(MOD(ROW()-13,2)=0,IF(ISBLANK(OFFSET(#REF!,INT((ROW()-13)/2),0)),"",OFFSET(#REF!,INT((ROW()-13)/2),0)),IF(ISBLANK(OFFSET('9. METAS'!$X$20,INT((ROW()-14)/2),0)),"",OFFSET('9. METAS'!$X$20,INT((ROW()-14)/2),0)))</f>
        <v/>
      </c>
      <c r="N380" s="825"/>
      <c r="O380" s="827"/>
      <c r="P380" s="914"/>
    </row>
    <row r="381" spans="3:16">
      <c r="C381" s="829" t="str">
        <f ca="1">IF(ISBLANK(OFFSET('5. Pp (3 años)'!$C$46,INT((ROW()-13)/2),0)),"",OFFSET('5. Pp (3 años)'!$C$46,INT((ROW()-13)/2),0))</f>
        <v/>
      </c>
      <c r="D381" s="926" t="str">
        <f ca="1">IF(ISBLANK(OFFSET('5. Pp (3 años)'!$D$46,INT((ROW()-13)/2),0)),"",OFFSET('5. Pp (3 años)'!$D$46,INT((ROW()-13)/2),0))</f>
        <v/>
      </c>
      <c r="E381" s="926" t="str">
        <f ca="1">IF(ISBLANK(OFFSET('5. Pp (3 años)'!$E$46,INT((ROW()-13)/2),0)),"",OFFSET('5. Pp (3 años)'!$E$46,INT((ROW()-13)/2),0))</f>
        <v/>
      </c>
      <c r="F381" s="928" t="str">
        <f ca="1">IF(ISBLANK(OFFSET('5. Pp (3 años)'!$K$46,INT((ROW()-13)/2),0)),"",OFFSET('5. Pp (3 años)'!$K$46,INT((ROW()-13)/2),0))</f>
        <v/>
      </c>
      <c r="G381" s="930" t="str">
        <f ca="1">IF(ISBLANK(OFFSET('5. Pp (3 años)'!$H$46,INT((ROW()-13)/2),0)),"",OFFSET('5. Pp (3 años)'!$H$46,INT((ROW()-13)/2),0))</f>
        <v/>
      </c>
      <c r="H381" s="949" t="str">
        <f ca="1">IF(ISBLANK(OFFSET('9. METAS'!$L$20,INT((ROW()-13)/2),0)),"",OFFSET('9. METAS'!$L$20,INT((ROW()-13)/2),0))</f>
        <v/>
      </c>
      <c r="I381" s="822"/>
      <c r="J381" s="149" t="e">
        <f ca="1">IF(MOD(ROW()-13,2)=0,IF(ISBLANK(OFFSET(#REF!,INT((ROW()-13)/2),0)),"",OFFSET(#REF!,INT((ROW()-13)/2),0)),IF(ISBLANK(OFFSET('9. METAS'!$U$20,INT((ROW()-14)/2),0)),"",OFFSET('9. METAS'!$U$20,INT((ROW()-14)/2),0)))</f>
        <v>#REF!</v>
      </c>
      <c r="K381" s="150" t="e">
        <f ca="1">IF(MOD(ROW()-13,2)=0,IF(ISBLANK(OFFSET(#REF!,INT((ROW()-13)/2),0)),"",OFFSET(#REF!,INT((ROW()-13)/2),0)),IF(ISBLANK(OFFSET('9. METAS'!$V$20,INT((ROW()-14)/2),0)),"",OFFSET('9. METAS'!$V$20,INT((ROW()-14)/2),0)))</f>
        <v>#REF!</v>
      </c>
      <c r="L381" s="150" t="e">
        <f ca="1">IF(MOD(ROW()-13,2)=0,IF(ISBLANK(OFFSET(#REF!,INT((ROW()-13)/2),0)),"",OFFSET(#REF!,INT((ROW()-13)/2),0)),IF(ISBLANK(OFFSET('9. METAS'!$W$20,INT((ROW()-14)/2),0)),"",OFFSET('9. METAS'!$W$20,INT((ROW()-14)/2),0)))</f>
        <v>#REF!</v>
      </c>
      <c r="M381" s="151" t="e">
        <f ca="1">IF(MOD(ROW()-13,2)=0,IF(ISBLANK(OFFSET(#REF!,INT((ROW()-13)/2),0)),"",OFFSET(#REF!,INT((ROW()-13)/2),0)),IF(ISBLANK(OFFSET('9. METAS'!$X$20,INT((ROW()-14)/2),0)),"",OFFSET('9. METAS'!$X$20,INT((ROW()-14)/2),0)))</f>
        <v>#REF!</v>
      </c>
      <c r="N381" s="824" t="str">
        <f t="shared" ref="N381" ca="1" si="364">IFERROR(J381/J382,"ND")</f>
        <v>ND</v>
      </c>
      <c r="O381" s="826" t="str">
        <f t="shared" ref="O381" ca="1" si="365">IFERROR(((J381+K381+L381)/H381),"ND")</f>
        <v>ND</v>
      </c>
      <c r="P381" s="913"/>
    </row>
    <row r="382" spans="3:16">
      <c r="C382" s="843"/>
      <c r="D382" s="926"/>
      <c r="E382" s="926"/>
      <c r="F382" s="928"/>
      <c r="G382" s="930"/>
      <c r="H382" s="949"/>
      <c r="I382" s="823"/>
      <c r="J382" s="149" t="str">
        <f ca="1">IF(MOD(ROW()-13,2)=0,IF(ISBLANK(OFFSET(#REF!,INT((ROW()-13)/2),0)),"",OFFSET(#REF!,INT((ROW()-13)/2),0)),IF(ISBLANK(OFFSET('9. METAS'!$U$20,INT((ROW()-14)/2),0)),"",OFFSET('9. METAS'!$U$20,INT((ROW()-14)/2),0)))</f>
        <v/>
      </c>
      <c r="K382" s="150" t="str">
        <f ca="1">IF(MOD(ROW()-13,2)=0,IF(ISBLANK(OFFSET(#REF!,INT((ROW()-13)/2),0)),"",OFFSET(#REF!,INT((ROW()-13)/2),0)),IF(ISBLANK(OFFSET('9. METAS'!$V$20,INT((ROW()-14)/2),0)),"",OFFSET('9. METAS'!$V$20,INT((ROW()-14)/2),0)))</f>
        <v/>
      </c>
      <c r="L382" s="150" t="str">
        <f ca="1">IF(MOD(ROW()-13,2)=0,IF(ISBLANK(OFFSET(#REF!,INT((ROW()-13)/2),0)),"",OFFSET(#REF!,INT((ROW()-13)/2),0)),IF(ISBLANK(OFFSET('9. METAS'!$W$20,INT((ROW()-14)/2),0)),"",OFFSET('9. METAS'!$W$20,INT((ROW()-14)/2),0)))</f>
        <v/>
      </c>
      <c r="M382" s="151" t="str">
        <f ca="1">IF(MOD(ROW()-13,2)=0,IF(ISBLANK(OFFSET(#REF!,INT((ROW()-13)/2),0)),"",OFFSET(#REF!,INT((ROW()-13)/2),0)),IF(ISBLANK(OFFSET('9. METAS'!$X$20,INT((ROW()-14)/2),0)),"",OFFSET('9. METAS'!$X$20,INT((ROW()-14)/2),0)))</f>
        <v/>
      </c>
      <c r="N382" s="825"/>
      <c r="O382" s="827"/>
      <c r="P382" s="914"/>
    </row>
    <row r="383" spans="3:16">
      <c r="C383" s="829" t="str">
        <f ca="1">IF(ISBLANK(OFFSET('5. Pp (3 años)'!$C$46,INT((ROW()-13)/2),0)),"",OFFSET('5. Pp (3 años)'!$C$46,INT((ROW()-13)/2),0))</f>
        <v/>
      </c>
      <c r="D383" s="926" t="str">
        <f ca="1">IF(ISBLANK(OFFSET('5. Pp (3 años)'!$D$46,INT((ROW()-13)/2),0)),"",OFFSET('5. Pp (3 años)'!$D$46,INT((ROW()-13)/2),0))</f>
        <v/>
      </c>
      <c r="E383" s="926" t="str">
        <f ca="1">IF(ISBLANK(OFFSET('5. Pp (3 años)'!$E$46,INT((ROW()-13)/2),0)),"",OFFSET('5. Pp (3 años)'!$E$46,INT((ROW()-13)/2),0))</f>
        <v/>
      </c>
      <c r="F383" s="928" t="str">
        <f ca="1">IF(ISBLANK(OFFSET('5. Pp (3 años)'!$K$46,INT((ROW()-13)/2),0)),"",OFFSET('5. Pp (3 años)'!$K$46,INT((ROW()-13)/2),0))</f>
        <v/>
      </c>
      <c r="G383" s="930" t="str">
        <f ca="1">IF(ISBLANK(OFFSET('5. Pp (3 años)'!$H$46,INT((ROW()-13)/2),0)),"",OFFSET('5. Pp (3 años)'!$H$46,INT((ROW()-13)/2),0))</f>
        <v/>
      </c>
      <c r="H383" s="949" t="str">
        <f ca="1">IF(ISBLANK(OFFSET('9. METAS'!$L$20,INT((ROW()-13)/2),0)),"",OFFSET('9. METAS'!$L$20,INT((ROW()-13)/2),0))</f>
        <v/>
      </c>
      <c r="I383" s="822"/>
      <c r="J383" s="149" t="e">
        <f ca="1">IF(MOD(ROW()-13,2)=0,IF(ISBLANK(OFFSET(#REF!,INT((ROW()-13)/2),0)),"",OFFSET(#REF!,INT((ROW()-13)/2),0)),IF(ISBLANK(OFFSET('9. METAS'!$U$20,INT((ROW()-14)/2),0)),"",OFFSET('9. METAS'!$U$20,INT((ROW()-14)/2),0)))</f>
        <v>#REF!</v>
      </c>
      <c r="K383" s="150" t="e">
        <f ca="1">IF(MOD(ROW()-13,2)=0,IF(ISBLANK(OFFSET(#REF!,INT((ROW()-13)/2),0)),"",OFFSET(#REF!,INT((ROW()-13)/2),0)),IF(ISBLANK(OFFSET('9. METAS'!$V$20,INT((ROW()-14)/2),0)),"",OFFSET('9. METAS'!$V$20,INT((ROW()-14)/2),0)))</f>
        <v>#REF!</v>
      </c>
      <c r="L383" s="150" t="e">
        <f ca="1">IF(MOD(ROW()-13,2)=0,IF(ISBLANK(OFFSET(#REF!,INT((ROW()-13)/2),0)),"",OFFSET(#REF!,INT((ROW()-13)/2),0)),IF(ISBLANK(OFFSET('9. METAS'!$W$20,INT((ROW()-14)/2),0)),"",OFFSET('9. METAS'!$W$20,INT((ROW()-14)/2),0)))</f>
        <v>#REF!</v>
      </c>
      <c r="M383" s="151" t="e">
        <f ca="1">IF(MOD(ROW()-13,2)=0,IF(ISBLANK(OFFSET(#REF!,INT((ROW()-13)/2),0)),"",OFFSET(#REF!,INT((ROW()-13)/2),0)),IF(ISBLANK(OFFSET('9. METAS'!$X$20,INT((ROW()-14)/2),0)),"",OFFSET('9. METAS'!$X$20,INT((ROW()-14)/2),0)))</f>
        <v>#REF!</v>
      </c>
      <c r="N383" s="824" t="str">
        <f t="shared" ref="N383" ca="1" si="366">IFERROR(J383/J384,"ND")</f>
        <v>ND</v>
      </c>
      <c r="O383" s="826" t="str">
        <f t="shared" ref="O383" ca="1" si="367">IFERROR(((J383+K383+L383)/H383),"ND")</f>
        <v>ND</v>
      </c>
      <c r="P383" s="913"/>
    </row>
    <row r="384" spans="3:16">
      <c r="C384" s="843"/>
      <c r="D384" s="926"/>
      <c r="E384" s="926"/>
      <c r="F384" s="928"/>
      <c r="G384" s="930"/>
      <c r="H384" s="949"/>
      <c r="I384" s="823"/>
      <c r="J384" s="149" t="str">
        <f ca="1">IF(MOD(ROW()-13,2)=0,IF(ISBLANK(OFFSET(#REF!,INT((ROW()-13)/2),0)),"",OFFSET(#REF!,INT((ROW()-13)/2),0)),IF(ISBLANK(OFFSET('9. METAS'!$U$20,INT((ROW()-14)/2),0)),"",OFFSET('9. METAS'!$U$20,INT((ROW()-14)/2),0)))</f>
        <v/>
      </c>
      <c r="K384" s="150" t="str">
        <f ca="1">IF(MOD(ROW()-13,2)=0,IF(ISBLANK(OFFSET(#REF!,INT((ROW()-13)/2),0)),"",OFFSET(#REF!,INT((ROW()-13)/2),0)),IF(ISBLANK(OFFSET('9. METAS'!$V$20,INT((ROW()-14)/2),0)),"",OFFSET('9. METAS'!$V$20,INT((ROW()-14)/2),0)))</f>
        <v/>
      </c>
      <c r="L384" s="150" t="str">
        <f ca="1">IF(MOD(ROW()-13,2)=0,IF(ISBLANK(OFFSET(#REF!,INT((ROW()-13)/2),0)),"",OFFSET(#REF!,INT((ROW()-13)/2),0)),IF(ISBLANK(OFFSET('9. METAS'!$W$20,INT((ROW()-14)/2),0)),"",OFFSET('9. METAS'!$W$20,INT((ROW()-14)/2),0)))</f>
        <v/>
      </c>
      <c r="M384" s="151" t="str">
        <f ca="1">IF(MOD(ROW()-13,2)=0,IF(ISBLANK(OFFSET(#REF!,INT((ROW()-13)/2),0)),"",OFFSET(#REF!,INT((ROW()-13)/2),0)),IF(ISBLANK(OFFSET('9. METAS'!$X$20,INT((ROW()-14)/2),0)),"",OFFSET('9. METAS'!$X$20,INT((ROW()-14)/2),0)))</f>
        <v/>
      </c>
      <c r="N384" s="825"/>
      <c r="O384" s="827"/>
      <c r="P384" s="914"/>
    </row>
    <row r="385" spans="3:16">
      <c r="C385" s="829" t="str">
        <f ca="1">IF(ISBLANK(OFFSET('5. Pp (3 años)'!$C$46,INT((ROW()-13)/2),0)),"",OFFSET('5. Pp (3 años)'!$C$46,INT((ROW()-13)/2),0))</f>
        <v/>
      </c>
      <c r="D385" s="926" t="str">
        <f ca="1">IF(ISBLANK(OFFSET('5. Pp (3 años)'!$D$46,INT((ROW()-13)/2),0)),"",OFFSET('5. Pp (3 años)'!$D$46,INT((ROW()-13)/2),0))</f>
        <v/>
      </c>
      <c r="E385" s="926" t="str">
        <f ca="1">IF(ISBLANK(OFFSET('5. Pp (3 años)'!$E$46,INT((ROW()-13)/2),0)),"",OFFSET('5. Pp (3 años)'!$E$46,INT((ROW()-13)/2),0))</f>
        <v/>
      </c>
      <c r="F385" s="928" t="str">
        <f ca="1">IF(ISBLANK(OFFSET('5. Pp (3 años)'!$K$46,INT((ROW()-13)/2),0)),"",OFFSET('5. Pp (3 años)'!$K$46,INT((ROW()-13)/2),0))</f>
        <v/>
      </c>
      <c r="G385" s="930" t="str">
        <f ca="1">IF(ISBLANK(OFFSET('5. Pp (3 años)'!$H$46,INT((ROW()-13)/2),0)),"",OFFSET('5. Pp (3 años)'!$H$46,INT((ROW()-13)/2),0))</f>
        <v/>
      </c>
      <c r="H385" s="949" t="str">
        <f ca="1">IF(ISBLANK(OFFSET('9. METAS'!$L$20,INT((ROW()-13)/2),0)),"",OFFSET('9. METAS'!$L$20,INT((ROW()-13)/2),0))</f>
        <v/>
      </c>
      <c r="I385" s="822"/>
      <c r="J385" s="149" t="e">
        <f ca="1">IF(MOD(ROW()-13,2)=0,IF(ISBLANK(OFFSET(#REF!,INT((ROW()-13)/2),0)),"",OFFSET(#REF!,INT((ROW()-13)/2),0)),IF(ISBLANK(OFFSET('9. METAS'!$U$20,INT((ROW()-14)/2),0)),"",OFFSET('9. METAS'!$U$20,INT((ROW()-14)/2),0)))</f>
        <v>#REF!</v>
      </c>
      <c r="K385" s="150" t="e">
        <f ca="1">IF(MOD(ROW()-13,2)=0,IF(ISBLANK(OFFSET(#REF!,INT((ROW()-13)/2),0)),"",OFFSET(#REF!,INT((ROW()-13)/2),0)),IF(ISBLANK(OFFSET('9. METAS'!$V$20,INT((ROW()-14)/2),0)),"",OFFSET('9. METAS'!$V$20,INT((ROW()-14)/2),0)))</f>
        <v>#REF!</v>
      </c>
      <c r="L385" s="150" t="e">
        <f ca="1">IF(MOD(ROW()-13,2)=0,IF(ISBLANK(OFFSET(#REF!,INT((ROW()-13)/2),0)),"",OFFSET(#REF!,INT((ROW()-13)/2),0)),IF(ISBLANK(OFFSET('9. METAS'!$W$20,INT((ROW()-14)/2),0)),"",OFFSET('9. METAS'!$W$20,INT((ROW()-14)/2),0)))</f>
        <v>#REF!</v>
      </c>
      <c r="M385" s="151" t="e">
        <f ca="1">IF(MOD(ROW()-13,2)=0,IF(ISBLANK(OFFSET(#REF!,INT((ROW()-13)/2),0)),"",OFFSET(#REF!,INT((ROW()-13)/2),0)),IF(ISBLANK(OFFSET('9. METAS'!$X$20,INT((ROW()-14)/2),0)),"",OFFSET('9. METAS'!$X$20,INT((ROW()-14)/2),0)))</f>
        <v>#REF!</v>
      </c>
      <c r="N385" s="824" t="str">
        <f t="shared" ref="N385" ca="1" si="368">IFERROR(J385/J386,"ND")</f>
        <v>ND</v>
      </c>
      <c r="O385" s="826" t="str">
        <f t="shared" ref="O385" ca="1" si="369">IFERROR(((J385+K385+L385)/H385),"ND")</f>
        <v>ND</v>
      </c>
      <c r="P385" s="913"/>
    </row>
    <row r="386" spans="3:16">
      <c r="C386" s="843"/>
      <c r="D386" s="926"/>
      <c r="E386" s="926"/>
      <c r="F386" s="928"/>
      <c r="G386" s="930"/>
      <c r="H386" s="949"/>
      <c r="I386" s="823"/>
      <c r="J386" s="149" t="str">
        <f ca="1">IF(MOD(ROW()-13,2)=0,IF(ISBLANK(OFFSET(#REF!,INT((ROW()-13)/2),0)),"",OFFSET(#REF!,INT((ROW()-13)/2),0)),IF(ISBLANK(OFFSET('9. METAS'!$U$20,INT((ROW()-14)/2),0)),"",OFFSET('9. METAS'!$U$20,INT((ROW()-14)/2),0)))</f>
        <v/>
      </c>
      <c r="K386" s="150" t="str">
        <f ca="1">IF(MOD(ROW()-13,2)=0,IF(ISBLANK(OFFSET(#REF!,INT((ROW()-13)/2),0)),"",OFFSET(#REF!,INT((ROW()-13)/2),0)),IF(ISBLANK(OFFSET('9. METAS'!$V$20,INT((ROW()-14)/2),0)),"",OFFSET('9. METAS'!$V$20,INT((ROW()-14)/2),0)))</f>
        <v/>
      </c>
      <c r="L386" s="150" t="str">
        <f ca="1">IF(MOD(ROW()-13,2)=0,IF(ISBLANK(OFFSET(#REF!,INT((ROW()-13)/2),0)),"",OFFSET(#REF!,INT((ROW()-13)/2),0)),IF(ISBLANK(OFFSET('9. METAS'!$W$20,INT((ROW()-14)/2),0)),"",OFFSET('9. METAS'!$W$20,INT((ROW()-14)/2),0)))</f>
        <v/>
      </c>
      <c r="M386" s="151" t="str">
        <f ca="1">IF(MOD(ROW()-13,2)=0,IF(ISBLANK(OFFSET(#REF!,INT((ROW()-13)/2),0)),"",OFFSET(#REF!,INT((ROW()-13)/2),0)),IF(ISBLANK(OFFSET('9. METAS'!$X$20,INT((ROW()-14)/2),0)),"",OFFSET('9. METAS'!$X$20,INT((ROW()-14)/2),0)))</f>
        <v/>
      </c>
      <c r="N386" s="825"/>
      <c r="O386" s="827"/>
      <c r="P386" s="914"/>
    </row>
    <row r="387" spans="3:16">
      <c r="C387" s="829" t="str">
        <f ca="1">IF(ISBLANK(OFFSET('5. Pp (3 años)'!$C$46,INT((ROW()-13)/2),0)),"",OFFSET('5. Pp (3 años)'!$C$46,INT((ROW()-13)/2),0))</f>
        <v/>
      </c>
      <c r="D387" s="926" t="str">
        <f ca="1">IF(ISBLANK(OFFSET('5. Pp (3 años)'!$D$46,INT((ROW()-13)/2),0)),"",OFFSET('5. Pp (3 años)'!$D$46,INT((ROW()-13)/2),0))</f>
        <v/>
      </c>
      <c r="E387" s="926" t="str">
        <f ca="1">IF(ISBLANK(OFFSET('5. Pp (3 años)'!$E$46,INT((ROW()-13)/2),0)),"",OFFSET('5. Pp (3 años)'!$E$46,INT((ROW()-13)/2),0))</f>
        <v/>
      </c>
      <c r="F387" s="928" t="str">
        <f ca="1">IF(ISBLANK(OFFSET('5. Pp (3 años)'!$K$46,INT((ROW()-13)/2),0)),"",OFFSET('5. Pp (3 años)'!$K$46,INT((ROW()-13)/2),0))</f>
        <v/>
      </c>
      <c r="G387" s="930" t="str">
        <f ca="1">IF(ISBLANK(OFFSET('5. Pp (3 años)'!$H$46,INT((ROW()-13)/2),0)),"",OFFSET('5. Pp (3 años)'!$H$46,INT((ROW()-13)/2),0))</f>
        <v/>
      </c>
      <c r="H387" s="949" t="str">
        <f ca="1">IF(ISBLANK(OFFSET('9. METAS'!$L$20,INT((ROW()-13)/2),0)),"",OFFSET('9. METAS'!$L$20,INT((ROW()-13)/2),0))</f>
        <v/>
      </c>
      <c r="I387" s="822"/>
      <c r="J387" s="149" t="e">
        <f ca="1">IF(MOD(ROW()-13,2)=0,IF(ISBLANK(OFFSET(#REF!,INT((ROW()-13)/2),0)),"",OFFSET(#REF!,INT((ROW()-13)/2),0)),IF(ISBLANK(OFFSET('9. METAS'!$U$20,INT((ROW()-14)/2),0)),"",OFFSET('9. METAS'!$U$20,INT((ROW()-14)/2),0)))</f>
        <v>#REF!</v>
      </c>
      <c r="K387" s="150" t="e">
        <f ca="1">IF(MOD(ROW()-13,2)=0,IF(ISBLANK(OFFSET(#REF!,INT((ROW()-13)/2),0)),"",OFFSET(#REF!,INT((ROW()-13)/2),0)),IF(ISBLANK(OFFSET('9. METAS'!$V$20,INT((ROW()-14)/2),0)),"",OFFSET('9. METAS'!$V$20,INT((ROW()-14)/2),0)))</f>
        <v>#REF!</v>
      </c>
      <c r="L387" s="150" t="e">
        <f ca="1">IF(MOD(ROW()-13,2)=0,IF(ISBLANK(OFFSET(#REF!,INT((ROW()-13)/2),0)),"",OFFSET(#REF!,INT((ROW()-13)/2),0)),IF(ISBLANK(OFFSET('9. METAS'!$W$20,INT((ROW()-14)/2),0)),"",OFFSET('9. METAS'!$W$20,INT((ROW()-14)/2),0)))</f>
        <v>#REF!</v>
      </c>
      <c r="M387" s="151" t="e">
        <f ca="1">IF(MOD(ROW()-13,2)=0,IF(ISBLANK(OFFSET(#REF!,INT((ROW()-13)/2),0)),"",OFFSET(#REF!,INT((ROW()-13)/2),0)),IF(ISBLANK(OFFSET('9. METAS'!$X$20,INT((ROW()-14)/2),0)),"",OFFSET('9. METAS'!$X$20,INT((ROW()-14)/2),0)))</f>
        <v>#REF!</v>
      </c>
      <c r="N387" s="824" t="str">
        <f t="shared" ref="N387" ca="1" si="370">IFERROR(J387/J388,"ND")</f>
        <v>ND</v>
      </c>
      <c r="O387" s="826" t="str">
        <f t="shared" ref="O387" ca="1" si="371">IFERROR(((J387+K387+L387)/H387),"ND")</f>
        <v>ND</v>
      </c>
      <c r="P387" s="913"/>
    </row>
    <row r="388" spans="3:16">
      <c r="C388" s="843"/>
      <c r="D388" s="926"/>
      <c r="E388" s="926"/>
      <c r="F388" s="928"/>
      <c r="G388" s="930"/>
      <c r="H388" s="949"/>
      <c r="I388" s="823"/>
      <c r="J388" s="149" t="str">
        <f ca="1">IF(MOD(ROW()-13,2)=0,IF(ISBLANK(OFFSET(#REF!,INT((ROW()-13)/2),0)),"",OFFSET(#REF!,INT((ROW()-13)/2),0)),IF(ISBLANK(OFFSET('9. METAS'!$U$20,INT((ROW()-14)/2),0)),"",OFFSET('9. METAS'!$U$20,INT((ROW()-14)/2),0)))</f>
        <v/>
      </c>
      <c r="K388" s="150" t="str">
        <f ca="1">IF(MOD(ROW()-13,2)=0,IF(ISBLANK(OFFSET(#REF!,INT((ROW()-13)/2),0)),"",OFFSET(#REF!,INT((ROW()-13)/2),0)),IF(ISBLANK(OFFSET('9. METAS'!$V$20,INT((ROW()-14)/2),0)),"",OFFSET('9. METAS'!$V$20,INT((ROW()-14)/2),0)))</f>
        <v/>
      </c>
      <c r="L388" s="150" t="str">
        <f ca="1">IF(MOD(ROW()-13,2)=0,IF(ISBLANK(OFFSET(#REF!,INT((ROW()-13)/2),0)),"",OFFSET(#REF!,INT((ROW()-13)/2),0)),IF(ISBLANK(OFFSET('9. METAS'!$W$20,INT((ROW()-14)/2),0)),"",OFFSET('9. METAS'!$W$20,INT((ROW()-14)/2),0)))</f>
        <v/>
      </c>
      <c r="M388" s="151" t="str">
        <f ca="1">IF(MOD(ROW()-13,2)=0,IF(ISBLANK(OFFSET(#REF!,INT((ROW()-13)/2),0)),"",OFFSET(#REF!,INT((ROW()-13)/2),0)),IF(ISBLANK(OFFSET('9. METAS'!$X$20,INT((ROW()-14)/2),0)),"",OFFSET('9. METAS'!$X$20,INT((ROW()-14)/2),0)))</f>
        <v/>
      </c>
      <c r="N388" s="825"/>
      <c r="O388" s="827"/>
      <c r="P388" s="914"/>
    </row>
    <row r="389" spans="3:16">
      <c r="C389" s="829" t="str">
        <f ca="1">IF(ISBLANK(OFFSET('5. Pp (3 años)'!$C$46,INT((ROW()-13)/2),0)),"",OFFSET('5. Pp (3 años)'!$C$46,INT((ROW()-13)/2),0))</f>
        <v/>
      </c>
      <c r="D389" s="926" t="str">
        <f ca="1">IF(ISBLANK(OFFSET('5. Pp (3 años)'!$D$46,INT((ROW()-13)/2),0)),"",OFFSET('5. Pp (3 años)'!$D$46,INT((ROW()-13)/2),0))</f>
        <v/>
      </c>
      <c r="E389" s="926" t="str">
        <f ca="1">IF(ISBLANK(OFFSET('5. Pp (3 años)'!$E$46,INT((ROW()-13)/2),0)),"",OFFSET('5. Pp (3 años)'!$E$46,INT((ROW()-13)/2),0))</f>
        <v/>
      </c>
      <c r="F389" s="928" t="str">
        <f ca="1">IF(ISBLANK(OFFSET('5. Pp (3 años)'!$K$46,INT((ROW()-13)/2),0)),"",OFFSET('5. Pp (3 años)'!$K$46,INT((ROW()-13)/2),0))</f>
        <v/>
      </c>
      <c r="G389" s="930" t="str">
        <f ca="1">IF(ISBLANK(OFFSET('5. Pp (3 años)'!$H$46,INT((ROW()-13)/2),0)),"",OFFSET('5. Pp (3 años)'!$H$46,INT((ROW()-13)/2),0))</f>
        <v/>
      </c>
      <c r="H389" s="949" t="str">
        <f ca="1">IF(ISBLANK(OFFSET('9. METAS'!$L$20,INT((ROW()-13)/2),0)),"",OFFSET('9. METAS'!$L$20,INT((ROW()-13)/2),0))</f>
        <v/>
      </c>
      <c r="I389" s="822"/>
      <c r="J389" s="149" t="e">
        <f ca="1">IF(MOD(ROW()-13,2)=0,IF(ISBLANK(OFFSET(#REF!,INT((ROW()-13)/2),0)),"",OFFSET(#REF!,INT((ROW()-13)/2),0)),IF(ISBLANK(OFFSET('9. METAS'!$U$20,INT((ROW()-14)/2),0)),"",OFFSET('9. METAS'!$U$20,INT((ROW()-14)/2),0)))</f>
        <v>#REF!</v>
      </c>
      <c r="K389" s="150" t="e">
        <f ca="1">IF(MOD(ROW()-13,2)=0,IF(ISBLANK(OFFSET(#REF!,INT((ROW()-13)/2),0)),"",OFFSET(#REF!,INT((ROW()-13)/2),0)),IF(ISBLANK(OFFSET('9. METAS'!$V$20,INT((ROW()-14)/2),0)),"",OFFSET('9. METAS'!$V$20,INT((ROW()-14)/2),0)))</f>
        <v>#REF!</v>
      </c>
      <c r="L389" s="150" t="e">
        <f ca="1">IF(MOD(ROW()-13,2)=0,IF(ISBLANK(OFFSET(#REF!,INT((ROW()-13)/2),0)),"",OFFSET(#REF!,INT((ROW()-13)/2),0)),IF(ISBLANK(OFFSET('9. METAS'!$W$20,INT((ROW()-14)/2),0)),"",OFFSET('9. METAS'!$W$20,INT((ROW()-14)/2),0)))</f>
        <v>#REF!</v>
      </c>
      <c r="M389" s="151" t="e">
        <f ca="1">IF(MOD(ROW()-13,2)=0,IF(ISBLANK(OFFSET(#REF!,INT((ROW()-13)/2),0)),"",OFFSET(#REF!,INT((ROW()-13)/2),0)),IF(ISBLANK(OFFSET('9. METAS'!$X$20,INT((ROW()-14)/2),0)),"",OFFSET('9. METAS'!$X$20,INT((ROW()-14)/2),0)))</f>
        <v>#REF!</v>
      </c>
      <c r="N389" s="824" t="str">
        <f t="shared" ref="N389" ca="1" si="372">IFERROR(J389/J390,"ND")</f>
        <v>ND</v>
      </c>
      <c r="O389" s="826" t="str">
        <f t="shared" ref="O389" ca="1" si="373">IFERROR(((J389+K389+L389)/H389),"ND")</f>
        <v>ND</v>
      </c>
      <c r="P389" s="913"/>
    </row>
    <row r="390" spans="3:16">
      <c r="C390" s="843"/>
      <c r="D390" s="926"/>
      <c r="E390" s="926"/>
      <c r="F390" s="928"/>
      <c r="G390" s="930"/>
      <c r="H390" s="949"/>
      <c r="I390" s="823"/>
      <c r="J390" s="149" t="str">
        <f ca="1">IF(MOD(ROW()-13,2)=0,IF(ISBLANK(OFFSET(#REF!,INT((ROW()-13)/2),0)),"",OFFSET(#REF!,INT((ROW()-13)/2),0)),IF(ISBLANK(OFFSET('9. METAS'!$U$20,INT((ROW()-14)/2),0)),"",OFFSET('9. METAS'!$U$20,INT((ROW()-14)/2),0)))</f>
        <v/>
      </c>
      <c r="K390" s="150" t="str">
        <f ca="1">IF(MOD(ROW()-13,2)=0,IF(ISBLANK(OFFSET(#REF!,INT((ROW()-13)/2),0)),"",OFFSET(#REF!,INT((ROW()-13)/2),0)),IF(ISBLANK(OFFSET('9. METAS'!$V$20,INT((ROW()-14)/2),0)),"",OFFSET('9. METAS'!$V$20,INT((ROW()-14)/2),0)))</f>
        <v/>
      </c>
      <c r="L390" s="150" t="str">
        <f ca="1">IF(MOD(ROW()-13,2)=0,IF(ISBLANK(OFFSET(#REF!,INT((ROW()-13)/2),0)),"",OFFSET(#REF!,INT((ROW()-13)/2),0)),IF(ISBLANK(OFFSET('9. METAS'!$W$20,INT((ROW()-14)/2),0)),"",OFFSET('9. METAS'!$W$20,INT((ROW()-14)/2),0)))</f>
        <v/>
      </c>
      <c r="M390" s="151" t="str">
        <f ca="1">IF(MOD(ROW()-13,2)=0,IF(ISBLANK(OFFSET(#REF!,INT((ROW()-13)/2),0)),"",OFFSET(#REF!,INT((ROW()-13)/2),0)),IF(ISBLANK(OFFSET('9. METAS'!$X$20,INT((ROW()-14)/2),0)),"",OFFSET('9. METAS'!$X$20,INT((ROW()-14)/2),0)))</f>
        <v/>
      </c>
      <c r="N390" s="825"/>
      <c r="O390" s="827"/>
      <c r="P390" s="914"/>
    </row>
    <row r="391" spans="3:16">
      <c r="C391" s="829" t="str">
        <f ca="1">IF(ISBLANK(OFFSET('5. Pp (3 años)'!$C$46,INT((ROW()-13)/2),0)),"",OFFSET('5. Pp (3 años)'!$C$46,INT((ROW()-13)/2),0))</f>
        <v/>
      </c>
      <c r="D391" s="926" t="str">
        <f ca="1">IF(ISBLANK(OFFSET('5. Pp (3 años)'!$D$46,INT((ROW()-13)/2),0)),"",OFFSET('5. Pp (3 años)'!$D$46,INT((ROW()-13)/2),0))</f>
        <v/>
      </c>
      <c r="E391" s="926" t="str">
        <f ca="1">IF(ISBLANK(OFFSET('5. Pp (3 años)'!$E$46,INT((ROW()-13)/2),0)),"",OFFSET('5. Pp (3 años)'!$E$46,INT((ROW()-13)/2),0))</f>
        <v/>
      </c>
      <c r="F391" s="928" t="str">
        <f ca="1">IF(ISBLANK(OFFSET('5. Pp (3 años)'!$K$46,INT((ROW()-13)/2),0)),"",OFFSET('5. Pp (3 años)'!$K$46,INT((ROW()-13)/2),0))</f>
        <v/>
      </c>
      <c r="G391" s="930" t="str">
        <f ca="1">IF(ISBLANK(OFFSET('5. Pp (3 años)'!$H$46,INT((ROW()-13)/2),0)),"",OFFSET('5. Pp (3 años)'!$H$46,INT((ROW()-13)/2),0))</f>
        <v/>
      </c>
      <c r="H391" s="949" t="str">
        <f ca="1">IF(ISBLANK(OFFSET('9. METAS'!$L$20,INT((ROW()-13)/2),0)),"",OFFSET('9. METAS'!$L$20,INT((ROW()-13)/2),0))</f>
        <v/>
      </c>
      <c r="I391" s="822"/>
      <c r="J391" s="149" t="e">
        <f ca="1">IF(MOD(ROW()-13,2)=0,IF(ISBLANK(OFFSET(#REF!,INT((ROW()-13)/2),0)),"",OFFSET(#REF!,INT((ROW()-13)/2),0)),IF(ISBLANK(OFFSET('9. METAS'!$U$20,INT((ROW()-14)/2),0)),"",OFFSET('9. METAS'!$U$20,INT((ROW()-14)/2),0)))</f>
        <v>#REF!</v>
      </c>
      <c r="K391" s="150" t="e">
        <f ca="1">IF(MOD(ROW()-13,2)=0,IF(ISBLANK(OFFSET(#REF!,INT((ROW()-13)/2),0)),"",OFFSET(#REF!,INT((ROW()-13)/2),0)),IF(ISBLANK(OFFSET('9. METAS'!$V$20,INT((ROW()-14)/2),0)),"",OFFSET('9. METAS'!$V$20,INT((ROW()-14)/2),0)))</f>
        <v>#REF!</v>
      </c>
      <c r="L391" s="150" t="e">
        <f ca="1">IF(MOD(ROW()-13,2)=0,IF(ISBLANK(OFFSET(#REF!,INT((ROW()-13)/2),0)),"",OFFSET(#REF!,INT((ROW()-13)/2),0)),IF(ISBLANK(OFFSET('9. METAS'!$W$20,INT((ROW()-14)/2),0)),"",OFFSET('9. METAS'!$W$20,INT((ROW()-14)/2),0)))</f>
        <v>#REF!</v>
      </c>
      <c r="M391" s="151" t="e">
        <f ca="1">IF(MOD(ROW()-13,2)=0,IF(ISBLANK(OFFSET(#REF!,INT((ROW()-13)/2),0)),"",OFFSET(#REF!,INT((ROW()-13)/2),0)),IF(ISBLANK(OFFSET('9. METAS'!$X$20,INT((ROW()-14)/2),0)),"",OFFSET('9. METAS'!$X$20,INT((ROW()-14)/2),0)))</f>
        <v>#REF!</v>
      </c>
      <c r="N391" s="824" t="str">
        <f t="shared" ref="N391" ca="1" si="374">IFERROR(J391/J392,"ND")</f>
        <v>ND</v>
      </c>
      <c r="O391" s="826" t="str">
        <f t="shared" ref="O391" ca="1" si="375">IFERROR(((J391+K391+L391)/H391),"ND")</f>
        <v>ND</v>
      </c>
      <c r="P391" s="913"/>
    </row>
    <row r="392" spans="3:16">
      <c r="C392" s="843"/>
      <c r="D392" s="926"/>
      <c r="E392" s="926"/>
      <c r="F392" s="928"/>
      <c r="G392" s="930"/>
      <c r="H392" s="949"/>
      <c r="I392" s="823"/>
      <c r="J392" s="149" t="str">
        <f ca="1">IF(MOD(ROW()-13,2)=0,IF(ISBLANK(OFFSET(#REF!,INT((ROW()-13)/2),0)),"",OFFSET(#REF!,INT((ROW()-13)/2),0)),IF(ISBLANK(OFFSET('9. METAS'!$U$20,INT((ROW()-14)/2),0)),"",OFFSET('9. METAS'!$U$20,INT((ROW()-14)/2),0)))</f>
        <v/>
      </c>
      <c r="K392" s="150" t="str">
        <f ca="1">IF(MOD(ROW()-13,2)=0,IF(ISBLANK(OFFSET(#REF!,INT((ROW()-13)/2),0)),"",OFFSET(#REF!,INT((ROW()-13)/2),0)),IF(ISBLANK(OFFSET('9. METAS'!$V$20,INT((ROW()-14)/2),0)),"",OFFSET('9. METAS'!$V$20,INT((ROW()-14)/2),0)))</f>
        <v/>
      </c>
      <c r="L392" s="150" t="str">
        <f ca="1">IF(MOD(ROW()-13,2)=0,IF(ISBLANK(OFFSET(#REF!,INT((ROW()-13)/2),0)),"",OFFSET(#REF!,INT((ROW()-13)/2),0)),IF(ISBLANK(OFFSET('9. METAS'!$W$20,INT((ROW()-14)/2),0)),"",OFFSET('9. METAS'!$W$20,INT((ROW()-14)/2),0)))</f>
        <v/>
      </c>
      <c r="M392" s="151" t="str">
        <f ca="1">IF(MOD(ROW()-13,2)=0,IF(ISBLANK(OFFSET(#REF!,INT((ROW()-13)/2),0)),"",OFFSET(#REF!,INT((ROW()-13)/2),0)),IF(ISBLANK(OFFSET('9. METAS'!$X$20,INT((ROW()-14)/2),0)),"",OFFSET('9. METAS'!$X$20,INT((ROW()-14)/2),0)))</f>
        <v/>
      </c>
      <c r="N392" s="825"/>
      <c r="O392" s="827"/>
      <c r="P392" s="914"/>
    </row>
    <row r="393" spans="3:16">
      <c r="C393" s="829" t="str">
        <f ca="1">IF(ISBLANK(OFFSET('5. Pp (3 años)'!$C$46,INT((ROW()-13)/2),0)),"",OFFSET('5. Pp (3 años)'!$C$46,INT((ROW()-13)/2),0))</f>
        <v/>
      </c>
      <c r="D393" s="926" t="str">
        <f ca="1">IF(ISBLANK(OFFSET('5. Pp (3 años)'!$D$46,INT((ROW()-13)/2),0)),"",OFFSET('5. Pp (3 años)'!$D$46,INT((ROW()-13)/2),0))</f>
        <v/>
      </c>
      <c r="E393" s="926" t="str">
        <f ca="1">IF(ISBLANK(OFFSET('5. Pp (3 años)'!$E$46,INT((ROW()-13)/2),0)),"",OFFSET('5. Pp (3 años)'!$E$46,INT((ROW()-13)/2),0))</f>
        <v/>
      </c>
      <c r="F393" s="928" t="str">
        <f ca="1">IF(ISBLANK(OFFSET('5. Pp (3 años)'!$K$46,INT((ROW()-13)/2),0)),"",OFFSET('5. Pp (3 años)'!$K$46,INT((ROW()-13)/2),0))</f>
        <v/>
      </c>
      <c r="G393" s="930" t="str">
        <f ca="1">IF(ISBLANK(OFFSET('5. Pp (3 años)'!$H$46,INT((ROW()-13)/2),0)),"",OFFSET('5. Pp (3 años)'!$H$46,INT((ROW()-13)/2),0))</f>
        <v/>
      </c>
      <c r="H393" s="949" t="str">
        <f ca="1">IF(ISBLANK(OFFSET('9. METAS'!$L$20,INT((ROW()-13)/2),0)),"",OFFSET('9. METAS'!$L$20,INT((ROW()-13)/2),0))</f>
        <v/>
      </c>
      <c r="I393" s="822"/>
      <c r="J393" s="149" t="e">
        <f ca="1">IF(MOD(ROW()-13,2)=0,IF(ISBLANK(OFFSET(#REF!,INT((ROW()-13)/2),0)),"",OFFSET(#REF!,INT((ROW()-13)/2),0)),IF(ISBLANK(OFFSET('9. METAS'!$U$20,INT((ROW()-14)/2),0)),"",OFFSET('9. METAS'!$U$20,INT((ROW()-14)/2),0)))</f>
        <v>#REF!</v>
      </c>
      <c r="K393" s="150" t="e">
        <f ca="1">IF(MOD(ROW()-13,2)=0,IF(ISBLANK(OFFSET(#REF!,INT((ROW()-13)/2),0)),"",OFFSET(#REF!,INT((ROW()-13)/2),0)),IF(ISBLANK(OFFSET('9. METAS'!$V$20,INT((ROW()-14)/2),0)),"",OFFSET('9. METAS'!$V$20,INT((ROW()-14)/2),0)))</f>
        <v>#REF!</v>
      </c>
      <c r="L393" s="150" t="e">
        <f ca="1">IF(MOD(ROW()-13,2)=0,IF(ISBLANK(OFFSET(#REF!,INT((ROW()-13)/2),0)),"",OFFSET(#REF!,INT((ROW()-13)/2),0)),IF(ISBLANK(OFFSET('9. METAS'!$W$20,INT((ROW()-14)/2),0)),"",OFFSET('9. METAS'!$W$20,INT((ROW()-14)/2),0)))</f>
        <v>#REF!</v>
      </c>
      <c r="M393" s="151" t="e">
        <f ca="1">IF(MOD(ROW()-13,2)=0,IF(ISBLANK(OFFSET(#REF!,INT((ROW()-13)/2),0)),"",OFFSET(#REF!,INT((ROW()-13)/2),0)),IF(ISBLANK(OFFSET('9. METAS'!$X$20,INT((ROW()-14)/2),0)),"",OFFSET('9. METAS'!$X$20,INT((ROW()-14)/2),0)))</f>
        <v>#REF!</v>
      </c>
      <c r="N393" s="824" t="str">
        <f t="shared" ref="N393" ca="1" si="376">IFERROR(J393/J394,"ND")</f>
        <v>ND</v>
      </c>
      <c r="O393" s="826" t="str">
        <f t="shared" ref="O393" ca="1" si="377">IFERROR(((J393+K393+L393)/H393),"ND")</f>
        <v>ND</v>
      </c>
      <c r="P393" s="913"/>
    </row>
    <row r="394" spans="3:16">
      <c r="C394" s="843"/>
      <c r="D394" s="926"/>
      <c r="E394" s="926"/>
      <c r="F394" s="928"/>
      <c r="G394" s="930"/>
      <c r="H394" s="949"/>
      <c r="I394" s="823"/>
      <c r="J394" s="149" t="str">
        <f ca="1">IF(MOD(ROW()-13,2)=0,IF(ISBLANK(OFFSET(#REF!,INT((ROW()-13)/2),0)),"",OFFSET(#REF!,INT((ROW()-13)/2),0)),IF(ISBLANK(OFFSET('9. METAS'!$U$20,INT((ROW()-14)/2),0)),"",OFFSET('9. METAS'!$U$20,INT((ROW()-14)/2),0)))</f>
        <v/>
      </c>
      <c r="K394" s="150" t="str">
        <f ca="1">IF(MOD(ROW()-13,2)=0,IF(ISBLANK(OFFSET(#REF!,INT((ROW()-13)/2),0)),"",OFFSET(#REF!,INT((ROW()-13)/2),0)),IF(ISBLANK(OFFSET('9. METAS'!$V$20,INT((ROW()-14)/2),0)),"",OFFSET('9. METAS'!$V$20,INT((ROW()-14)/2),0)))</f>
        <v/>
      </c>
      <c r="L394" s="150" t="str">
        <f ca="1">IF(MOD(ROW()-13,2)=0,IF(ISBLANK(OFFSET(#REF!,INT((ROW()-13)/2),0)),"",OFFSET(#REF!,INT((ROW()-13)/2),0)),IF(ISBLANK(OFFSET('9. METAS'!$W$20,INT((ROW()-14)/2),0)),"",OFFSET('9. METAS'!$W$20,INT((ROW()-14)/2),0)))</f>
        <v/>
      </c>
      <c r="M394" s="151" t="str">
        <f ca="1">IF(MOD(ROW()-13,2)=0,IF(ISBLANK(OFFSET(#REF!,INT((ROW()-13)/2),0)),"",OFFSET(#REF!,INT((ROW()-13)/2),0)),IF(ISBLANK(OFFSET('9. METAS'!$X$20,INT((ROW()-14)/2),0)),"",OFFSET('9. METAS'!$X$20,INT((ROW()-14)/2),0)))</f>
        <v/>
      </c>
      <c r="N394" s="825"/>
      <c r="O394" s="827"/>
      <c r="P394" s="914"/>
    </row>
    <row r="395" spans="3:16">
      <c r="C395" s="829" t="str">
        <f ca="1">IF(ISBLANK(OFFSET('5. Pp (3 años)'!$C$46,INT((ROW()-13)/2),0)),"",OFFSET('5. Pp (3 años)'!$C$46,INT((ROW()-13)/2),0))</f>
        <v/>
      </c>
      <c r="D395" s="926" t="str">
        <f ca="1">IF(ISBLANK(OFFSET('5. Pp (3 años)'!$D$46,INT((ROW()-13)/2),0)),"",OFFSET('5. Pp (3 años)'!$D$46,INT((ROW()-13)/2),0))</f>
        <v/>
      </c>
      <c r="E395" s="926" t="str">
        <f ca="1">IF(ISBLANK(OFFSET('5. Pp (3 años)'!$E$46,INT((ROW()-13)/2),0)),"",OFFSET('5. Pp (3 años)'!$E$46,INT((ROW()-13)/2),0))</f>
        <v/>
      </c>
      <c r="F395" s="928" t="str">
        <f ca="1">IF(ISBLANK(OFFSET('5. Pp (3 años)'!$K$46,INT((ROW()-13)/2),0)),"",OFFSET('5. Pp (3 años)'!$K$46,INT((ROW()-13)/2),0))</f>
        <v/>
      </c>
      <c r="G395" s="930" t="str">
        <f ca="1">IF(ISBLANK(OFFSET('5. Pp (3 años)'!$H$46,INT((ROW()-13)/2),0)),"",OFFSET('5. Pp (3 años)'!$H$46,INT((ROW()-13)/2),0))</f>
        <v/>
      </c>
      <c r="H395" s="949" t="str">
        <f ca="1">IF(ISBLANK(OFFSET('9. METAS'!$L$20,INT((ROW()-13)/2),0)),"",OFFSET('9. METAS'!$L$20,INT((ROW()-13)/2),0))</f>
        <v/>
      </c>
      <c r="I395" s="822"/>
      <c r="J395" s="149" t="e">
        <f ca="1">IF(MOD(ROW()-13,2)=0,IF(ISBLANK(OFFSET(#REF!,INT((ROW()-13)/2),0)),"",OFFSET(#REF!,INT((ROW()-13)/2),0)),IF(ISBLANK(OFFSET('9. METAS'!$U$20,INT((ROW()-14)/2),0)),"",OFFSET('9. METAS'!$U$20,INT((ROW()-14)/2),0)))</f>
        <v>#REF!</v>
      </c>
      <c r="K395" s="150" t="e">
        <f ca="1">IF(MOD(ROW()-13,2)=0,IF(ISBLANK(OFFSET(#REF!,INT((ROW()-13)/2),0)),"",OFFSET(#REF!,INT((ROW()-13)/2),0)),IF(ISBLANK(OFFSET('9. METAS'!$V$20,INT((ROW()-14)/2),0)),"",OFFSET('9. METAS'!$V$20,INT((ROW()-14)/2),0)))</f>
        <v>#REF!</v>
      </c>
      <c r="L395" s="150" t="e">
        <f ca="1">IF(MOD(ROW()-13,2)=0,IF(ISBLANK(OFFSET(#REF!,INT((ROW()-13)/2),0)),"",OFFSET(#REF!,INT((ROW()-13)/2),0)),IF(ISBLANK(OFFSET('9. METAS'!$W$20,INT((ROW()-14)/2),0)),"",OFFSET('9. METAS'!$W$20,INT((ROW()-14)/2),0)))</f>
        <v>#REF!</v>
      </c>
      <c r="M395" s="151" t="e">
        <f ca="1">IF(MOD(ROW()-13,2)=0,IF(ISBLANK(OFFSET(#REF!,INT((ROW()-13)/2),0)),"",OFFSET(#REF!,INT((ROW()-13)/2),0)),IF(ISBLANK(OFFSET('9. METAS'!$X$20,INT((ROW()-14)/2),0)),"",OFFSET('9. METAS'!$X$20,INT((ROW()-14)/2),0)))</f>
        <v>#REF!</v>
      </c>
      <c r="N395" s="824" t="str">
        <f t="shared" ref="N395" ca="1" si="378">IFERROR(J395/J396,"ND")</f>
        <v>ND</v>
      </c>
      <c r="O395" s="826" t="str">
        <f t="shared" ref="O395" ca="1" si="379">IFERROR(((J395+K395+L395)/H395),"ND")</f>
        <v>ND</v>
      </c>
      <c r="P395" s="913"/>
    </row>
    <row r="396" spans="3:16">
      <c r="C396" s="843"/>
      <c r="D396" s="926"/>
      <c r="E396" s="926"/>
      <c r="F396" s="928"/>
      <c r="G396" s="930"/>
      <c r="H396" s="949"/>
      <c r="I396" s="823"/>
      <c r="J396" s="149" t="str">
        <f ca="1">IF(MOD(ROW()-13,2)=0,IF(ISBLANK(OFFSET(#REF!,INT((ROW()-13)/2),0)),"",OFFSET(#REF!,INT((ROW()-13)/2),0)),IF(ISBLANK(OFFSET('9. METAS'!$U$20,INT((ROW()-14)/2),0)),"",OFFSET('9. METAS'!$U$20,INT((ROW()-14)/2),0)))</f>
        <v/>
      </c>
      <c r="K396" s="150" t="str">
        <f ca="1">IF(MOD(ROW()-13,2)=0,IF(ISBLANK(OFFSET(#REF!,INT((ROW()-13)/2),0)),"",OFFSET(#REF!,INT((ROW()-13)/2),0)),IF(ISBLANK(OFFSET('9. METAS'!$V$20,INT((ROW()-14)/2),0)),"",OFFSET('9. METAS'!$V$20,INT((ROW()-14)/2),0)))</f>
        <v/>
      </c>
      <c r="L396" s="150" t="str">
        <f ca="1">IF(MOD(ROW()-13,2)=0,IF(ISBLANK(OFFSET(#REF!,INT((ROW()-13)/2),0)),"",OFFSET(#REF!,INT((ROW()-13)/2),0)),IF(ISBLANK(OFFSET('9. METAS'!$W$20,INT((ROW()-14)/2),0)),"",OFFSET('9. METAS'!$W$20,INT((ROW()-14)/2),0)))</f>
        <v/>
      </c>
      <c r="M396" s="151" t="str">
        <f ca="1">IF(MOD(ROW()-13,2)=0,IF(ISBLANK(OFFSET(#REF!,INT((ROW()-13)/2),0)),"",OFFSET(#REF!,INT((ROW()-13)/2),0)),IF(ISBLANK(OFFSET('9. METAS'!$X$20,INT((ROW()-14)/2),0)),"",OFFSET('9. METAS'!$X$20,INT((ROW()-14)/2),0)))</f>
        <v/>
      </c>
      <c r="N396" s="825"/>
      <c r="O396" s="827"/>
      <c r="P396" s="914"/>
    </row>
    <row r="397" spans="3:16">
      <c r="C397" s="829" t="str">
        <f ca="1">IF(ISBLANK(OFFSET('5. Pp (3 años)'!$C$46,INT((ROW()-13)/2),0)),"",OFFSET('5. Pp (3 años)'!$C$46,INT((ROW()-13)/2),0))</f>
        <v/>
      </c>
      <c r="D397" s="926" t="str">
        <f ca="1">IF(ISBLANK(OFFSET('5. Pp (3 años)'!$D$46,INT((ROW()-13)/2),0)),"",OFFSET('5. Pp (3 años)'!$D$46,INT((ROW()-13)/2),0))</f>
        <v/>
      </c>
      <c r="E397" s="926" t="str">
        <f ca="1">IF(ISBLANK(OFFSET('5. Pp (3 años)'!$E$46,INT((ROW()-13)/2),0)),"",OFFSET('5. Pp (3 años)'!$E$46,INT((ROW()-13)/2),0))</f>
        <v/>
      </c>
      <c r="F397" s="928" t="str">
        <f ca="1">IF(ISBLANK(OFFSET('5. Pp (3 años)'!$K$46,INT((ROW()-13)/2),0)),"",OFFSET('5. Pp (3 años)'!$K$46,INT((ROW()-13)/2),0))</f>
        <v/>
      </c>
      <c r="G397" s="930" t="str">
        <f ca="1">IF(ISBLANK(OFFSET('5. Pp (3 años)'!$H$46,INT((ROW()-13)/2),0)),"",OFFSET('5. Pp (3 años)'!$H$46,INT((ROW()-13)/2),0))</f>
        <v/>
      </c>
      <c r="H397" s="949" t="str">
        <f ca="1">IF(ISBLANK(OFFSET('9. METAS'!$L$20,INT((ROW()-13)/2),0)),"",OFFSET('9. METAS'!$L$20,INT((ROW()-13)/2),0))</f>
        <v/>
      </c>
      <c r="I397" s="822"/>
      <c r="J397" s="149" t="e">
        <f ca="1">IF(MOD(ROW()-13,2)=0,IF(ISBLANK(OFFSET(#REF!,INT((ROW()-13)/2),0)),"",OFFSET(#REF!,INT((ROW()-13)/2),0)),IF(ISBLANK(OFFSET('9. METAS'!$U$20,INT((ROW()-14)/2),0)),"",OFFSET('9. METAS'!$U$20,INT((ROW()-14)/2),0)))</f>
        <v>#REF!</v>
      </c>
      <c r="K397" s="150" t="e">
        <f ca="1">IF(MOD(ROW()-13,2)=0,IF(ISBLANK(OFFSET(#REF!,INT((ROW()-13)/2),0)),"",OFFSET(#REF!,INT((ROW()-13)/2),0)),IF(ISBLANK(OFFSET('9. METAS'!$V$20,INT((ROW()-14)/2),0)),"",OFFSET('9. METAS'!$V$20,INT((ROW()-14)/2),0)))</f>
        <v>#REF!</v>
      </c>
      <c r="L397" s="150" t="e">
        <f ca="1">IF(MOD(ROW()-13,2)=0,IF(ISBLANK(OFFSET(#REF!,INT((ROW()-13)/2),0)),"",OFFSET(#REF!,INT((ROW()-13)/2),0)),IF(ISBLANK(OFFSET('9. METAS'!$W$20,INT((ROW()-14)/2),0)),"",OFFSET('9. METAS'!$W$20,INT((ROW()-14)/2),0)))</f>
        <v>#REF!</v>
      </c>
      <c r="M397" s="151" t="e">
        <f ca="1">IF(MOD(ROW()-13,2)=0,IF(ISBLANK(OFFSET(#REF!,INT((ROW()-13)/2),0)),"",OFFSET(#REF!,INT((ROW()-13)/2),0)),IF(ISBLANK(OFFSET('9. METAS'!$X$20,INT((ROW()-14)/2),0)),"",OFFSET('9. METAS'!$X$20,INT((ROW()-14)/2),0)))</f>
        <v>#REF!</v>
      </c>
      <c r="N397" s="824" t="str">
        <f t="shared" ref="N397" ca="1" si="380">IFERROR(J397/J398,"ND")</f>
        <v>ND</v>
      </c>
      <c r="O397" s="826" t="str">
        <f t="shared" ref="O397" ca="1" si="381">IFERROR(((J397+K397+L397)/H397),"ND")</f>
        <v>ND</v>
      </c>
      <c r="P397" s="913"/>
    </row>
    <row r="398" spans="3:16">
      <c r="C398" s="843"/>
      <c r="D398" s="926"/>
      <c r="E398" s="926"/>
      <c r="F398" s="928"/>
      <c r="G398" s="930"/>
      <c r="H398" s="949"/>
      <c r="I398" s="823"/>
      <c r="J398" s="149" t="str">
        <f ca="1">IF(MOD(ROW()-13,2)=0,IF(ISBLANK(OFFSET(#REF!,INT((ROW()-13)/2),0)),"",OFFSET(#REF!,INT((ROW()-13)/2),0)),IF(ISBLANK(OFFSET('9. METAS'!$U$20,INT((ROW()-14)/2),0)),"",OFFSET('9. METAS'!$U$20,INT((ROW()-14)/2),0)))</f>
        <v/>
      </c>
      <c r="K398" s="150" t="str">
        <f ca="1">IF(MOD(ROW()-13,2)=0,IF(ISBLANK(OFFSET(#REF!,INT((ROW()-13)/2),0)),"",OFFSET(#REF!,INT((ROW()-13)/2),0)),IF(ISBLANK(OFFSET('9. METAS'!$V$20,INT((ROW()-14)/2),0)),"",OFFSET('9. METAS'!$V$20,INT((ROW()-14)/2),0)))</f>
        <v/>
      </c>
      <c r="L398" s="150" t="str">
        <f ca="1">IF(MOD(ROW()-13,2)=0,IF(ISBLANK(OFFSET(#REF!,INT((ROW()-13)/2),0)),"",OFFSET(#REF!,INT((ROW()-13)/2),0)),IF(ISBLANK(OFFSET('9. METAS'!$W$20,INT((ROW()-14)/2),0)),"",OFFSET('9. METAS'!$W$20,INT((ROW()-14)/2),0)))</f>
        <v/>
      </c>
      <c r="M398" s="151" t="str">
        <f ca="1">IF(MOD(ROW()-13,2)=0,IF(ISBLANK(OFFSET(#REF!,INT((ROW()-13)/2),0)),"",OFFSET(#REF!,INT((ROW()-13)/2),0)),IF(ISBLANK(OFFSET('9. METAS'!$X$20,INT((ROW()-14)/2),0)),"",OFFSET('9. METAS'!$X$20,INT((ROW()-14)/2),0)))</f>
        <v/>
      </c>
      <c r="N398" s="825"/>
      <c r="O398" s="827"/>
      <c r="P398" s="914"/>
    </row>
    <row r="399" spans="3:16">
      <c r="C399" s="829" t="str">
        <f ca="1">IF(ISBLANK(OFFSET('5. Pp (3 años)'!$C$46,INT((ROW()-13)/2),0)),"",OFFSET('5. Pp (3 años)'!$C$46,INT((ROW()-13)/2),0))</f>
        <v/>
      </c>
      <c r="D399" s="926" t="str">
        <f ca="1">IF(ISBLANK(OFFSET('5. Pp (3 años)'!$D$46,INT((ROW()-13)/2),0)),"",OFFSET('5. Pp (3 años)'!$D$46,INT((ROW()-13)/2),0))</f>
        <v/>
      </c>
      <c r="E399" s="926" t="str">
        <f ca="1">IF(ISBLANK(OFFSET('5. Pp (3 años)'!$E$46,INT((ROW()-13)/2),0)),"",OFFSET('5. Pp (3 años)'!$E$46,INT((ROW()-13)/2),0))</f>
        <v/>
      </c>
      <c r="F399" s="928" t="str">
        <f ca="1">IF(ISBLANK(OFFSET('5. Pp (3 años)'!$K$46,INT((ROW()-13)/2),0)),"",OFFSET('5. Pp (3 años)'!$K$46,INT((ROW()-13)/2),0))</f>
        <v/>
      </c>
      <c r="G399" s="930" t="str">
        <f ca="1">IF(ISBLANK(OFFSET('5. Pp (3 años)'!$H$46,INT((ROW()-13)/2),0)),"",OFFSET('5. Pp (3 años)'!$H$46,INT((ROW()-13)/2),0))</f>
        <v/>
      </c>
      <c r="H399" s="949" t="str">
        <f ca="1">IF(ISBLANK(OFFSET('9. METAS'!$L$20,INT((ROW()-13)/2),0)),"",OFFSET('9. METAS'!$L$20,INT((ROW()-13)/2),0))</f>
        <v/>
      </c>
      <c r="I399" s="822"/>
      <c r="J399" s="149" t="e">
        <f ca="1">IF(MOD(ROW()-13,2)=0,IF(ISBLANK(OFFSET(#REF!,INT((ROW()-13)/2),0)),"",OFFSET(#REF!,INT((ROW()-13)/2),0)),IF(ISBLANK(OFFSET('9. METAS'!$U$20,INT((ROW()-14)/2),0)),"",OFFSET('9. METAS'!$U$20,INT((ROW()-14)/2),0)))</f>
        <v>#REF!</v>
      </c>
      <c r="K399" s="150" t="e">
        <f ca="1">IF(MOD(ROW()-13,2)=0,IF(ISBLANK(OFFSET(#REF!,INT((ROW()-13)/2),0)),"",OFFSET(#REF!,INT((ROW()-13)/2),0)),IF(ISBLANK(OFFSET('9. METAS'!$V$20,INT((ROW()-14)/2),0)),"",OFFSET('9. METAS'!$V$20,INT((ROW()-14)/2),0)))</f>
        <v>#REF!</v>
      </c>
      <c r="L399" s="150" t="e">
        <f ca="1">IF(MOD(ROW()-13,2)=0,IF(ISBLANK(OFFSET(#REF!,INT((ROW()-13)/2),0)),"",OFFSET(#REF!,INT((ROW()-13)/2),0)),IF(ISBLANK(OFFSET('9. METAS'!$W$20,INT((ROW()-14)/2),0)),"",OFFSET('9. METAS'!$W$20,INT((ROW()-14)/2),0)))</f>
        <v>#REF!</v>
      </c>
      <c r="M399" s="151" t="e">
        <f ca="1">IF(MOD(ROW()-13,2)=0,IF(ISBLANK(OFFSET(#REF!,INT((ROW()-13)/2),0)),"",OFFSET(#REF!,INT((ROW()-13)/2),0)),IF(ISBLANK(OFFSET('9. METAS'!$X$20,INT((ROW()-14)/2),0)),"",OFFSET('9. METAS'!$X$20,INT((ROW()-14)/2),0)))</f>
        <v>#REF!</v>
      </c>
      <c r="N399" s="824" t="str">
        <f t="shared" ref="N399" ca="1" si="382">IFERROR(J399/J400,"ND")</f>
        <v>ND</v>
      </c>
      <c r="O399" s="826" t="str">
        <f t="shared" ref="O399" ca="1" si="383">IFERROR(((J399+K399+L399)/H399),"ND")</f>
        <v>ND</v>
      </c>
      <c r="P399" s="913"/>
    </row>
    <row r="400" spans="3:16">
      <c r="C400" s="843"/>
      <c r="D400" s="926"/>
      <c r="E400" s="926"/>
      <c r="F400" s="928"/>
      <c r="G400" s="930"/>
      <c r="H400" s="949"/>
      <c r="I400" s="823"/>
      <c r="J400" s="149" t="str">
        <f ca="1">IF(MOD(ROW()-13,2)=0,IF(ISBLANK(OFFSET(#REF!,INT((ROW()-13)/2),0)),"",OFFSET(#REF!,INT((ROW()-13)/2),0)),IF(ISBLANK(OFFSET('9. METAS'!$U$20,INT((ROW()-14)/2),0)),"",OFFSET('9. METAS'!$U$20,INT((ROW()-14)/2),0)))</f>
        <v/>
      </c>
      <c r="K400" s="150" t="str">
        <f ca="1">IF(MOD(ROW()-13,2)=0,IF(ISBLANK(OFFSET(#REF!,INT((ROW()-13)/2),0)),"",OFFSET(#REF!,INT((ROW()-13)/2),0)),IF(ISBLANK(OFFSET('9. METAS'!$V$20,INT((ROW()-14)/2),0)),"",OFFSET('9. METAS'!$V$20,INT((ROW()-14)/2),0)))</f>
        <v/>
      </c>
      <c r="L400" s="150" t="str">
        <f ca="1">IF(MOD(ROW()-13,2)=0,IF(ISBLANK(OFFSET(#REF!,INT((ROW()-13)/2),0)),"",OFFSET(#REF!,INT((ROW()-13)/2),0)),IF(ISBLANK(OFFSET('9. METAS'!$W$20,INT((ROW()-14)/2),0)),"",OFFSET('9. METAS'!$W$20,INT((ROW()-14)/2),0)))</f>
        <v/>
      </c>
      <c r="M400" s="151" t="str">
        <f ca="1">IF(MOD(ROW()-13,2)=0,IF(ISBLANK(OFFSET(#REF!,INT((ROW()-13)/2),0)),"",OFFSET(#REF!,INT((ROW()-13)/2),0)),IF(ISBLANK(OFFSET('9. METAS'!$X$20,INT((ROW()-14)/2),0)),"",OFFSET('9. METAS'!$X$20,INT((ROW()-14)/2),0)))</f>
        <v/>
      </c>
      <c r="N400" s="825"/>
      <c r="O400" s="827"/>
      <c r="P400" s="914"/>
    </row>
    <row r="401" spans="3:16">
      <c r="C401" s="829" t="str">
        <f ca="1">IF(ISBLANK(OFFSET('5. Pp (3 años)'!$C$46,INT((ROW()-13)/2),0)),"",OFFSET('5. Pp (3 años)'!$C$46,INT((ROW()-13)/2),0))</f>
        <v/>
      </c>
      <c r="D401" s="926" t="str">
        <f ca="1">IF(ISBLANK(OFFSET('5. Pp (3 años)'!$D$46,INT((ROW()-13)/2),0)),"",OFFSET('5. Pp (3 años)'!$D$46,INT((ROW()-13)/2),0))</f>
        <v/>
      </c>
      <c r="E401" s="926" t="str">
        <f ca="1">IF(ISBLANK(OFFSET('5. Pp (3 años)'!$E$46,INT((ROW()-13)/2),0)),"",OFFSET('5. Pp (3 años)'!$E$46,INT((ROW()-13)/2),0))</f>
        <v/>
      </c>
      <c r="F401" s="928" t="str">
        <f ca="1">IF(ISBLANK(OFFSET('5. Pp (3 años)'!$K$46,INT((ROW()-13)/2),0)),"",OFFSET('5. Pp (3 años)'!$K$46,INT((ROW()-13)/2),0))</f>
        <v/>
      </c>
      <c r="G401" s="930" t="str">
        <f ca="1">IF(ISBLANK(OFFSET('5. Pp (3 años)'!$H$46,INT((ROW()-13)/2),0)),"",OFFSET('5. Pp (3 años)'!$H$46,INT((ROW()-13)/2),0))</f>
        <v/>
      </c>
      <c r="H401" s="949" t="str">
        <f ca="1">IF(ISBLANK(OFFSET('9. METAS'!$L$20,INT((ROW()-13)/2),0)),"",OFFSET('9. METAS'!$L$20,INT((ROW()-13)/2),0))</f>
        <v/>
      </c>
      <c r="I401" s="822"/>
      <c r="J401" s="149" t="e">
        <f ca="1">IF(MOD(ROW()-13,2)=0,IF(ISBLANK(OFFSET(#REF!,INT((ROW()-13)/2),0)),"",OFFSET(#REF!,INT((ROW()-13)/2),0)),IF(ISBLANK(OFFSET('9. METAS'!$U$20,INT((ROW()-14)/2),0)),"",OFFSET('9. METAS'!$U$20,INT((ROW()-14)/2),0)))</f>
        <v>#REF!</v>
      </c>
      <c r="K401" s="150" t="e">
        <f ca="1">IF(MOD(ROW()-13,2)=0,IF(ISBLANK(OFFSET(#REF!,INT((ROW()-13)/2),0)),"",OFFSET(#REF!,INT((ROW()-13)/2),0)),IF(ISBLANK(OFFSET('9. METAS'!$V$20,INT((ROW()-14)/2),0)),"",OFFSET('9. METAS'!$V$20,INT((ROW()-14)/2),0)))</f>
        <v>#REF!</v>
      </c>
      <c r="L401" s="150" t="e">
        <f ca="1">IF(MOD(ROW()-13,2)=0,IF(ISBLANK(OFFSET(#REF!,INT((ROW()-13)/2),0)),"",OFFSET(#REF!,INT((ROW()-13)/2),0)),IF(ISBLANK(OFFSET('9. METAS'!$W$20,INT((ROW()-14)/2),0)),"",OFFSET('9. METAS'!$W$20,INT((ROW()-14)/2),0)))</f>
        <v>#REF!</v>
      </c>
      <c r="M401" s="151" t="e">
        <f ca="1">IF(MOD(ROW()-13,2)=0,IF(ISBLANK(OFFSET(#REF!,INT((ROW()-13)/2),0)),"",OFFSET(#REF!,INT((ROW()-13)/2),0)),IF(ISBLANK(OFFSET('9. METAS'!$X$20,INT((ROW()-14)/2),0)),"",OFFSET('9. METAS'!$X$20,INT((ROW()-14)/2),0)))</f>
        <v>#REF!</v>
      </c>
      <c r="N401" s="824" t="str">
        <f t="shared" ref="N401" ca="1" si="384">IFERROR(J401/J402,"ND")</f>
        <v>ND</v>
      </c>
      <c r="O401" s="826" t="str">
        <f t="shared" ref="O401" ca="1" si="385">IFERROR(((J401+K401+L401)/H401),"ND")</f>
        <v>ND</v>
      </c>
      <c r="P401" s="913"/>
    </row>
    <row r="402" spans="3:16">
      <c r="C402" s="843"/>
      <c r="D402" s="926"/>
      <c r="E402" s="926"/>
      <c r="F402" s="928"/>
      <c r="G402" s="930"/>
      <c r="H402" s="949"/>
      <c r="I402" s="823"/>
      <c r="J402" s="149" t="str">
        <f ca="1">IF(MOD(ROW()-13,2)=0,IF(ISBLANK(OFFSET(#REF!,INT((ROW()-13)/2),0)),"",OFFSET(#REF!,INT((ROW()-13)/2),0)),IF(ISBLANK(OFFSET('9. METAS'!$U$20,INT((ROW()-14)/2),0)),"",OFFSET('9. METAS'!$U$20,INT((ROW()-14)/2),0)))</f>
        <v/>
      </c>
      <c r="K402" s="150" t="str">
        <f ca="1">IF(MOD(ROW()-13,2)=0,IF(ISBLANK(OFFSET(#REF!,INT((ROW()-13)/2),0)),"",OFFSET(#REF!,INT((ROW()-13)/2),0)),IF(ISBLANK(OFFSET('9. METAS'!$V$20,INT((ROW()-14)/2),0)),"",OFFSET('9. METAS'!$V$20,INT((ROW()-14)/2),0)))</f>
        <v/>
      </c>
      <c r="L402" s="150" t="str">
        <f ca="1">IF(MOD(ROW()-13,2)=0,IF(ISBLANK(OFFSET(#REF!,INT((ROW()-13)/2),0)),"",OFFSET(#REF!,INT((ROW()-13)/2),0)),IF(ISBLANK(OFFSET('9. METAS'!$W$20,INT((ROW()-14)/2),0)),"",OFFSET('9. METAS'!$W$20,INT((ROW()-14)/2),0)))</f>
        <v/>
      </c>
      <c r="M402" s="151" t="str">
        <f ca="1">IF(MOD(ROW()-13,2)=0,IF(ISBLANK(OFFSET(#REF!,INT((ROW()-13)/2),0)),"",OFFSET(#REF!,INT((ROW()-13)/2),0)),IF(ISBLANK(OFFSET('9. METAS'!$X$20,INT((ROW()-14)/2),0)),"",OFFSET('9. METAS'!$X$20,INT((ROW()-14)/2),0)))</f>
        <v/>
      </c>
      <c r="N402" s="825"/>
      <c r="O402" s="827"/>
      <c r="P402" s="914"/>
    </row>
    <row r="403" spans="3:16">
      <c r="C403" s="829" t="str">
        <f ca="1">IF(ISBLANK(OFFSET('5. Pp (3 años)'!$C$46,INT((ROW()-13)/2),0)),"",OFFSET('5. Pp (3 años)'!$C$46,INT((ROW()-13)/2),0))</f>
        <v/>
      </c>
      <c r="D403" s="926" t="str">
        <f ca="1">IF(ISBLANK(OFFSET('5. Pp (3 años)'!$D$46,INT((ROW()-13)/2),0)),"",OFFSET('5. Pp (3 años)'!$D$46,INT((ROW()-13)/2),0))</f>
        <v/>
      </c>
      <c r="E403" s="926" t="str">
        <f ca="1">IF(ISBLANK(OFFSET('5. Pp (3 años)'!$E$46,INT((ROW()-13)/2),0)),"",OFFSET('5. Pp (3 años)'!$E$46,INT((ROW()-13)/2),0))</f>
        <v/>
      </c>
      <c r="F403" s="928" t="str">
        <f ca="1">IF(ISBLANK(OFFSET('5. Pp (3 años)'!$K$46,INT((ROW()-13)/2),0)),"",OFFSET('5. Pp (3 años)'!$K$46,INT((ROW()-13)/2),0))</f>
        <v/>
      </c>
      <c r="G403" s="930" t="str">
        <f ca="1">IF(ISBLANK(OFFSET('5. Pp (3 años)'!$H$46,INT((ROW()-13)/2),0)),"",OFFSET('5. Pp (3 años)'!$H$46,INT((ROW()-13)/2),0))</f>
        <v/>
      </c>
      <c r="H403" s="949" t="str">
        <f ca="1">IF(ISBLANK(OFFSET('9. METAS'!$L$20,INT((ROW()-13)/2),0)),"",OFFSET('9. METAS'!$L$20,INT((ROW()-13)/2),0))</f>
        <v/>
      </c>
      <c r="I403" s="822"/>
      <c r="J403" s="149" t="e">
        <f ca="1">IF(MOD(ROW()-13,2)=0,IF(ISBLANK(OFFSET(#REF!,INT((ROW()-13)/2),0)),"",OFFSET(#REF!,INT((ROW()-13)/2),0)),IF(ISBLANK(OFFSET('9. METAS'!$U$20,INT((ROW()-14)/2),0)),"",OFFSET('9. METAS'!$U$20,INT((ROW()-14)/2),0)))</f>
        <v>#REF!</v>
      </c>
      <c r="K403" s="150" t="e">
        <f ca="1">IF(MOD(ROW()-13,2)=0,IF(ISBLANK(OFFSET(#REF!,INT((ROW()-13)/2),0)),"",OFFSET(#REF!,INT((ROW()-13)/2),0)),IF(ISBLANK(OFFSET('9. METAS'!$V$20,INT((ROW()-14)/2),0)),"",OFFSET('9. METAS'!$V$20,INT((ROW()-14)/2),0)))</f>
        <v>#REF!</v>
      </c>
      <c r="L403" s="150" t="e">
        <f ca="1">IF(MOD(ROW()-13,2)=0,IF(ISBLANK(OFFSET(#REF!,INT((ROW()-13)/2),0)),"",OFFSET(#REF!,INT((ROW()-13)/2),0)),IF(ISBLANK(OFFSET('9. METAS'!$W$20,INT((ROW()-14)/2),0)),"",OFFSET('9. METAS'!$W$20,INT((ROW()-14)/2),0)))</f>
        <v>#REF!</v>
      </c>
      <c r="M403" s="151" t="e">
        <f ca="1">IF(MOD(ROW()-13,2)=0,IF(ISBLANK(OFFSET(#REF!,INT((ROW()-13)/2),0)),"",OFFSET(#REF!,INT((ROW()-13)/2),0)),IF(ISBLANK(OFFSET('9. METAS'!$X$20,INT((ROW()-14)/2),0)),"",OFFSET('9. METAS'!$X$20,INT((ROW()-14)/2),0)))</f>
        <v>#REF!</v>
      </c>
      <c r="N403" s="824" t="str">
        <f t="shared" ref="N403" ca="1" si="386">IFERROR(J403/J404,"ND")</f>
        <v>ND</v>
      </c>
      <c r="O403" s="826" t="str">
        <f t="shared" ref="O403" ca="1" si="387">IFERROR(((J403+K403+L403)/H403),"ND")</f>
        <v>ND</v>
      </c>
      <c r="P403" s="913"/>
    </row>
    <row r="404" spans="3:16">
      <c r="C404" s="843"/>
      <c r="D404" s="926"/>
      <c r="E404" s="926"/>
      <c r="F404" s="928"/>
      <c r="G404" s="930"/>
      <c r="H404" s="949"/>
      <c r="I404" s="823"/>
      <c r="J404" s="149" t="str">
        <f ca="1">IF(MOD(ROW()-13,2)=0,IF(ISBLANK(OFFSET(#REF!,INT((ROW()-13)/2),0)),"",OFFSET(#REF!,INT((ROW()-13)/2),0)),IF(ISBLANK(OFFSET('9. METAS'!$U$20,INT((ROW()-14)/2),0)),"",OFFSET('9. METAS'!$U$20,INT((ROW()-14)/2),0)))</f>
        <v/>
      </c>
      <c r="K404" s="150" t="str">
        <f ca="1">IF(MOD(ROW()-13,2)=0,IF(ISBLANK(OFFSET(#REF!,INT((ROW()-13)/2),0)),"",OFFSET(#REF!,INT((ROW()-13)/2),0)),IF(ISBLANK(OFFSET('9. METAS'!$V$20,INT((ROW()-14)/2),0)),"",OFFSET('9. METAS'!$V$20,INT((ROW()-14)/2),0)))</f>
        <v/>
      </c>
      <c r="L404" s="150" t="str">
        <f ca="1">IF(MOD(ROW()-13,2)=0,IF(ISBLANK(OFFSET(#REF!,INT((ROW()-13)/2),0)),"",OFFSET(#REF!,INT((ROW()-13)/2),0)),IF(ISBLANK(OFFSET('9. METAS'!$W$20,INT((ROW()-14)/2),0)),"",OFFSET('9. METAS'!$W$20,INT((ROW()-14)/2),0)))</f>
        <v/>
      </c>
      <c r="M404" s="151" t="str">
        <f ca="1">IF(MOD(ROW()-13,2)=0,IF(ISBLANK(OFFSET(#REF!,INT((ROW()-13)/2),0)),"",OFFSET(#REF!,INT((ROW()-13)/2),0)),IF(ISBLANK(OFFSET('9. METAS'!$X$20,INT((ROW()-14)/2),0)),"",OFFSET('9. METAS'!$X$20,INT((ROW()-14)/2),0)))</f>
        <v/>
      </c>
      <c r="N404" s="825"/>
      <c r="O404" s="827"/>
      <c r="P404" s="914"/>
    </row>
    <row r="405" spans="3:16">
      <c r="C405" s="829" t="str">
        <f ca="1">IF(ISBLANK(OFFSET('5. Pp (3 años)'!$C$46,INT((ROW()-13)/2),0)),"",OFFSET('5. Pp (3 años)'!$C$46,INT((ROW()-13)/2),0))</f>
        <v/>
      </c>
      <c r="D405" s="926" t="str">
        <f ca="1">IF(ISBLANK(OFFSET('5. Pp (3 años)'!$D$46,INT((ROW()-13)/2),0)),"",OFFSET('5. Pp (3 años)'!$D$46,INT((ROW()-13)/2),0))</f>
        <v/>
      </c>
      <c r="E405" s="926" t="str">
        <f ca="1">IF(ISBLANK(OFFSET('5. Pp (3 años)'!$E$46,INT((ROW()-13)/2),0)),"",OFFSET('5. Pp (3 años)'!$E$46,INT((ROW()-13)/2),0))</f>
        <v/>
      </c>
      <c r="F405" s="928" t="str">
        <f ca="1">IF(ISBLANK(OFFSET('5. Pp (3 años)'!$K$46,INT((ROW()-13)/2),0)),"",OFFSET('5. Pp (3 años)'!$K$46,INT((ROW()-13)/2),0))</f>
        <v/>
      </c>
      <c r="G405" s="930" t="str">
        <f ca="1">IF(ISBLANK(OFFSET('5. Pp (3 años)'!$H$46,INT((ROW()-13)/2),0)),"",OFFSET('5. Pp (3 años)'!$H$46,INT((ROW()-13)/2),0))</f>
        <v/>
      </c>
      <c r="H405" s="949" t="str">
        <f ca="1">IF(ISBLANK(OFFSET('9. METAS'!$L$20,INT((ROW()-13)/2),0)),"",OFFSET('9. METAS'!$L$20,INT((ROW()-13)/2),0))</f>
        <v/>
      </c>
      <c r="I405" s="822"/>
      <c r="J405" s="149" t="e">
        <f ca="1">IF(MOD(ROW()-13,2)=0,IF(ISBLANK(OFFSET(#REF!,INT((ROW()-13)/2),0)),"",OFFSET(#REF!,INT((ROW()-13)/2),0)),IF(ISBLANK(OFFSET('9. METAS'!$U$20,INT((ROW()-14)/2),0)),"",OFFSET('9. METAS'!$U$20,INT((ROW()-14)/2),0)))</f>
        <v>#REF!</v>
      </c>
      <c r="K405" s="150" t="e">
        <f ca="1">IF(MOD(ROW()-13,2)=0,IF(ISBLANK(OFFSET(#REF!,INT((ROW()-13)/2),0)),"",OFFSET(#REF!,INT((ROW()-13)/2),0)),IF(ISBLANK(OFFSET('9. METAS'!$V$20,INT((ROW()-14)/2),0)),"",OFFSET('9. METAS'!$V$20,INT((ROW()-14)/2),0)))</f>
        <v>#REF!</v>
      </c>
      <c r="L405" s="150" t="e">
        <f ca="1">IF(MOD(ROW()-13,2)=0,IF(ISBLANK(OFFSET(#REF!,INT((ROW()-13)/2),0)),"",OFFSET(#REF!,INT((ROW()-13)/2),0)),IF(ISBLANK(OFFSET('9. METAS'!$W$20,INT((ROW()-14)/2),0)),"",OFFSET('9. METAS'!$W$20,INT((ROW()-14)/2),0)))</f>
        <v>#REF!</v>
      </c>
      <c r="M405" s="151" t="e">
        <f ca="1">IF(MOD(ROW()-13,2)=0,IF(ISBLANK(OFFSET(#REF!,INT((ROW()-13)/2),0)),"",OFFSET(#REF!,INT((ROW()-13)/2),0)),IF(ISBLANK(OFFSET('9. METAS'!$X$20,INT((ROW()-14)/2),0)),"",OFFSET('9. METAS'!$X$20,INT((ROW()-14)/2),0)))</f>
        <v>#REF!</v>
      </c>
      <c r="N405" s="824" t="str">
        <f t="shared" ref="N405" ca="1" si="388">IFERROR(J405/J406,"ND")</f>
        <v>ND</v>
      </c>
      <c r="O405" s="826" t="str">
        <f t="shared" ref="O405" ca="1" si="389">IFERROR(((J405+K405+L405)/H405),"ND")</f>
        <v>ND</v>
      </c>
      <c r="P405" s="913"/>
    </row>
    <row r="406" spans="3:16">
      <c r="C406" s="843"/>
      <c r="D406" s="926"/>
      <c r="E406" s="926"/>
      <c r="F406" s="928"/>
      <c r="G406" s="930"/>
      <c r="H406" s="949"/>
      <c r="I406" s="823"/>
      <c r="J406" s="149" t="str">
        <f ca="1">IF(MOD(ROW()-13,2)=0,IF(ISBLANK(OFFSET(#REF!,INT((ROW()-13)/2),0)),"",OFFSET(#REF!,INT((ROW()-13)/2),0)),IF(ISBLANK(OFFSET('9. METAS'!$U$20,INT((ROW()-14)/2),0)),"",OFFSET('9. METAS'!$U$20,INT((ROW()-14)/2),0)))</f>
        <v/>
      </c>
      <c r="K406" s="150" t="str">
        <f ca="1">IF(MOD(ROW()-13,2)=0,IF(ISBLANK(OFFSET(#REF!,INT((ROW()-13)/2),0)),"",OFFSET(#REF!,INT((ROW()-13)/2),0)),IF(ISBLANK(OFFSET('9. METAS'!$V$20,INT((ROW()-14)/2),0)),"",OFFSET('9. METAS'!$V$20,INT((ROW()-14)/2),0)))</f>
        <v/>
      </c>
      <c r="L406" s="150" t="str">
        <f ca="1">IF(MOD(ROW()-13,2)=0,IF(ISBLANK(OFFSET(#REF!,INT((ROW()-13)/2),0)),"",OFFSET(#REF!,INT((ROW()-13)/2),0)),IF(ISBLANK(OFFSET('9. METAS'!$W$20,INT((ROW()-14)/2),0)),"",OFFSET('9. METAS'!$W$20,INT((ROW()-14)/2),0)))</f>
        <v/>
      </c>
      <c r="M406" s="151" t="str">
        <f ca="1">IF(MOD(ROW()-13,2)=0,IF(ISBLANK(OFFSET(#REF!,INT((ROW()-13)/2),0)),"",OFFSET(#REF!,INT((ROW()-13)/2),0)),IF(ISBLANK(OFFSET('9. METAS'!$X$20,INT((ROW()-14)/2),0)),"",OFFSET('9. METAS'!$X$20,INT((ROW()-14)/2),0)))</f>
        <v/>
      </c>
      <c r="N406" s="825"/>
      <c r="O406" s="827"/>
      <c r="P406" s="914"/>
    </row>
    <row r="407" spans="3:16">
      <c r="C407" s="829" t="str">
        <f ca="1">IF(ISBLANK(OFFSET('5. Pp (3 años)'!$C$46,INT((ROW()-13)/2),0)),"",OFFSET('5. Pp (3 años)'!$C$46,INT((ROW()-13)/2),0))</f>
        <v/>
      </c>
      <c r="D407" s="926" t="str">
        <f ca="1">IF(ISBLANK(OFFSET('5. Pp (3 años)'!$D$46,INT((ROW()-13)/2),0)),"",OFFSET('5. Pp (3 años)'!$D$46,INT((ROW()-13)/2),0))</f>
        <v/>
      </c>
      <c r="E407" s="926" t="str">
        <f ca="1">IF(ISBLANK(OFFSET('5. Pp (3 años)'!$E$46,INT((ROW()-13)/2),0)),"",OFFSET('5. Pp (3 años)'!$E$46,INT((ROW()-13)/2),0))</f>
        <v/>
      </c>
      <c r="F407" s="928" t="str">
        <f ca="1">IF(ISBLANK(OFFSET('5. Pp (3 años)'!$K$46,INT((ROW()-13)/2),0)),"",OFFSET('5. Pp (3 años)'!$K$46,INT((ROW()-13)/2),0))</f>
        <v/>
      </c>
      <c r="G407" s="930" t="str">
        <f ca="1">IF(ISBLANK(OFFSET('5. Pp (3 años)'!$H$46,INT((ROW()-13)/2),0)),"",OFFSET('5. Pp (3 años)'!$H$46,INT((ROW()-13)/2),0))</f>
        <v/>
      </c>
      <c r="H407" s="949" t="str">
        <f ca="1">IF(ISBLANK(OFFSET('9. METAS'!$L$20,INT((ROW()-13)/2),0)),"",OFFSET('9. METAS'!$L$20,INT((ROW()-13)/2),0))</f>
        <v/>
      </c>
      <c r="I407" s="822"/>
      <c r="J407" s="149" t="e">
        <f ca="1">IF(MOD(ROW()-13,2)=0,IF(ISBLANK(OFFSET(#REF!,INT((ROW()-13)/2),0)),"",OFFSET(#REF!,INT((ROW()-13)/2),0)),IF(ISBLANK(OFFSET('9. METAS'!$U$20,INT((ROW()-14)/2),0)),"",OFFSET('9. METAS'!$U$20,INT((ROW()-14)/2),0)))</f>
        <v>#REF!</v>
      </c>
      <c r="K407" s="150" t="e">
        <f ca="1">IF(MOD(ROW()-13,2)=0,IF(ISBLANK(OFFSET(#REF!,INT((ROW()-13)/2),0)),"",OFFSET(#REF!,INT((ROW()-13)/2),0)),IF(ISBLANK(OFFSET('9. METAS'!$V$20,INT((ROW()-14)/2),0)),"",OFFSET('9. METAS'!$V$20,INT((ROW()-14)/2),0)))</f>
        <v>#REF!</v>
      </c>
      <c r="L407" s="150" t="e">
        <f ca="1">IF(MOD(ROW()-13,2)=0,IF(ISBLANK(OFFSET(#REF!,INT((ROW()-13)/2),0)),"",OFFSET(#REF!,INT((ROW()-13)/2),0)),IF(ISBLANK(OFFSET('9. METAS'!$W$20,INT((ROW()-14)/2),0)),"",OFFSET('9. METAS'!$W$20,INT((ROW()-14)/2),0)))</f>
        <v>#REF!</v>
      </c>
      <c r="M407" s="151" t="e">
        <f ca="1">IF(MOD(ROW()-13,2)=0,IF(ISBLANK(OFFSET(#REF!,INT((ROW()-13)/2),0)),"",OFFSET(#REF!,INT((ROW()-13)/2),0)),IF(ISBLANK(OFFSET('9. METAS'!$X$20,INT((ROW()-14)/2),0)),"",OFFSET('9. METAS'!$X$20,INT((ROW()-14)/2),0)))</f>
        <v>#REF!</v>
      </c>
      <c r="N407" s="824" t="str">
        <f t="shared" ref="N407" ca="1" si="390">IFERROR(J407/J408,"ND")</f>
        <v>ND</v>
      </c>
      <c r="O407" s="826" t="str">
        <f t="shared" ref="O407" ca="1" si="391">IFERROR(((J407+K407+L407)/H407),"ND")</f>
        <v>ND</v>
      </c>
      <c r="P407" s="913"/>
    </row>
    <row r="408" spans="3:16">
      <c r="C408" s="843"/>
      <c r="D408" s="926"/>
      <c r="E408" s="926"/>
      <c r="F408" s="928"/>
      <c r="G408" s="930"/>
      <c r="H408" s="949"/>
      <c r="I408" s="823"/>
      <c r="J408" s="149" t="str">
        <f ca="1">IF(MOD(ROW()-13,2)=0,IF(ISBLANK(OFFSET(#REF!,INT((ROW()-13)/2),0)),"",OFFSET(#REF!,INT((ROW()-13)/2),0)),IF(ISBLANK(OFFSET('9. METAS'!$U$20,INT((ROW()-14)/2),0)),"",OFFSET('9. METAS'!$U$20,INT((ROW()-14)/2),0)))</f>
        <v/>
      </c>
      <c r="K408" s="150" t="str">
        <f ca="1">IF(MOD(ROW()-13,2)=0,IF(ISBLANK(OFFSET(#REF!,INT((ROW()-13)/2),0)),"",OFFSET(#REF!,INT((ROW()-13)/2),0)),IF(ISBLANK(OFFSET('9. METAS'!$V$20,INT((ROW()-14)/2),0)),"",OFFSET('9. METAS'!$V$20,INT((ROW()-14)/2),0)))</f>
        <v/>
      </c>
      <c r="L408" s="150" t="str">
        <f ca="1">IF(MOD(ROW()-13,2)=0,IF(ISBLANK(OFFSET(#REF!,INT((ROW()-13)/2),0)),"",OFFSET(#REF!,INT((ROW()-13)/2),0)),IF(ISBLANK(OFFSET('9. METAS'!$W$20,INT((ROW()-14)/2),0)),"",OFFSET('9. METAS'!$W$20,INT((ROW()-14)/2),0)))</f>
        <v/>
      </c>
      <c r="M408" s="151" t="str">
        <f ca="1">IF(MOD(ROW()-13,2)=0,IF(ISBLANK(OFFSET(#REF!,INT((ROW()-13)/2),0)),"",OFFSET(#REF!,INT((ROW()-13)/2),0)),IF(ISBLANK(OFFSET('9. METAS'!$X$20,INT((ROW()-14)/2),0)),"",OFFSET('9. METAS'!$X$20,INT((ROW()-14)/2),0)))</f>
        <v/>
      </c>
      <c r="N408" s="825"/>
      <c r="O408" s="827"/>
      <c r="P408" s="914"/>
    </row>
    <row r="409" spans="3:16">
      <c r="C409" s="829" t="str">
        <f ca="1">IF(ISBLANK(OFFSET('5. Pp (3 años)'!$C$46,INT((ROW()-13)/2),0)),"",OFFSET('5. Pp (3 años)'!$C$46,INT((ROW()-13)/2),0))</f>
        <v/>
      </c>
      <c r="D409" s="926" t="str">
        <f ca="1">IF(ISBLANK(OFFSET('5. Pp (3 años)'!$D$46,INT((ROW()-13)/2),0)),"",OFFSET('5. Pp (3 años)'!$D$46,INT((ROW()-13)/2),0))</f>
        <v/>
      </c>
      <c r="E409" s="926" t="str">
        <f ca="1">IF(ISBLANK(OFFSET('5. Pp (3 años)'!$E$46,INT((ROW()-13)/2),0)),"",OFFSET('5. Pp (3 años)'!$E$46,INT((ROW()-13)/2),0))</f>
        <v/>
      </c>
      <c r="F409" s="928" t="str">
        <f ca="1">IF(ISBLANK(OFFSET('5. Pp (3 años)'!$K$46,INT((ROW()-13)/2),0)),"",OFFSET('5. Pp (3 años)'!$K$46,INT((ROW()-13)/2),0))</f>
        <v/>
      </c>
      <c r="G409" s="930" t="str">
        <f ca="1">IF(ISBLANK(OFFSET('5. Pp (3 años)'!$H$46,INT((ROW()-13)/2),0)),"",OFFSET('5. Pp (3 años)'!$H$46,INT((ROW()-13)/2),0))</f>
        <v/>
      </c>
      <c r="H409" s="949" t="str">
        <f ca="1">IF(ISBLANK(OFFSET('9. METAS'!$L$20,INT((ROW()-13)/2),0)),"",OFFSET('9. METAS'!$L$20,INT((ROW()-13)/2),0))</f>
        <v/>
      </c>
      <c r="I409" s="822"/>
      <c r="J409" s="149" t="e">
        <f ca="1">IF(MOD(ROW()-13,2)=0,IF(ISBLANK(OFFSET(#REF!,INT((ROW()-13)/2),0)),"",OFFSET(#REF!,INT((ROW()-13)/2),0)),IF(ISBLANK(OFFSET('9. METAS'!$U$20,INT((ROW()-14)/2),0)),"",OFFSET('9. METAS'!$U$20,INT((ROW()-14)/2),0)))</f>
        <v>#REF!</v>
      </c>
      <c r="K409" s="150" t="e">
        <f ca="1">IF(MOD(ROW()-13,2)=0,IF(ISBLANK(OFFSET(#REF!,INT((ROW()-13)/2),0)),"",OFFSET(#REF!,INT((ROW()-13)/2),0)),IF(ISBLANK(OFFSET('9. METAS'!$V$20,INT((ROW()-14)/2),0)),"",OFFSET('9. METAS'!$V$20,INT((ROW()-14)/2),0)))</f>
        <v>#REF!</v>
      </c>
      <c r="L409" s="150" t="e">
        <f ca="1">IF(MOD(ROW()-13,2)=0,IF(ISBLANK(OFFSET(#REF!,INT((ROW()-13)/2),0)),"",OFFSET(#REF!,INT((ROW()-13)/2),0)),IF(ISBLANK(OFFSET('9. METAS'!$W$20,INT((ROW()-14)/2),0)),"",OFFSET('9. METAS'!$W$20,INT((ROW()-14)/2),0)))</f>
        <v>#REF!</v>
      </c>
      <c r="M409" s="151" t="e">
        <f ca="1">IF(MOD(ROW()-13,2)=0,IF(ISBLANK(OFFSET(#REF!,INT((ROW()-13)/2),0)),"",OFFSET(#REF!,INT((ROW()-13)/2),0)),IF(ISBLANK(OFFSET('9. METAS'!$X$20,INT((ROW()-14)/2),0)),"",OFFSET('9. METAS'!$X$20,INT((ROW()-14)/2),0)))</f>
        <v>#REF!</v>
      </c>
      <c r="N409" s="824" t="str">
        <f t="shared" ref="N409" ca="1" si="392">IFERROR(J409/J410,"ND")</f>
        <v>ND</v>
      </c>
      <c r="O409" s="826" t="str">
        <f t="shared" ref="O409" ca="1" si="393">IFERROR(((J409+K409+L409)/H409),"ND")</f>
        <v>ND</v>
      </c>
      <c r="P409" s="913"/>
    </row>
    <row r="410" spans="3:16">
      <c r="C410" s="843"/>
      <c r="D410" s="926"/>
      <c r="E410" s="926"/>
      <c r="F410" s="928"/>
      <c r="G410" s="930"/>
      <c r="H410" s="949"/>
      <c r="I410" s="823"/>
      <c r="J410" s="149" t="str">
        <f ca="1">IF(MOD(ROW()-13,2)=0,IF(ISBLANK(OFFSET(#REF!,INT((ROW()-13)/2),0)),"",OFFSET(#REF!,INT((ROW()-13)/2),0)),IF(ISBLANK(OFFSET('9. METAS'!$U$20,INT((ROW()-14)/2),0)),"",OFFSET('9. METAS'!$U$20,INT((ROW()-14)/2),0)))</f>
        <v/>
      </c>
      <c r="K410" s="150" t="str">
        <f ca="1">IF(MOD(ROW()-13,2)=0,IF(ISBLANK(OFFSET(#REF!,INT((ROW()-13)/2),0)),"",OFFSET(#REF!,INT((ROW()-13)/2),0)),IF(ISBLANK(OFFSET('9. METAS'!$V$20,INT((ROW()-14)/2),0)),"",OFFSET('9. METAS'!$V$20,INT((ROW()-14)/2),0)))</f>
        <v/>
      </c>
      <c r="L410" s="150" t="str">
        <f ca="1">IF(MOD(ROW()-13,2)=0,IF(ISBLANK(OFFSET(#REF!,INT((ROW()-13)/2),0)),"",OFFSET(#REF!,INT((ROW()-13)/2),0)),IF(ISBLANK(OFFSET('9. METAS'!$W$20,INT((ROW()-14)/2),0)),"",OFFSET('9. METAS'!$W$20,INT((ROW()-14)/2),0)))</f>
        <v/>
      </c>
      <c r="M410" s="151" t="str">
        <f ca="1">IF(MOD(ROW()-13,2)=0,IF(ISBLANK(OFFSET(#REF!,INT((ROW()-13)/2),0)),"",OFFSET(#REF!,INT((ROW()-13)/2),0)),IF(ISBLANK(OFFSET('9. METAS'!$X$20,INT((ROW()-14)/2),0)),"",OFFSET('9. METAS'!$X$20,INT((ROW()-14)/2),0)))</f>
        <v/>
      </c>
      <c r="N410" s="825"/>
      <c r="O410" s="827"/>
      <c r="P410" s="914"/>
    </row>
    <row r="411" spans="3:16">
      <c r="C411" s="829" t="str">
        <f ca="1">IF(ISBLANK(OFFSET('5. Pp (3 años)'!$C$46,INT((ROW()-13)/2),0)),"",OFFSET('5. Pp (3 años)'!$C$46,INT((ROW()-13)/2),0))</f>
        <v/>
      </c>
      <c r="D411" s="926" t="str">
        <f ca="1">IF(ISBLANK(OFFSET('5. Pp (3 años)'!$D$46,INT((ROW()-13)/2),0)),"",OFFSET('5. Pp (3 años)'!$D$46,INT((ROW()-13)/2),0))</f>
        <v/>
      </c>
      <c r="E411" s="926" t="str">
        <f ca="1">IF(ISBLANK(OFFSET('5. Pp (3 años)'!$E$46,INT((ROW()-13)/2),0)),"",OFFSET('5. Pp (3 años)'!$E$46,INT((ROW()-13)/2),0))</f>
        <v/>
      </c>
      <c r="F411" s="928" t="str">
        <f ca="1">IF(ISBLANK(OFFSET('5. Pp (3 años)'!$K$46,INT((ROW()-13)/2),0)),"",OFFSET('5. Pp (3 años)'!$K$46,INT((ROW()-13)/2),0))</f>
        <v/>
      </c>
      <c r="G411" s="930" t="str">
        <f ca="1">IF(ISBLANK(OFFSET('5. Pp (3 años)'!$H$46,INT((ROW()-13)/2),0)),"",OFFSET('5. Pp (3 años)'!$H$46,INT((ROW()-13)/2),0))</f>
        <v/>
      </c>
      <c r="H411" s="949" t="str">
        <f ca="1">IF(ISBLANK(OFFSET('9. METAS'!$L$20,INT((ROW()-13)/2),0)),"",OFFSET('9. METAS'!$L$20,INT((ROW()-13)/2),0))</f>
        <v/>
      </c>
      <c r="I411" s="822"/>
      <c r="J411" s="149" t="e">
        <f ca="1">IF(MOD(ROW()-13,2)=0,IF(ISBLANK(OFFSET(#REF!,INT((ROW()-13)/2),0)),"",OFFSET(#REF!,INT((ROW()-13)/2),0)),IF(ISBLANK(OFFSET('9. METAS'!$U$20,INT((ROW()-14)/2),0)),"",OFFSET('9. METAS'!$U$20,INT((ROW()-14)/2),0)))</f>
        <v>#REF!</v>
      </c>
      <c r="K411" s="150" t="e">
        <f ca="1">IF(MOD(ROW()-13,2)=0,IF(ISBLANK(OFFSET(#REF!,INT((ROW()-13)/2),0)),"",OFFSET(#REF!,INT((ROW()-13)/2),0)),IF(ISBLANK(OFFSET('9. METAS'!$V$20,INT((ROW()-14)/2),0)),"",OFFSET('9. METAS'!$V$20,INT((ROW()-14)/2),0)))</f>
        <v>#REF!</v>
      </c>
      <c r="L411" s="150" t="e">
        <f ca="1">IF(MOD(ROW()-13,2)=0,IF(ISBLANK(OFFSET(#REF!,INT((ROW()-13)/2),0)),"",OFFSET(#REF!,INT((ROW()-13)/2),0)),IF(ISBLANK(OFFSET('9. METAS'!$W$20,INT((ROW()-14)/2),0)),"",OFFSET('9. METAS'!$W$20,INT((ROW()-14)/2),0)))</f>
        <v>#REF!</v>
      </c>
      <c r="M411" s="151" t="e">
        <f ca="1">IF(MOD(ROW()-13,2)=0,IF(ISBLANK(OFFSET(#REF!,INT((ROW()-13)/2),0)),"",OFFSET(#REF!,INT((ROW()-13)/2),0)),IF(ISBLANK(OFFSET('9. METAS'!$X$20,INT((ROW()-14)/2),0)),"",OFFSET('9. METAS'!$X$20,INT((ROW()-14)/2),0)))</f>
        <v>#REF!</v>
      </c>
      <c r="N411" s="824" t="str">
        <f t="shared" ref="N411" ca="1" si="394">IFERROR(J411/J412,"ND")</f>
        <v>ND</v>
      </c>
      <c r="O411" s="826" t="str">
        <f t="shared" ref="O411" ca="1" si="395">IFERROR(((J411+K411+L411)/H411),"ND")</f>
        <v>ND</v>
      </c>
      <c r="P411" s="913"/>
    </row>
    <row r="412" spans="3:16">
      <c r="C412" s="843"/>
      <c r="D412" s="926"/>
      <c r="E412" s="926"/>
      <c r="F412" s="928"/>
      <c r="G412" s="930"/>
      <c r="H412" s="949"/>
      <c r="I412" s="823"/>
      <c r="J412" s="149" t="str">
        <f ca="1">IF(MOD(ROW()-13,2)=0,IF(ISBLANK(OFFSET(#REF!,INT((ROW()-13)/2),0)),"",OFFSET(#REF!,INT((ROW()-13)/2),0)),IF(ISBLANK(OFFSET('9. METAS'!$U$20,INT((ROW()-14)/2),0)),"",OFFSET('9. METAS'!$U$20,INT((ROW()-14)/2),0)))</f>
        <v/>
      </c>
      <c r="K412" s="150" t="str">
        <f ca="1">IF(MOD(ROW()-13,2)=0,IF(ISBLANK(OFFSET(#REF!,INT((ROW()-13)/2),0)),"",OFFSET(#REF!,INT((ROW()-13)/2),0)),IF(ISBLANK(OFFSET('9. METAS'!$V$20,INT((ROW()-14)/2),0)),"",OFFSET('9. METAS'!$V$20,INT((ROW()-14)/2),0)))</f>
        <v/>
      </c>
      <c r="L412" s="150" t="str">
        <f ca="1">IF(MOD(ROW()-13,2)=0,IF(ISBLANK(OFFSET(#REF!,INT((ROW()-13)/2),0)),"",OFFSET(#REF!,INT((ROW()-13)/2),0)),IF(ISBLANK(OFFSET('9. METAS'!$W$20,INT((ROW()-14)/2),0)),"",OFFSET('9. METAS'!$W$20,INT((ROW()-14)/2),0)))</f>
        <v/>
      </c>
      <c r="M412" s="151" t="str">
        <f ca="1">IF(MOD(ROW()-13,2)=0,IF(ISBLANK(OFFSET(#REF!,INT((ROW()-13)/2),0)),"",OFFSET(#REF!,INT((ROW()-13)/2),0)),IF(ISBLANK(OFFSET('9. METAS'!$X$20,INT((ROW()-14)/2),0)),"",OFFSET('9. METAS'!$X$20,INT((ROW()-14)/2),0)))</f>
        <v/>
      </c>
      <c r="N412" s="825"/>
      <c r="O412" s="827"/>
      <c r="P412" s="914"/>
    </row>
    <row r="413" spans="3:16">
      <c r="C413" s="829" t="str">
        <f ca="1">IF(ISBLANK(OFFSET('5. Pp (3 años)'!$C$46,INT((ROW()-13)/2),0)),"",OFFSET('5. Pp (3 años)'!$C$46,INT((ROW()-13)/2),0))</f>
        <v/>
      </c>
      <c r="D413" s="926" t="str">
        <f ca="1">IF(ISBLANK(OFFSET('5. Pp (3 años)'!$D$46,INT((ROW()-13)/2),0)),"",OFFSET('5. Pp (3 años)'!$D$46,INT((ROW()-13)/2),0))</f>
        <v/>
      </c>
      <c r="E413" s="926" t="str">
        <f ca="1">IF(ISBLANK(OFFSET('5. Pp (3 años)'!$E$46,INT((ROW()-13)/2),0)),"",OFFSET('5. Pp (3 años)'!$E$46,INT((ROW()-13)/2),0))</f>
        <v/>
      </c>
      <c r="F413" s="928" t="str">
        <f ca="1">IF(ISBLANK(OFFSET('5. Pp (3 años)'!$K$46,INT((ROW()-13)/2),0)),"",OFFSET('5. Pp (3 años)'!$K$46,INT((ROW()-13)/2),0))</f>
        <v/>
      </c>
      <c r="G413" s="930" t="str">
        <f ca="1">IF(ISBLANK(OFFSET('5. Pp (3 años)'!$H$46,INT((ROW()-13)/2),0)),"",OFFSET('5. Pp (3 años)'!$H$46,INT((ROW()-13)/2),0))</f>
        <v/>
      </c>
      <c r="H413" s="949" t="str">
        <f ca="1">IF(ISBLANK(OFFSET('9. METAS'!$L$20,INT((ROW()-13)/2),0)),"",OFFSET('9. METAS'!$L$20,INT((ROW()-13)/2),0))</f>
        <v/>
      </c>
      <c r="I413" s="822"/>
      <c r="J413" s="149" t="e">
        <f ca="1">IF(MOD(ROW()-13,2)=0,IF(ISBLANK(OFFSET(#REF!,INT((ROW()-13)/2),0)),"",OFFSET(#REF!,INT((ROW()-13)/2),0)),IF(ISBLANK(OFFSET('9. METAS'!$U$20,INT((ROW()-14)/2),0)),"",OFFSET('9. METAS'!$U$20,INT((ROW()-14)/2),0)))</f>
        <v>#REF!</v>
      </c>
      <c r="K413" s="150" t="e">
        <f ca="1">IF(MOD(ROW()-13,2)=0,IF(ISBLANK(OFFSET(#REF!,INT((ROW()-13)/2),0)),"",OFFSET(#REF!,INT((ROW()-13)/2),0)),IF(ISBLANK(OFFSET('9. METAS'!$V$20,INT((ROW()-14)/2),0)),"",OFFSET('9. METAS'!$V$20,INT((ROW()-14)/2),0)))</f>
        <v>#REF!</v>
      </c>
      <c r="L413" s="150" t="e">
        <f ca="1">IF(MOD(ROW()-13,2)=0,IF(ISBLANK(OFFSET(#REF!,INT((ROW()-13)/2),0)),"",OFFSET(#REF!,INT((ROW()-13)/2),0)),IF(ISBLANK(OFFSET('9. METAS'!$W$20,INT((ROW()-14)/2),0)),"",OFFSET('9. METAS'!$W$20,INT((ROW()-14)/2),0)))</f>
        <v>#REF!</v>
      </c>
      <c r="M413" s="151" t="e">
        <f ca="1">IF(MOD(ROW()-13,2)=0,IF(ISBLANK(OFFSET(#REF!,INT((ROW()-13)/2),0)),"",OFFSET(#REF!,INT((ROW()-13)/2),0)),IF(ISBLANK(OFFSET('9. METAS'!$X$20,INT((ROW()-14)/2),0)),"",OFFSET('9. METAS'!$X$20,INT((ROW()-14)/2),0)))</f>
        <v>#REF!</v>
      </c>
      <c r="N413" s="824" t="str">
        <f t="shared" ref="N413" ca="1" si="396">IFERROR(J413/J414,"ND")</f>
        <v>ND</v>
      </c>
      <c r="O413" s="826" t="str">
        <f t="shared" ref="O413" ca="1" si="397">IFERROR(((J413+K413+L413)/H413),"ND")</f>
        <v>ND</v>
      </c>
      <c r="P413" s="913"/>
    </row>
    <row r="414" spans="3:16">
      <c r="C414" s="843"/>
      <c r="D414" s="926"/>
      <c r="E414" s="926"/>
      <c r="F414" s="928"/>
      <c r="G414" s="930"/>
      <c r="H414" s="949"/>
      <c r="I414" s="823"/>
      <c r="J414" s="149" t="str">
        <f ca="1">IF(MOD(ROW()-13,2)=0,IF(ISBLANK(OFFSET(#REF!,INT((ROW()-13)/2),0)),"",OFFSET(#REF!,INT((ROW()-13)/2),0)),IF(ISBLANK(OFFSET('9. METAS'!$U$20,INT((ROW()-14)/2),0)),"",OFFSET('9. METAS'!$U$20,INT((ROW()-14)/2),0)))</f>
        <v/>
      </c>
      <c r="K414" s="150" t="str">
        <f ca="1">IF(MOD(ROW()-13,2)=0,IF(ISBLANK(OFFSET(#REF!,INT((ROW()-13)/2),0)),"",OFFSET(#REF!,INT((ROW()-13)/2),0)),IF(ISBLANK(OFFSET('9. METAS'!$V$20,INT((ROW()-14)/2),0)),"",OFFSET('9. METAS'!$V$20,INT((ROW()-14)/2),0)))</f>
        <v/>
      </c>
      <c r="L414" s="150" t="str">
        <f ca="1">IF(MOD(ROW()-13,2)=0,IF(ISBLANK(OFFSET(#REF!,INT((ROW()-13)/2),0)),"",OFFSET(#REF!,INT((ROW()-13)/2),0)),IF(ISBLANK(OFFSET('9. METAS'!$W$20,INT((ROW()-14)/2),0)),"",OFFSET('9. METAS'!$W$20,INT((ROW()-14)/2),0)))</f>
        <v/>
      </c>
      <c r="M414" s="151" t="str">
        <f ca="1">IF(MOD(ROW()-13,2)=0,IF(ISBLANK(OFFSET(#REF!,INT((ROW()-13)/2),0)),"",OFFSET(#REF!,INT((ROW()-13)/2),0)),IF(ISBLANK(OFFSET('9. METAS'!$X$20,INT((ROW()-14)/2),0)),"",OFFSET('9. METAS'!$X$20,INT((ROW()-14)/2),0)))</f>
        <v/>
      </c>
      <c r="N414" s="825"/>
      <c r="O414" s="827"/>
      <c r="P414" s="914"/>
    </row>
    <row r="415" spans="3:16">
      <c r="C415" s="829" t="str">
        <f ca="1">IF(ISBLANK(OFFSET('5. Pp (3 años)'!$C$46,INT((ROW()-13)/2),0)),"",OFFSET('5. Pp (3 años)'!$C$46,INT((ROW()-13)/2),0))</f>
        <v/>
      </c>
      <c r="D415" s="926" t="str">
        <f ca="1">IF(ISBLANK(OFFSET('5. Pp (3 años)'!$D$46,INT((ROW()-13)/2),0)),"",OFFSET('5. Pp (3 años)'!$D$46,INT((ROW()-13)/2),0))</f>
        <v/>
      </c>
      <c r="E415" s="926" t="str">
        <f ca="1">IF(ISBLANK(OFFSET('5. Pp (3 años)'!$E$46,INT((ROW()-13)/2),0)),"",OFFSET('5. Pp (3 años)'!$E$46,INT((ROW()-13)/2),0))</f>
        <v/>
      </c>
      <c r="F415" s="928" t="str">
        <f ca="1">IF(ISBLANK(OFFSET('5. Pp (3 años)'!$K$46,INT((ROW()-13)/2),0)),"",OFFSET('5. Pp (3 años)'!$K$46,INT((ROW()-13)/2),0))</f>
        <v/>
      </c>
      <c r="G415" s="930" t="str">
        <f ca="1">IF(ISBLANK(OFFSET('5. Pp (3 años)'!$H$46,INT((ROW()-13)/2),0)),"",OFFSET('5. Pp (3 años)'!$H$46,INT((ROW()-13)/2),0))</f>
        <v/>
      </c>
      <c r="H415" s="949" t="str">
        <f ca="1">IF(ISBLANK(OFFSET('9. METAS'!$L$20,INT((ROW()-13)/2),0)),"",OFFSET('9. METAS'!$L$20,INT((ROW()-13)/2),0))</f>
        <v/>
      </c>
      <c r="I415" s="822"/>
      <c r="J415" s="149" t="e">
        <f ca="1">IF(MOD(ROW()-13,2)=0,IF(ISBLANK(OFFSET(#REF!,INT((ROW()-13)/2),0)),"",OFFSET(#REF!,INT((ROW()-13)/2),0)),IF(ISBLANK(OFFSET('9. METAS'!$U$20,INT((ROW()-14)/2),0)),"",OFFSET('9. METAS'!$U$20,INT((ROW()-14)/2),0)))</f>
        <v>#REF!</v>
      </c>
      <c r="K415" s="150" t="e">
        <f ca="1">IF(MOD(ROW()-13,2)=0,IF(ISBLANK(OFFSET(#REF!,INT((ROW()-13)/2),0)),"",OFFSET(#REF!,INT((ROW()-13)/2),0)),IF(ISBLANK(OFFSET('9. METAS'!$V$20,INT((ROW()-14)/2),0)),"",OFFSET('9. METAS'!$V$20,INT((ROW()-14)/2),0)))</f>
        <v>#REF!</v>
      </c>
      <c r="L415" s="150" t="e">
        <f ca="1">IF(MOD(ROW()-13,2)=0,IF(ISBLANK(OFFSET(#REF!,INT((ROW()-13)/2),0)),"",OFFSET(#REF!,INT((ROW()-13)/2),0)),IF(ISBLANK(OFFSET('9. METAS'!$W$20,INT((ROW()-14)/2),0)),"",OFFSET('9. METAS'!$W$20,INT((ROW()-14)/2),0)))</f>
        <v>#REF!</v>
      </c>
      <c r="M415" s="151" t="e">
        <f ca="1">IF(MOD(ROW()-13,2)=0,IF(ISBLANK(OFFSET(#REF!,INT((ROW()-13)/2),0)),"",OFFSET(#REF!,INT((ROW()-13)/2),0)),IF(ISBLANK(OFFSET('9. METAS'!$X$20,INT((ROW()-14)/2),0)),"",OFFSET('9. METAS'!$X$20,INT((ROW()-14)/2),0)))</f>
        <v>#REF!</v>
      </c>
      <c r="N415" s="824" t="str">
        <f t="shared" ref="N415" ca="1" si="398">IFERROR(J415/J416,"ND")</f>
        <v>ND</v>
      </c>
      <c r="O415" s="826" t="str">
        <f t="shared" ref="O415" ca="1" si="399">IFERROR(((J415+K415+L415)/H415),"ND")</f>
        <v>ND</v>
      </c>
      <c r="P415" s="913"/>
    </row>
    <row r="416" spans="3:16">
      <c r="C416" s="843"/>
      <c r="D416" s="926"/>
      <c r="E416" s="926"/>
      <c r="F416" s="928"/>
      <c r="G416" s="930"/>
      <c r="H416" s="949"/>
      <c r="I416" s="823"/>
      <c r="J416" s="149" t="str">
        <f ca="1">IF(MOD(ROW()-13,2)=0,IF(ISBLANK(OFFSET(#REF!,INT((ROW()-13)/2),0)),"",OFFSET(#REF!,INT((ROW()-13)/2),0)),IF(ISBLANK(OFFSET('9. METAS'!$U$20,INT((ROW()-14)/2),0)),"",OFFSET('9. METAS'!$U$20,INT((ROW()-14)/2),0)))</f>
        <v/>
      </c>
      <c r="K416" s="150" t="str">
        <f ca="1">IF(MOD(ROW()-13,2)=0,IF(ISBLANK(OFFSET(#REF!,INT((ROW()-13)/2),0)),"",OFFSET(#REF!,INT((ROW()-13)/2),0)),IF(ISBLANK(OFFSET('9. METAS'!$V$20,INT((ROW()-14)/2),0)),"",OFFSET('9. METAS'!$V$20,INT((ROW()-14)/2),0)))</f>
        <v/>
      </c>
      <c r="L416" s="150" t="str">
        <f ca="1">IF(MOD(ROW()-13,2)=0,IF(ISBLANK(OFFSET(#REF!,INT((ROW()-13)/2),0)),"",OFFSET(#REF!,INT((ROW()-13)/2),0)),IF(ISBLANK(OFFSET('9. METAS'!$W$20,INT((ROW()-14)/2),0)),"",OFFSET('9. METAS'!$W$20,INT((ROW()-14)/2),0)))</f>
        <v/>
      </c>
      <c r="M416" s="151" t="str">
        <f ca="1">IF(MOD(ROW()-13,2)=0,IF(ISBLANK(OFFSET(#REF!,INT((ROW()-13)/2),0)),"",OFFSET(#REF!,INT((ROW()-13)/2),0)),IF(ISBLANK(OFFSET('9. METAS'!$X$20,INT((ROW()-14)/2),0)),"",OFFSET('9. METAS'!$X$20,INT((ROW()-14)/2),0)))</f>
        <v/>
      </c>
      <c r="N416" s="825"/>
      <c r="O416" s="827"/>
      <c r="P416" s="914"/>
    </row>
    <row r="417" spans="3:16">
      <c r="C417" s="829" t="str">
        <f ca="1">IF(ISBLANK(OFFSET('5. Pp (3 años)'!$C$46,INT((ROW()-13)/2),0)),"",OFFSET('5. Pp (3 años)'!$C$46,INT((ROW()-13)/2),0))</f>
        <v/>
      </c>
      <c r="D417" s="926" t="str">
        <f ca="1">IF(ISBLANK(OFFSET('5. Pp (3 años)'!$D$46,INT((ROW()-13)/2),0)),"",OFFSET('5. Pp (3 años)'!$D$46,INT((ROW()-13)/2),0))</f>
        <v/>
      </c>
      <c r="E417" s="926" t="str">
        <f ca="1">IF(ISBLANK(OFFSET('5. Pp (3 años)'!$E$46,INT((ROW()-13)/2),0)),"",OFFSET('5. Pp (3 años)'!$E$46,INT((ROW()-13)/2),0))</f>
        <v/>
      </c>
      <c r="F417" s="928" t="str">
        <f ca="1">IF(ISBLANK(OFFSET('5. Pp (3 años)'!$K$46,INT((ROW()-13)/2),0)),"",OFFSET('5. Pp (3 años)'!$K$46,INT((ROW()-13)/2),0))</f>
        <v/>
      </c>
      <c r="G417" s="930" t="str">
        <f ca="1">IF(ISBLANK(OFFSET('5. Pp (3 años)'!$H$46,INT((ROW()-13)/2),0)),"",OFFSET('5. Pp (3 años)'!$H$46,INT((ROW()-13)/2),0))</f>
        <v/>
      </c>
      <c r="H417" s="949" t="str">
        <f ca="1">IF(ISBLANK(OFFSET('9. METAS'!$L$20,INT((ROW()-13)/2),0)),"",OFFSET('9. METAS'!$L$20,INT((ROW()-13)/2),0))</f>
        <v/>
      </c>
      <c r="I417" s="822"/>
      <c r="J417" s="149" t="e">
        <f ca="1">IF(MOD(ROW()-13,2)=0,IF(ISBLANK(OFFSET(#REF!,INT((ROW()-13)/2),0)),"",OFFSET(#REF!,INT((ROW()-13)/2),0)),IF(ISBLANK(OFFSET('9. METAS'!$U$20,INT((ROW()-14)/2),0)),"",OFFSET('9. METAS'!$U$20,INT((ROW()-14)/2),0)))</f>
        <v>#REF!</v>
      </c>
      <c r="K417" s="150" t="e">
        <f ca="1">IF(MOD(ROW()-13,2)=0,IF(ISBLANK(OFFSET(#REF!,INT((ROW()-13)/2),0)),"",OFFSET(#REF!,INT((ROW()-13)/2),0)),IF(ISBLANK(OFFSET('9. METAS'!$V$20,INT((ROW()-14)/2),0)),"",OFFSET('9. METAS'!$V$20,INT((ROW()-14)/2),0)))</f>
        <v>#REF!</v>
      </c>
      <c r="L417" s="150" t="e">
        <f ca="1">IF(MOD(ROW()-13,2)=0,IF(ISBLANK(OFFSET(#REF!,INT((ROW()-13)/2),0)),"",OFFSET(#REF!,INT((ROW()-13)/2),0)),IF(ISBLANK(OFFSET('9. METAS'!$W$20,INT((ROW()-14)/2),0)),"",OFFSET('9. METAS'!$W$20,INT((ROW()-14)/2),0)))</f>
        <v>#REF!</v>
      </c>
      <c r="M417" s="151" t="e">
        <f ca="1">IF(MOD(ROW()-13,2)=0,IF(ISBLANK(OFFSET(#REF!,INT((ROW()-13)/2),0)),"",OFFSET(#REF!,INT((ROW()-13)/2),0)),IF(ISBLANK(OFFSET('9. METAS'!$X$20,INT((ROW()-14)/2),0)),"",OFFSET('9. METAS'!$X$20,INT((ROW()-14)/2),0)))</f>
        <v>#REF!</v>
      </c>
      <c r="N417" s="824" t="str">
        <f t="shared" ref="N417" ca="1" si="400">IFERROR(J417/J418,"ND")</f>
        <v>ND</v>
      </c>
      <c r="O417" s="826" t="str">
        <f t="shared" ref="O417" ca="1" si="401">IFERROR(((J417+K417+L417)/H417),"ND")</f>
        <v>ND</v>
      </c>
      <c r="P417" s="913"/>
    </row>
    <row r="418" spans="3:16">
      <c r="C418" s="843"/>
      <c r="D418" s="926"/>
      <c r="E418" s="926"/>
      <c r="F418" s="928"/>
      <c r="G418" s="930"/>
      <c r="H418" s="949"/>
      <c r="I418" s="823"/>
      <c r="J418" s="149" t="str">
        <f ca="1">IF(MOD(ROW()-13,2)=0,IF(ISBLANK(OFFSET(#REF!,INT((ROW()-13)/2),0)),"",OFFSET(#REF!,INT((ROW()-13)/2),0)),IF(ISBLANK(OFFSET('9. METAS'!$U$20,INT((ROW()-14)/2),0)),"",OFFSET('9. METAS'!$U$20,INT((ROW()-14)/2),0)))</f>
        <v/>
      </c>
      <c r="K418" s="150" t="str">
        <f ca="1">IF(MOD(ROW()-13,2)=0,IF(ISBLANK(OFFSET(#REF!,INT((ROW()-13)/2),0)),"",OFFSET(#REF!,INT((ROW()-13)/2),0)),IF(ISBLANK(OFFSET('9. METAS'!$V$20,INT((ROW()-14)/2),0)),"",OFFSET('9. METAS'!$V$20,INT((ROW()-14)/2),0)))</f>
        <v/>
      </c>
      <c r="L418" s="150" t="str">
        <f ca="1">IF(MOD(ROW()-13,2)=0,IF(ISBLANK(OFFSET(#REF!,INT((ROW()-13)/2),0)),"",OFFSET(#REF!,INT((ROW()-13)/2),0)),IF(ISBLANK(OFFSET('9. METAS'!$W$20,INT((ROW()-14)/2),0)),"",OFFSET('9. METAS'!$W$20,INT((ROW()-14)/2),0)))</f>
        <v/>
      </c>
      <c r="M418" s="151" t="str">
        <f ca="1">IF(MOD(ROW()-13,2)=0,IF(ISBLANK(OFFSET(#REF!,INT((ROW()-13)/2),0)),"",OFFSET(#REF!,INT((ROW()-13)/2),0)),IF(ISBLANK(OFFSET('9. METAS'!$X$20,INT((ROW()-14)/2),0)),"",OFFSET('9. METAS'!$X$20,INT((ROW()-14)/2),0)))</f>
        <v/>
      </c>
      <c r="N418" s="825"/>
      <c r="O418" s="827"/>
      <c r="P418" s="914"/>
    </row>
    <row r="419" spans="3:16">
      <c r="C419" s="829" t="str">
        <f ca="1">IF(ISBLANK(OFFSET('5. Pp (3 años)'!$C$46,INT((ROW()-13)/2),0)),"",OFFSET('5. Pp (3 años)'!$C$46,INT((ROW()-13)/2),0))</f>
        <v/>
      </c>
      <c r="D419" s="926" t="str">
        <f ca="1">IF(ISBLANK(OFFSET('5. Pp (3 años)'!$D$46,INT((ROW()-13)/2),0)),"",OFFSET('5. Pp (3 años)'!$D$46,INT((ROW()-13)/2),0))</f>
        <v/>
      </c>
      <c r="E419" s="926" t="str">
        <f ca="1">IF(ISBLANK(OFFSET('5. Pp (3 años)'!$E$46,INT((ROW()-13)/2),0)),"",OFFSET('5. Pp (3 años)'!$E$46,INT((ROW()-13)/2),0))</f>
        <v/>
      </c>
      <c r="F419" s="928" t="str">
        <f ca="1">IF(ISBLANK(OFFSET('5. Pp (3 años)'!$K$46,INT((ROW()-13)/2),0)),"",OFFSET('5. Pp (3 años)'!$K$46,INT((ROW()-13)/2),0))</f>
        <v/>
      </c>
      <c r="G419" s="930" t="str">
        <f ca="1">IF(ISBLANK(OFFSET('5. Pp (3 años)'!$H$46,INT((ROW()-13)/2),0)),"",OFFSET('5. Pp (3 años)'!$H$46,INT((ROW()-13)/2),0))</f>
        <v/>
      </c>
      <c r="H419" s="949" t="str">
        <f ca="1">IF(ISBLANK(OFFSET('9. METAS'!$L$20,INT((ROW()-13)/2),0)),"",OFFSET('9. METAS'!$L$20,INT((ROW()-13)/2),0))</f>
        <v/>
      </c>
      <c r="I419" s="822"/>
      <c r="J419" s="149" t="e">
        <f ca="1">IF(MOD(ROW()-13,2)=0,IF(ISBLANK(OFFSET(#REF!,INT((ROW()-13)/2),0)),"",OFFSET(#REF!,INT((ROW()-13)/2),0)),IF(ISBLANK(OFFSET('9. METAS'!$U$20,INT((ROW()-14)/2),0)),"",OFFSET('9. METAS'!$U$20,INT((ROW()-14)/2),0)))</f>
        <v>#REF!</v>
      </c>
      <c r="K419" s="150" t="e">
        <f ca="1">IF(MOD(ROW()-13,2)=0,IF(ISBLANK(OFFSET(#REF!,INT((ROW()-13)/2),0)),"",OFFSET(#REF!,INT((ROW()-13)/2),0)),IF(ISBLANK(OFFSET('9. METAS'!$V$20,INT((ROW()-14)/2),0)),"",OFFSET('9. METAS'!$V$20,INT((ROW()-14)/2),0)))</f>
        <v>#REF!</v>
      </c>
      <c r="L419" s="150" t="e">
        <f ca="1">IF(MOD(ROW()-13,2)=0,IF(ISBLANK(OFFSET(#REF!,INT((ROW()-13)/2),0)),"",OFFSET(#REF!,INT((ROW()-13)/2),0)),IF(ISBLANK(OFFSET('9. METAS'!$W$20,INT((ROW()-14)/2),0)),"",OFFSET('9. METAS'!$W$20,INT((ROW()-14)/2),0)))</f>
        <v>#REF!</v>
      </c>
      <c r="M419" s="151" t="e">
        <f ca="1">IF(MOD(ROW()-13,2)=0,IF(ISBLANK(OFFSET(#REF!,INT((ROW()-13)/2),0)),"",OFFSET(#REF!,INT((ROW()-13)/2),0)),IF(ISBLANK(OFFSET('9. METAS'!$X$20,INT((ROW()-14)/2),0)),"",OFFSET('9. METAS'!$X$20,INT((ROW()-14)/2),0)))</f>
        <v>#REF!</v>
      </c>
      <c r="N419" s="824" t="str">
        <f t="shared" ref="N419" ca="1" si="402">IFERROR(J419/J420,"ND")</f>
        <v>ND</v>
      </c>
      <c r="O419" s="826" t="str">
        <f t="shared" ref="O419" ca="1" si="403">IFERROR(((J419+K419+L419)/H419),"ND")</f>
        <v>ND</v>
      </c>
      <c r="P419" s="913"/>
    </row>
    <row r="420" spans="3:16">
      <c r="C420" s="843"/>
      <c r="D420" s="926"/>
      <c r="E420" s="926"/>
      <c r="F420" s="928"/>
      <c r="G420" s="930"/>
      <c r="H420" s="949"/>
      <c r="I420" s="823"/>
      <c r="J420" s="149" t="str">
        <f ca="1">IF(MOD(ROW()-13,2)=0,IF(ISBLANK(OFFSET(#REF!,INT((ROW()-13)/2),0)),"",OFFSET(#REF!,INT((ROW()-13)/2),0)),IF(ISBLANK(OFFSET('9. METAS'!$U$20,INT((ROW()-14)/2),0)),"",OFFSET('9. METAS'!$U$20,INT((ROW()-14)/2),0)))</f>
        <v/>
      </c>
      <c r="K420" s="150" t="str">
        <f ca="1">IF(MOD(ROW()-13,2)=0,IF(ISBLANK(OFFSET(#REF!,INT((ROW()-13)/2),0)),"",OFFSET(#REF!,INT((ROW()-13)/2),0)),IF(ISBLANK(OFFSET('9. METAS'!$V$20,INT((ROW()-14)/2),0)),"",OFFSET('9. METAS'!$V$20,INT((ROW()-14)/2),0)))</f>
        <v/>
      </c>
      <c r="L420" s="150" t="str">
        <f ca="1">IF(MOD(ROW()-13,2)=0,IF(ISBLANK(OFFSET(#REF!,INT((ROW()-13)/2),0)),"",OFFSET(#REF!,INT((ROW()-13)/2),0)),IF(ISBLANK(OFFSET('9. METAS'!$W$20,INT((ROW()-14)/2),0)),"",OFFSET('9. METAS'!$W$20,INT((ROW()-14)/2),0)))</f>
        <v/>
      </c>
      <c r="M420" s="151" t="str">
        <f ca="1">IF(MOD(ROW()-13,2)=0,IF(ISBLANK(OFFSET(#REF!,INT((ROW()-13)/2),0)),"",OFFSET(#REF!,INT((ROW()-13)/2),0)),IF(ISBLANK(OFFSET('9. METAS'!$X$20,INT((ROW()-14)/2),0)),"",OFFSET('9. METAS'!$X$20,INT((ROW()-14)/2),0)))</f>
        <v/>
      </c>
      <c r="N420" s="825"/>
      <c r="O420" s="827"/>
      <c r="P420" s="914"/>
    </row>
    <row r="421" spans="3:16">
      <c r="C421" s="829" t="str">
        <f ca="1">IF(ISBLANK(OFFSET('5. Pp (3 años)'!$C$46,INT((ROW()-13)/2),0)),"",OFFSET('5. Pp (3 años)'!$C$46,INT((ROW()-13)/2),0))</f>
        <v/>
      </c>
      <c r="D421" s="926" t="str">
        <f ca="1">IF(ISBLANK(OFFSET('5. Pp (3 años)'!$D$46,INT((ROW()-13)/2),0)),"",OFFSET('5. Pp (3 años)'!$D$46,INT((ROW()-13)/2),0))</f>
        <v/>
      </c>
      <c r="E421" s="926" t="str">
        <f ca="1">IF(ISBLANK(OFFSET('5. Pp (3 años)'!$E$46,INT((ROW()-13)/2),0)),"",OFFSET('5. Pp (3 años)'!$E$46,INT((ROW()-13)/2),0))</f>
        <v/>
      </c>
      <c r="F421" s="928" t="str">
        <f ca="1">IF(ISBLANK(OFFSET('5. Pp (3 años)'!$K$46,INT((ROW()-13)/2),0)),"",OFFSET('5. Pp (3 años)'!$K$46,INT((ROW()-13)/2),0))</f>
        <v/>
      </c>
      <c r="G421" s="930" t="str">
        <f ca="1">IF(ISBLANK(OFFSET('5. Pp (3 años)'!$H$46,INT((ROW()-13)/2),0)),"",OFFSET('5. Pp (3 años)'!$H$46,INT((ROW()-13)/2),0))</f>
        <v/>
      </c>
      <c r="H421" s="949" t="str">
        <f ca="1">IF(ISBLANK(OFFSET('9. METAS'!$L$20,INT((ROW()-13)/2),0)),"",OFFSET('9. METAS'!$L$20,INT((ROW()-13)/2),0))</f>
        <v/>
      </c>
      <c r="I421" s="822"/>
      <c r="J421" s="149" t="e">
        <f ca="1">IF(MOD(ROW()-13,2)=0,IF(ISBLANK(OFFSET(#REF!,INT((ROW()-13)/2),0)),"",OFFSET(#REF!,INT((ROW()-13)/2),0)),IF(ISBLANK(OFFSET('9. METAS'!$U$20,INT((ROW()-14)/2),0)),"",OFFSET('9. METAS'!$U$20,INT((ROW()-14)/2),0)))</f>
        <v>#REF!</v>
      </c>
      <c r="K421" s="150" t="e">
        <f ca="1">IF(MOD(ROW()-13,2)=0,IF(ISBLANK(OFFSET(#REF!,INT((ROW()-13)/2),0)),"",OFFSET(#REF!,INT((ROW()-13)/2),0)),IF(ISBLANK(OFFSET('9. METAS'!$V$20,INT((ROW()-14)/2),0)),"",OFFSET('9. METAS'!$V$20,INT((ROW()-14)/2),0)))</f>
        <v>#REF!</v>
      </c>
      <c r="L421" s="150" t="e">
        <f ca="1">IF(MOD(ROW()-13,2)=0,IF(ISBLANK(OFFSET(#REF!,INT((ROW()-13)/2),0)),"",OFFSET(#REF!,INT((ROW()-13)/2),0)),IF(ISBLANK(OFFSET('9. METAS'!$W$20,INT((ROW()-14)/2),0)),"",OFFSET('9. METAS'!$W$20,INT((ROW()-14)/2),0)))</f>
        <v>#REF!</v>
      </c>
      <c r="M421" s="151" t="e">
        <f ca="1">IF(MOD(ROW()-13,2)=0,IF(ISBLANK(OFFSET(#REF!,INT((ROW()-13)/2),0)),"",OFFSET(#REF!,INT((ROW()-13)/2),0)),IF(ISBLANK(OFFSET('9. METAS'!$X$20,INT((ROW()-14)/2),0)),"",OFFSET('9. METAS'!$X$20,INT((ROW()-14)/2),0)))</f>
        <v>#REF!</v>
      </c>
      <c r="N421" s="824" t="str">
        <f t="shared" ref="N421" ca="1" si="404">IFERROR(J421/J422,"ND")</f>
        <v>ND</v>
      </c>
      <c r="O421" s="826" t="str">
        <f t="shared" ref="O421" ca="1" si="405">IFERROR(((J421+K421+L421)/H421),"ND")</f>
        <v>ND</v>
      </c>
      <c r="P421" s="913"/>
    </row>
    <row r="422" spans="3:16">
      <c r="C422" s="843"/>
      <c r="D422" s="926"/>
      <c r="E422" s="926"/>
      <c r="F422" s="928"/>
      <c r="G422" s="930"/>
      <c r="H422" s="949"/>
      <c r="I422" s="823"/>
      <c r="J422" s="149" t="str">
        <f ca="1">IF(MOD(ROW()-13,2)=0,IF(ISBLANK(OFFSET(#REF!,INT((ROW()-13)/2),0)),"",OFFSET(#REF!,INT((ROW()-13)/2),0)),IF(ISBLANK(OFFSET('9. METAS'!$U$20,INT((ROW()-14)/2),0)),"",OFFSET('9. METAS'!$U$20,INT((ROW()-14)/2),0)))</f>
        <v/>
      </c>
      <c r="K422" s="150" t="str">
        <f ca="1">IF(MOD(ROW()-13,2)=0,IF(ISBLANK(OFFSET(#REF!,INT((ROW()-13)/2),0)),"",OFFSET(#REF!,INT((ROW()-13)/2),0)),IF(ISBLANK(OFFSET('9. METAS'!$V$20,INT((ROW()-14)/2),0)),"",OFFSET('9. METAS'!$V$20,INT((ROW()-14)/2),0)))</f>
        <v/>
      </c>
      <c r="L422" s="150" t="str">
        <f ca="1">IF(MOD(ROW()-13,2)=0,IF(ISBLANK(OFFSET(#REF!,INT((ROW()-13)/2),0)),"",OFFSET(#REF!,INT((ROW()-13)/2),0)),IF(ISBLANK(OFFSET('9. METAS'!$W$20,INT((ROW()-14)/2),0)),"",OFFSET('9. METAS'!$W$20,INT((ROW()-14)/2),0)))</f>
        <v/>
      </c>
      <c r="M422" s="151" t="str">
        <f ca="1">IF(MOD(ROW()-13,2)=0,IF(ISBLANK(OFFSET(#REF!,INT((ROW()-13)/2),0)),"",OFFSET(#REF!,INT((ROW()-13)/2),0)),IF(ISBLANK(OFFSET('9. METAS'!$X$20,INT((ROW()-14)/2),0)),"",OFFSET('9. METAS'!$X$20,INT((ROW()-14)/2),0)))</f>
        <v/>
      </c>
      <c r="N422" s="825"/>
      <c r="O422" s="827"/>
      <c r="P422" s="914"/>
    </row>
    <row r="423" spans="3:16">
      <c r="C423" s="829" t="str">
        <f ca="1">IF(ISBLANK(OFFSET('5. Pp (3 años)'!$C$46,INT((ROW()-13)/2),0)),"",OFFSET('5. Pp (3 años)'!$C$46,INT((ROW()-13)/2),0))</f>
        <v/>
      </c>
      <c r="D423" s="926" t="str">
        <f ca="1">IF(ISBLANK(OFFSET('5. Pp (3 años)'!$D$46,INT((ROW()-13)/2),0)),"",OFFSET('5. Pp (3 años)'!$D$46,INT((ROW()-13)/2),0))</f>
        <v/>
      </c>
      <c r="E423" s="926" t="str">
        <f ca="1">IF(ISBLANK(OFFSET('5. Pp (3 años)'!$E$46,INT((ROW()-13)/2),0)),"",OFFSET('5. Pp (3 años)'!$E$46,INT((ROW()-13)/2),0))</f>
        <v/>
      </c>
      <c r="F423" s="928" t="str">
        <f ca="1">IF(ISBLANK(OFFSET('5. Pp (3 años)'!$K$46,INT((ROW()-13)/2),0)),"",OFFSET('5. Pp (3 años)'!$K$46,INT((ROW()-13)/2),0))</f>
        <v/>
      </c>
      <c r="G423" s="930" t="str">
        <f ca="1">IF(ISBLANK(OFFSET('5. Pp (3 años)'!$H$46,INT((ROW()-13)/2),0)),"",OFFSET('5. Pp (3 años)'!$H$46,INT((ROW()-13)/2),0))</f>
        <v/>
      </c>
      <c r="H423" s="949" t="str">
        <f ca="1">IF(ISBLANK(OFFSET('9. METAS'!$L$20,INT((ROW()-13)/2),0)),"",OFFSET('9. METAS'!$L$20,INT((ROW()-13)/2),0))</f>
        <v/>
      </c>
      <c r="I423" s="822"/>
      <c r="J423" s="149" t="e">
        <f ca="1">IF(MOD(ROW()-13,2)=0,IF(ISBLANK(OFFSET(#REF!,INT((ROW()-13)/2),0)),"",OFFSET(#REF!,INT((ROW()-13)/2),0)),IF(ISBLANK(OFFSET('9. METAS'!$U$20,INT((ROW()-14)/2),0)),"",OFFSET('9. METAS'!$U$20,INT((ROW()-14)/2),0)))</f>
        <v>#REF!</v>
      </c>
      <c r="K423" s="150" t="e">
        <f ca="1">IF(MOD(ROW()-13,2)=0,IF(ISBLANK(OFFSET(#REF!,INT((ROW()-13)/2),0)),"",OFFSET(#REF!,INT((ROW()-13)/2),0)),IF(ISBLANK(OFFSET('9. METAS'!$V$20,INT((ROW()-14)/2),0)),"",OFFSET('9. METAS'!$V$20,INT((ROW()-14)/2),0)))</f>
        <v>#REF!</v>
      </c>
      <c r="L423" s="150" t="e">
        <f ca="1">IF(MOD(ROW()-13,2)=0,IF(ISBLANK(OFFSET(#REF!,INT((ROW()-13)/2),0)),"",OFFSET(#REF!,INT((ROW()-13)/2),0)),IF(ISBLANK(OFFSET('9. METAS'!$W$20,INT((ROW()-14)/2),0)),"",OFFSET('9. METAS'!$W$20,INT((ROW()-14)/2),0)))</f>
        <v>#REF!</v>
      </c>
      <c r="M423" s="151" t="e">
        <f ca="1">IF(MOD(ROW()-13,2)=0,IF(ISBLANK(OFFSET(#REF!,INT((ROW()-13)/2),0)),"",OFFSET(#REF!,INT((ROW()-13)/2),0)),IF(ISBLANK(OFFSET('9. METAS'!$X$20,INT((ROW()-14)/2),0)),"",OFFSET('9. METAS'!$X$20,INT((ROW()-14)/2),0)))</f>
        <v>#REF!</v>
      </c>
      <c r="N423" s="824" t="str">
        <f t="shared" ref="N423" ca="1" si="406">IFERROR(J423/J424,"ND")</f>
        <v>ND</v>
      </c>
      <c r="O423" s="826" t="str">
        <f t="shared" ref="O423" ca="1" si="407">IFERROR(((J423+K423+L423)/H423),"ND")</f>
        <v>ND</v>
      </c>
      <c r="P423" s="913"/>
    </row>
    <row r="424" spans="3:16">
      <c r="C424" s="843"/>
      <c r="D424" s="926"/>
      <c r="E424" s="926"/>
      <c r="F424" s="928"/>
      <c r="G424" s="930"/>
      <c r="H424" s="949"/>
      <c r="I424" s="823"/>
      <c r="J424" s="149" t="str">
        <f ca="1">IF(MOD(ROW()-13,2)=0,IF(ISBLANK(OFFSET(#REF!,INT((ROW()-13)/2),0)),"",OFFSET(#REF!,INT((ROW()-13)/2),0)),IF(ISBLANK(OFFSET('9. METAS'!$U$20,INT((ROW()-14)/2),0)),"",OFFSET('9. METAS'!$U$20,INT((ROW()-14)/2),0)))</f>
        <v/>
      </c>
      <c r="K424" s="150" t="str">
        <f ca="1">IF(MOD(ROW()-13,2)=0,IF(ISBLANK(OFFSET(#REF!,INT((ROW()-13)/2),0)),"",OFFSET(#REF!,INT((ROW()-13)/2),0)),IF(ISBLANK(OFFSET('9. METAS'!$V$20,INT((ROW()-14)/2),0)),"",OFFSET('9. METAS'!$V$20,INT((ROW()-14)/2),0)))</f>
        <v/>
      </c>
      <c r="L424" s="150" t="str">
        <f ca="1">IF(MOD(ROW()-13,2)=0,IF(ISBLANK(OFFSET(#REF!,INT((ROW()-13)/2),0)),"",OFFSET(#REF!,INT((ROW()-13)/2),0)),IF(ISBLANK(OFFSET('9. METAS'!$W$20,INT((ROW()-14)/2),0)),"",OFFSET('9. METAS'!$W$20,INT((ROW()-14)/2),0)))</f>
        <v/>
      </c>
      <c r="M424" s="151" t="str">
        <f ca="1">IF(MOD(ROW()-13,2)=0,IF(ISBLANK(OFFSET(#REF!,INT((ROW()-13)/2),0)),"",OFFSET(#REF!,INT((ROW()-13)/2),0)),IF(ISBLANK(OFFSET('9. METAS'!$X$20,INT((ROW()-14)/2),0)),"",OFFSET('9. METAS'!$X$20,INT((ROW()-14)/2),0)))</f>
        <v/>
      </c>
      <c r="N424" s="825"/>
      <c r="O424" s="827"/>
      <c r="P424" s="914"/>
    </row>
    <row r="425" spans="3:16">
      <c r="C425" s="829" t="str">
        <f ca="1">IF(ISBLANK(OFFSET('5. Pp (3 años)'!$C$46,INT((ROW()-13)/2),0)),"",OFFSET('5. Pp (3 años)'!$C$46,INT((ROW()-13)/2),0))</f>
        <v/>
      </c>
      <c r="D425" s="926" t="str">
        <f ca="1">IF(ISBLANK(OFFSET('5. Pp (3 años)'!$D$46,INT((ROW()-13)/2),0)),"",OFFSET('5. Pp (3 años)'!$D$46,INT((ROW()-13)/2),0))</f>
        <v/>
      </c>
      <c r="E425" s="926" t="str">
        <f ca="1">IF(ISBLANK(OFFSET('5. Pp (3 años)'!$E$46,INT((ROW()-13)/2),0)),"",OFFSET('5. Pp (3 años)'!$E$46,INT((ROW()-13)/2),0))</f>
        <v/>
      </c>
      <c r="F425" s="928" t="str">
        <f ca="1">IF(ISBLANK(OFFSET('5. Pp (3 años)'!$K$46,INT((ROW()-13)/2),0)),"",OFFSET('5. Pp (3 años)'!$K$46,INT((ROW()-13)/2),0))</f>
        <v/>
      </c>
      <c r="G425" s="930" t="str">
        <f ca="1">IF(ISBLANK(OFFSET('5. Pp (3 años)'!$H$46,INT((ROW()-13)/2),0)),"",OFFSET('5. Pp (3 años)'!$H$46,INT((ROW()-13)/2),0))</f>
        <v/>
      </c>
      <c r="H425" s="949" t="str">
        <f ca="1">IF(ISBLANK(OFFSET('9. METAS'!$L$20,INT((ROW()-13)/2),0)),"",OFFSET('9. METAS'!$L$20,INT((ROW()-13)/2),0))</f>
        <v/>
      </c>
      <c r="I425" s="822"/>
      <c r="J425" s="149" t="e">
        <f ca="1">IF(MOD(ROW()-13,2)=0,IF(ISBLANK(OFFSET(#REF!,INT((ROW()-13)/2),0)),"",OFFSET(#REF!,INT((ROW()-13)/2),0)),IF(ISBLANK(OFFSET('9. METAS'!$U$20,INT((ROW()-14)/2),0)),"",OFFSET('9. METAS'!$U$20,INT((ROW()-14)/2),0)))</f>
        <v>#REF!</v>
      </c>
      <c r="K425" s="150" t="e">
        <f ca="1">IF(MOD(ROW()-13,2)=0,IF(ISBLANK(OFFSET(#REF!,INT((ROW()-13)/2),0)),"",OFFSET(#REF!,INT((ROW()-13)/2),0)),IF(ISBLANK(OFFSET('9. METAS'!$V$20,INT((ROW()-14)/2),0)),"",OFFSET('9. METAS'!$V$20,INT((ROW()-14)/2),0)))</f>
        <v>#REF!</v>
      </c>
      <c r="L425" s="150" t="e">
        <f ca="1">IF(MOD(ROW()-13,2)=0,IF(ISBLANK(OFFSET(#REF!,INT((ROW()-13)/2),0)),"",OFFSET(#REF!,INT((ROW()-13)/2),0)),IF(ISBLANK(OFFSET('9. METAS'!$W$20,INT((ROW()-14)/2),0)),"",OFFSET('9. METAS'!$W$20,INT((ROW()-14)/2),0)))</f>
        <v>#REF!</v>
      </c>
      <c r="M425" s="151" t="e">
        <f ca="1">IF(MOD(ROW()-13,2)=0,IF(ISBLANK(OFFSET(#REF!,INT((ROW()-13)/2),0)),"",OFFSET(#REF!,INT((ROW()-13)/2),0)),IF(ISBLANK(OFFSET('9. METAS'!$X$20,INT((ROW()-14)/2),0)),"",OFFSET('9. METAS'!$X$20,INT((ROW()-14)/2),0)))</f>
        <v>#REF!</v>
      </c>
      <c r="N425" s="824" t="str">
        <f t="shared" ref="N425" ca="1" si="408">IFERROR(J425/J426,"ND")</f>
        <v>ND</v>
      </c>
      <c r="O425" s="826" t="str">
        <f t="shared" ref="O425" ca="1" si="409">IFERROR(((J425+K425+L425)/H425),"ND")</f>
        <v>ND</v>
      </c>
      <c r="P425" s="913"/>
    </row>
    <row r="426" spans="3:16">
      <c r="C426" s="843"/>
      <c r="D426" s="926"/>
      <c r="E426" s="926"/>
      <c r="F426" s="928"/>
      <c r="G426" s="930"/>
      <c r="H426" s="949"/>
      <c r="I426" s="823"/>
      <c r="J426" s="149" t="str">
        <f ca="1">IF(MOD(ROW()-13,2)=0,IF(ISBLANK(OFFSET(#REF!,INT((ROW()-13)/2),0)),"",OFFSET(#REF!,INT((ROW()-13)/2),0)),IF(ISBLANK(OFFSET('9. METAS'!$U$20,INT((ROW()-14)/2),0)),"",OFFSET('9. METAS'!$U$20,INT((ROW()-14)/2),0)))</f>
        <v/>
      </c>
      <c r="K426" s="150" t="str">
        <f ca="1">IF(MOD(ROW()-13,2)=0,IF(ISBLANK(OFFSET(#REF!,INT((ROW()-13)/2),0)),"",OFFSET(#REF!,INT((ROW()-13)/2),0)),IF(ISBLANK(OFFSET('9. METAS'!$V$20,INT((ROW()-14)/2),0)),"",OFFSET('9. METAS'!$V$20,INT((ROW()-14)/2),0)))</f>
        <v/>
      </c>
      <c r="L426" s="150" t="str">
        <f ca="1">IF(MOD(ROW()-13,2)=0,IF(ISBLANK(OFFSET(#REF!,INT((ROW()-13)/2),0)),"",OFFSET(#REF!,INT((ROW()-13)/2),0)),IF(ISBLANK(OFFSET('9. METAS'!$W$20,INT((ROW()-14)/2),0)),"",OFFSET('9. METAS'!$W$20,INT((ROW()-14)/2),0)))</f>
        <v/>
      </c>
      <c r="M426" s="151" t="str">
        <f ca="1">IF(MOD(ROW()-13,2)=0,IF(ISBLANK(OFFSET(#REF!,INT((ROW()-13)/2),0)),"",OFFSET(#REF!,INT((ROW()-13)/2),0)),IF(ISBLANK(OFFSET('9. METAS'!$X$20,INT((ROW()-14)/2),0)),"",OFFSET('9. METAS'!$X$20,INT((ROW()-14)/2),0)))</f>
        <v/>
      </c>
      <c r="N426" s="825"/>
      <c r="O426" s="827"/>
      <c r="P426" s="914"/>
    </row>
    <row r="427" spans="3:16">
      <c r="C427" s="829" t="str">
        <f ca="1">IF(ISBLANK(OFFSET('5. Pp (3 años)'!$C$46,INT((ROW()-13)/2),0)),"",OFFSET('5. Pp (3 años)'!$C$46,INT((ROW()-13)/2),0))</f>
        <v/>
      </c>
      <c r="D427" s="926" t="str">
        <f ca="1">IF(ISBLANK(OFFSET('5. Pp (3 años)'!$D$46,INT((ROW()-13)/2),0)),"",OFFSET('5. Pp (3 años)'!$D$46,INT((ROW()-13)/2),0))</f>
        <v/>
      </c>
      <c r="E427" s="926" t="str">
        <f ca="1">IF(ISBLANK(OFFSET('5. Pp (3 años)'!$E$46,INT((ROW()-13)/2),0)),"",OFFSET('5. Pp (3 años)'!$E$46,INT((ROW()-13)/2),0))</f>
        <v/>
      </c>
      <c r="F427" s="928" t="str">
        <f ca="1">IF(ISBLANK(OFFSET('5. Pp (3 años)'!$K$46,INT((ROW()-13)/2),0)),"",OFFSET('5. Pp (3 años)'!$K$46,INT((ROW()-13)/2),0))</f>
        <v/>
      </c>
      <c r="G427" s="930" t="str">
        <f ca="1">IF(ISBLANK(OFFSET('5. Pp (3 años)'!$H$46,INT((ROW()-13)/2),0)),"",OFFSET('5. Pp (3 años)'!$H$46,INT((ROW()-13)/2),0))</f>
        <v/>
      </c>
      <c r="H427" s="949" t="str">
        <f ca="1">IF(ISBLANK(OFFSET('9. METAS'!$L$20,INT((ROW()-13)/2),0)),"",OFFSET('9. METAS'!$L$20,INT((ROW()-13)/2),0))</f>
        <v/>
      </c>
      <c r="I427" s="822"/>
      <c r="J427" s="149" t="e">
        <f ca="1">IF(MOD(ROW()-13,2)=0,IF(ISBLANK(OFFSET(#REF!,INT((ROW()-13)/2),0)),"",OFFSET(#REF!,INT((ROW()-13)/2),0)),IF(ISBLANK(OFFSET('9. METAS'!$U$20,INT((ROW()-14)/2),0)),"",OFFSET('9. METAS'!$U$20,INT((ROW()-14)/2),0)))</f>
        <v>#REF!</v>
      </c>
      <c r="K427" s="150" t="e">
        <f ca="1">IF(MOD(ROW()-13,2)=0,IF(ISBLANK(OFFSET(#REF!,INT((ROW()-13)/2),0)),"",OFFSET(#REF!,INT((ROW()-13)/2),0)),IF(ISBLANK(OFFSET('9. METAS'!$V$20,INT((ROW()-14)/2),0)),"",OFFSET('9. METAS'!$V$20,INT((ROW()-14)/2),0)))</f>
        <v>#REF!</v>
      </c>
      <c r="L427" s="150" t="e">
        <f ca="1">IF(MOD(ROW()-13,2)=0,IF(ISBLANK(OFFSET(#REF!,INT((ROW()-13)/2),0)),"",OFFSET(#REF!,INT((ROW()-13)/2),0)),IF(ISBLANK(OFFSET('9. METAS'!$W$20,INT((ROW()-14)/2),0)),"",OFFSET('9. METAS'!$W$20,INT((ROW()-14)/2),0)))</f>
        <v>#REF!</v>
      </c>
      <c r="M427" s="151" t="e">
        <f ca="1">IF(MOD(ROW()-13,2)=0,IF(ISBLANK(OFFSET(#REF!,INT((ROW()-13)/2),0)),"",OFFSET(#REF!,INT((ROW()-13)/2),0)),IF(ISBLANK(OFFSET('9. METAS'!$X$20,INT((ROW()-14)/2),0)),"",OFFSET('9. METAS'!$X$20,INT((ROW()-14)/2),0)))</f>
        <v>#REF!</v>
      </c>
      <c r="N427" s="824" t="str">
        <f t="shared" ref="N427" ca="1" si="410">IFERROR(J427/J428,"ND")</f>
        <v>ND</v>
      </c>
      <c r="O427" s="826" t="str">
        <f t="shared" ref="O427" ca="1" si="411">IFERROR(((J427+K427+L427)/H427),"ND")</f>
        <v>ND</v>
      </c>
      <c r="P427" s="913"/>
    </row>
    <row r="428" spans="3:16">
      <c r="C428" s="843"/>
      <c r="D428" s="926"/>
      <c r="E428" s="926"/>
      <c r="F428" s="928"/>
      <c r="G428" s="930"/>
      <c r="H428" s="949"/>
      <c r="I428" s="823"/>
      <c r="J428" s="149" t="str">
        <f ca="1">IF(MOD(ROW()-13,2)=0,IF(ISBLANK(OFFSET(#REF!,INT((ROW()-13)/2),0)),"",OFFSET(#REF!,INT((ROW()-13)/2),0)),IF(ISBLANK(OFFSET('9. METAS'!$U$20,INT((ROW()-14)/2),0)),"",OFFSET('9. METAS'!$U$20,INT((ROW()-14)/2),0)))</f>
        <v/>
      </c>
      <c r="K428" s="150" t="str">
        <f ca="1">IF(MOD(ROW()-13,2)=0,IF(ISBLANK(OFFSET(#REF!,INT((ROW()-13)/2),0)),"",OFFSET(#REF!,INT((ROW()-13)/2),0)),IF(ISBLANK(OFFSET('9. METAS'!$V$20,INT((ROW()-14)/2),0)),"",OFFSET('9. METAS'!$V$20,INT((ROW()-14)/2),0)))</f>
        <v/>
      </c>
      <c r="L428" s="150" t="str">
        <f ca="1">IF(MOD(ROW()-13,2)=0,IF(ISBLANK(OFFSET(#REF!,INT((ROW()-13)/2),0)),"",OFFSET(#REF!,INT((ROW()-13)/2),0)),IF(ISBLANK(OFFSET('9. METAS'!$W$20,INT((ROW()-14)/2),0)),"",OFFSET('9. METAS'!$W$20,INT((ROW()-14)/2),0)))</f>
        <v/>
      </c>
      <c r="M428" s="151" t="str">
        <f ca="1">IF(MOD(ROW()-13,2)=0,IF(ISBLANK(OFFSET(#REF!,INT((ROW()-13)/2),0)),"",OFFSET(#REF!,INT((ROW()-13)/2),0)),IF(ISBLANK(OFFSET('9. METAS'!$X$20,INT((ROW()-14)/2),0)),"",OFFSET('9. METAS'!$X$20,INT((ROW()-14)/2),0)))</f>
        <v/>
      </c>
      <c r="N428" s="825"/>
      <c r="O428" s="827"/>
      <c r="P428" s="914"/>
    </row>
    <row r="429" spans="3:16">
      <c r="C429" s="829" t="str">
        <f ca="1">IF(ISBLANK(OFFSET('5. Pp (3 años)'!$C$46,INT((ROW()-13)/2),0)),"",OFFSET('5. Pp (3 años)'!$C$46,INT((ROW()-13)/2),0))</f>
        <v/>
      </c>
      <c r="D429" s="926" t="str">
        <f ca="1">IF(ISBLANK(OFFSET('5. Pp (3 años)'!$D$46,INT((ROW()-13)/2),0)),"",OFFSET('5. Pp (3 años)'!$D$46,INT((ROW()-13)/2),0))</f>
        <v/>
      </c>
      <c r="E429" s="926" t="str">
        <f ca="1">IF(ISBLANK(OFFSET('5. Pp (3 años)'!$E$46,INT((ROW()-13)/2),0)),"",OFFSET('5. Pp (3 años)'!$E$46,INT((ROW()-13)/2),0))</f>
        <v/>
      </c>
      <c r="F429" s="928" t="str">
        <f ca="1">IF(ISBLANK(OFFSET('5. Pp (3 años)'!$K$46,INT((ROW()-13)/2),0)),"",OFFSET('5. Pp (3 años)'!$K$46,INT((ROW()-13)/2),0))</f>
        <v/>
      </c>
      <c r="G429" s="930" t="str">
        <f ca="1">IF(ISBLANK(OFFSET('5. Pp (3 años)'!$H$46,INT((ROW()-13)/2),0)),"",OFFSET('5. Pp (3 años)'!$H$46,INT((ROW()-13)/2),0))</f>
        <v/>
      </c>
      <c r="H429" s="949" t="str">
        <f ca="1">IF(ISBLANK(OFFSET('9. METAS'!$L$20,INT((ROW()-13)/2),0)),"",OFFSET('9. METAS'!$L$20,INT((ROW()-13)/2),0))</f>
        <v/>
      </c>
      <c r="I429" s="822"/>
      <c r="J429" s="149" t="e">
        <f ca="1">IF(MOD(ROW()-13,2)=0,IF(ISBLANK(OFFSET(#REF!,INT((ROW()-13)/2),0)),"",OFFSET(#REF!,INT((ROW()-13)/2),0)),IF(ISBLANK(OFFSET('9. METAS'!$U$20,INT((ROW()-14)/2),0)),"",OFFSET('9. METAS'!$U$20,INT((ROW()-14)/2),0)))</f>
        <v>#REF!</v>
      </c>
      <c r="K429" s="150" t="e">
        <f ca="1">IF(MOD(ROW()-13,2)=0,IF(ISBLANK(OFFSET(#REF!,INT((ROW()-13)/2),0)),"",OFFSET(#REF!,INT((ROW()-13)/2),0)),IF(ISBLANK(OFFSET('9. METAS'!$V$20,INT((ROW()-14)/2),0)),"",OFFSET('9. METAS'!$V$20,INT((ROW()-14)/2),0)))</f>
        <v>#REF!</v>
      </c>
      <c r="L429" s="150" t="e">
        <f ca="1">IF(MOD(ROW()-13,2)=0,IF(ISBLANK(OFFSET(#REF!,INT((ROW()-13)/2),0)),"",OFFSET(#REF!,INT((ROW()-13)/2),0)),IF(ISBLANK(OFFSET('9. METAS'!$W$20,INT((ROW()-14)/2),0)),"",OFFSET('9. METAS'!$W$20,INT((ROW()-14)/2),0)))</f>
        <v>#REF!</v>
      </c>
      <c r="M429" s="151" t="e">
        <f ca="1">IF(MOD(ROW()-13,2)=0,IF(ISBLANK(OFFSET(#REF!,INT((ROW()-13)/2),0)),"",OFFSET(#REF!,INT((ROW()-13)/2),0)),IF(ISBLANK(OFFSET('9. METAS'!$X$20,INT((ROW()-14)/2),0)),"",OFFSET('9. METAS'!$X$20,INT((ROW()-14)/2),0)))</f>
        <v>#REF!</v>
      </c>
      <c r="N429" s="824" t="str">
        <f t="shared" ref="N429" ca="1" si="412">IFERROR(J429/J430,"ND")</f>
        <v>ND</v>
      </c>
      <c r="O429" s="826" t="str">
        <f t="shared" ref="O429" ca="1" si="413">IFERROR(((J429+K429+L429)/H429),"ND")</f>
        <v>ND</v>
      </c>
      <c r="P429" s="913"/>
    </row>
    <row r="430" spans="3:16">
      <c r="C430" s="843"/>
      <c r="D430" s="926"/>
      <c r="E430" s="926"/>
      <c r="F430" s="928"/>
      <c r="G430" s="930"/>
      <c r="H430" s="949"/>
      <c r="I430" s="823"/>
      <c r="J430" s="149" t="str">
        <f ca="1">IF(MOD(ROW()-13,2)=0,IF(ISBLANK(OFFSET(#REF!,INT((ROW()-13)/2),0)),"",OFFSET(#REF!,INT((ROW()-13)/2),0)),IF(ISBLANK(OFFSET('9. METAS'!$U$20,INT((ROW()-14)/2),0)),"",OFFSET('9. METAS'!$U$20,INT((ROW()-14)/2),0)))</f>
        <v/>
      </c>
      <c r="K430" s="150" t="str">
        <f ca="1">IF(MOD(ROW()-13,2)=0,IF(ISBLANK(OFFSET(#REF!,INT((ROW()-13)/2),0)),"",OFFSET(#REF!,INT((ROW()-13)/2),0)),IF(ISBLANK(OFFSET('9. METAS'!$V$20,INT((ROW()-14)/2),0)),"",OFFSET('9. METAS'!$V$20,INT((ROW()-14)/2),0)))</f>
        <v/>
      </c>
      <c r="L430" s="150" t="str">
        <f ca="1">IF(MOD(ROW()-13,2)=0,IF(ISBLANK(OFFSET(#REF!,INT((ROW()-13)/2),0)),"",OFFSET(#REF!,INT((ROW()-13)/2),0)),IF(ISBLANK(OFFSET('9. METAS'!$W$20,INT((ROW()-14)/2),0)),"",OFFSET('9. METAS'!$W$20,INT((ROW()-14)/2),0)))</f>
        <v/>
      </c>
      <c r="M430" s="151" t="str">
        <f ca="1">IF(MOD(ROW()-13,2)=0,IF(ISBLANK(OFFSET(#REF!,INT((ROW()-13)/2),0)),"",OFFSET(#REF!,INT((ROW()-13)/2),0)),IF(ISBLANK(OFFSET('9. METAS'!$X$20,INT((ROW()-14)/2),0)),"",OFFSET('9. METAS'!$X$20,INT((ROW()-14)/2),0)))</f>
        <v/>
      </c>
      <c r="N430" s="825"/>
      <c r="O430" s="827"/>
      <c r="P430" s="914"/>
    </row>
    <row r="431" spans="3:16">
      <c r="C431" s="829" t="str">
        <f ca="1">IF(ISBLANK(OFFSET('5. Pp (3 años)'!$C$46,INT((ROW()-13)/2),0)),"",OFFSET('5. Pp (3 años)'!$C$46,INT((ROW()-13)/2),0))</f>
        <v/>
      </c>
      <c r="D431" s="926" t="str">
        <f ca="1">IF(ISBLANK(OFFSET('5. Pp (3 años)'!$D$46,INT((ROW()-13)/2),0)),"",OFFSET('5. Pp (3 años)'!$D$46,INT((ROW()-13)/2),0))</f>
        <v/>
      </c>
      <c r="E431" s="926" t="str">
        <f ca="1">IF(ISBLANK(OFFSET('5. Pp (3 años)'!$E$46,INT((ROW()-13)/2),0)),"",OFFSET('5. Pp (3 años)'!$E$46,INT((ROW()-13)/2),0))</f>
        <v/>
      </c>
      <c r="F431" s="928" t="str">
        <f ca="1">IF(ISBLANK(OFFSET('5. Pp (3 años)'!$K$46,INT((ROW()-13)/2),0)),"",OFFSET('5. Pp (3 años)'!$K$46,INT((ROW()-13)/2),0))</f>
        <v/>
      </c>
      <c r="G431" s="930" t="str">
        <f ca="1">IF(ISBLANK(OFFSET('5. Pp (3 años)'!$H$46,INT((ROW()-13)/2),0)),"",OFFSET('5. Pp (3 años)'!$H$46,INT((ROW()-13)/2),0))</f>
        <v/>
      </c>
      <c r="H431" s="949" t="str">
        <f ca="1">IF(ISBLANK(OFFSET('9. METAS'!$L$20,INT((ROW()-13)/2),0)),"",OFFSET('9. METAS'!$L$20,INT((ROW()-13)/2),0))</f>
        <v/>
      </c>
      <c r="I431" s="822"/>
      <c r="J431" s="149" t="e">
        <f ca="1">IF(MOD(ROW()-13,2)=0,IF(ISBLANK(OFFSET(#REF!,INT((ROW()-13)/2),0)),"",OFFSET(#REF!,INT((ROW()-13)/2),0)),IF(ISBLANK(OFFSET('9. METAS'!$U$20,INT((ROW()-14)/2),0)),"",OFFSET('9. METAS'!$U$20,INT((ROW()-14)/2),0)))</f>
        <v>#REF!</v>
      </c>
      <c r="K431" s="150" t="e">
        <f ca="1">IF(MOD(ROW()-13,2)=0,IF(ISBLANK(OFFSET(#REF!,INT((ROW()-13)/2),0)),"",OFFSET(#REF!,INT((ROW()-13)/2),0)),IF(ISBLANK(OFFSET('9. METAS'!$V$20,INT((ROW()-14)/2),0)),"",OFFSET('9. METAS'!$V$20,INT((ROW()-14)/2),0)))</f>
        <v>#REF!</v>
      </c>
      <c r="L431" s="150" t="e">
        <f ca="1">IF(MOD(ROW()-13,2)=0,IF(ISBLANK(OFFSET(#REF!,INT((ROW()-13)/2),0)),"",OFFSET(#REF!,INT((ROW()-13)/2),0)),IF(ISBLANK(OFFSET('9. METAS'!$W$20,INT((ROW()-14)/2),0)),"",OFFSET('9. METAS'!$W$20,INT((ROW()-14)/2),0)))</f>
        <v>#REF!</v>
      </c>
      <c r="M431" s="151" t="e">
        <f ca="1">IF(MOD(ROW()-13,2)=0,IF(ISBLANK(OFFSET(#REF!,INT((ROW()-13)/2),0)),"",OFFSET(#REF!,INT((ROW()-13)/2),0)),IF(ISBLANK(OFFSET('9. METAS'!$X$20,INT((ROW()-14)/2),0)),"",OFFSET('9. METAS'!$X$20,INT((ROW()-14)/2),0)))</f>
        <v>#REF!</v>
      </c>
      <c r="N431" s="824" t="str">
        <f t="shared" ref="N431" ca="1" si="414">IFERROR(J431/J432,"ND")</f>
        <v>ND</v>
      </c>
      <c r="O431" s="826" t="str">
        <f t="shared" ref="O431" ca="1" si="415">IFERROR(((J431+K431+L431)/H431),"ND")</f>
        <v>ND</v>
      </c>
      <c r="P431" s="913"/>
    </row>
    <row r="432" spans="3:16">
      <c r="C432" s="843"/>
      <c r="D432" s="926"/>
      <c r="E432" s="926"/>
      <c r="F432" s="928"/>
      <c r="G432" s="930"/>
      <c r="H432" s="949"/>
      <c r="I432" s="823"/>
      <c r="J432" s="149" t="str">
        <f ca="1">IF(MOD(ROW()-13,2)=0,IF(ISBLANK(OFFSET(#REF!,INT((ROW()-13)/2),0)),"",OFFSET(#REF!,INT((ROW()-13)/2),0)),IF(ISBLANK(OFFSET('9. METAS'!$U$20,INT((ROW()-14)/2),0)),"",OFFSET('9. METAS'!$U$20,INT((ROW()-14)/2),0)))</f>
        <v/>
      </c>
      <c r="K432" s="150" t="str">
        <f ca="1">IF(MOD(ROW()-13,2)=0,IF(ISBLANK(OFFSET(#REF!,INT((ROW()-13)/2),0)),"",OFFSET(#REF!,INT((ROW()-13)/2),0)),IF(ISBLANK(OFFSET('9. METAS'!$V$20,INT((ROW()-14)/2),0)),"",OFFSET('9. METAS'!$V$20,INT((ROW()-14)/2),0)))</f>
        <v/>
      </c>
      <c r="L432" s="150" t="str">
        <f ca="1">IF(MOD(ROW()-13,2)=0,IF(ISBLANK(OFFSET(#REF!,INT((ROW()-13)/2),0)),"",OFFSET(#REF!,INT((ROW()-13)/2),0)),IF(ISBLANK(OFFSET('9. METAS'!$W$20,INT((ROW()-14)/2),0)),"",OFFSET('9. METAS'!$W$20,INT((ROW()-14)/2),0)))</f>
        <v/>
      </c>
      <c r="M432" s="151" t="str">
        <f ca="1">IF(MOD(ROW()-13,2)=0,IF(ISBLANK(OFFSET(#REF!,INT((ROW()-13)/2),0)),"",OFFSET(#REF!,INT((ROW()-13)/2),0)),IF(ISBLANK(OFFSET('9. METAS'!$X$20,INT((ROW()-14)/2),0)),"",OFFSET('9. METAS'!$X$20,INT((ROW()-14)/2),0)))</f>
        <v/>
      </c>
      <c r="N432" s="825"/>
      <c r="O432" s="827"/>
      <c r="P432" s="914"/>
    </row>
    <row r="433" spans="3:16">
      <c r="C433" s="829" t="str">
        <f ca="1">IF(ISBLANK(OFFSET('5. Pp (3 años)'!$C$46,INT((ROW()-13)/2),0)),"",OFFSET('5. Pp (3 años)'!$C$46,INT((ROW()-13)/2),0))</f>
        <v/>
      </c>
      <c r="D433" s="926" t="str">
        <f ca="1">IF(ISBLANK(OFFSET('5. Pp (3 años)'!$D$46,INT((ROW()-13)/2),0)),"",OFFSET('5. Pp (3 años)'!$D$46,INT((ROW()-13)/2),0))</f>
        <v/>
      </c>
      <c r="E433" s="926" t="str">
        <f ca="1">IF(ISBLANK(OFFSET('5. Pp (3 años)'!$E$46,INT((ROW()-13)/2),0)),"",OFFSET('5. Pp (3 años)'!$E$46,INT((ROW()-13)/2),0))</f>
        <v/>
      </c>
      <c r="F433" s="928" t="str">
        <f ca="1">IF(ISBLANK(OFFSET('5. Pp (3 años)'!$K$46,INT((ROW()-13)/2),0)),"",OFFSET('5. Pp (3 años)'!$K$46,INT((ROW()-13)/2),0))</f>
        <v/>
      </c>
      <c r="G433" s="930" t="str">
        <f ca="1">IF(ISBLANK(OFFSET('5. Pp (3 años)'!$H$46,INT((ROW()-13)/2),0)),"",OFFSET('5. Pp (3 años)'!$H$46,INT((ROW()-13)/2),0))</f>
        <v/>
      </c>
      <c r="H433" s="949" t="str">
        <f ca="1">IF(ISBLANK(OFFSET('9. METAS'!$L$20,INT((ROW()-13)/2),0)),"",OFFSET('9. METAS'!$L$20,INT((ROW()-13)/2),0))</f>
        <v/>
      </c>
      <c r="I433" s="822"/>
      <c r="J433" s="149" t="e">
        <f ca="1">IF(MOD(ROW()-13,2)=0,IF(ISBLANK(OFFSET(#REF!,INT((ROW()-13)/2),0)),"",OFFSET(#REF!,INT((ROW()-13)/2),0)),IF(ISBLANK(OFFSET('9. METAS'!$U$20,INT((ROW()-14)/2),0)),"",OFFSET('9. METAS'!$U$20,INT((ROW()-14)/2),0)))</f>
        <v>#REF!</v>
      </c>
      <c r="K433" s="150" t="e">
        <f ca="1">IF(MOD(ROW()-13,2)=0,IF(ISBLANK(OFFSET(#REF!,INT((ROW()-13)/2),0)),"",OFFSET(#REF!,INT((ROW()-13)/2),0)),IF(ISBLANK(OFFSET('9. METAS'!$V$20,INT((ROW()-14)/2),0)),"",OFFSET('9. METAS'!$V$20,INT((ROW()-14)/2),0)))</f>
        <v>#REF!</v>
      </c>
      <c r="L433" s="150" t="e">
        <f ca="1">IF(MOD(ROW()-13,2)=0,IF(ISBLANK(OFFSET(#REF!,INT((ROW()-13)/2),0)),"",OFFSET(#REF!,INT((ROW()-13)/2),0)),IF(ISBLANK(OFFSET('9. METAS'!$W$20,INT((ROW()-14)/2),0)),"",OFFSET('9. METAS'!$W$20,INT((ROW()-14)/2),0)))</f>
        <v>#REF!</v>
      </c>
      <c r="M433" s="151" t="e">
        <f ca="1">IF(MOD(ROW()-13,2)=0,IF(ISBLANK(OFFSET(#REF!,INT((ROW()-13)/2),0)),"",OFFSET(#REF!,INT((ROW()-13)/2),0)),IF(ISBLANK(OFFSET('9. METAS'!$X$20,INT((ROW()-14)/2),0)),"",OFFSET('9. METAS'!$X$20,INT((ROW()-14)/2),0)))</f>
        <v>#REF!</v>
      </c>
      <c r="N433" s="824" t="str">
        <f t="shared" ref="N433" ca="1" si="416">IFERROR(J433/J434,"ND")</f>
        <v>ND</v>
      </c>
      <c r="O433" s="826" t="str">
        <f t="shared" ref="O433" ca="1" si="417">IFERROR(((J433+K433+L433)/H433),"ND")</f>
        <v>ND</v>
      </c>
      <c r="P433" s="913"/>
    </row>
    <row r="434" spans="3:16">
      <c r="C434" s="843"/>
      <c r="D434" s="926"/>
      <c r="E434" s="926"/>
      <c r="F434" s="928"/>
      <c r="G434" s="930"/>
      <c r="H434" s="949"/>
      <c r="I434" s="823"/>
      <c r="J434" s="149" t="str">
        <f ca="1">IF(MOD(ROW()-13,2)=0,IF(ISBLANK(OFFSET(#REF!,INT((ROW()-13)/2),0)),"",OFFSET(#REF!,INT((ROW()-13)/2),0)),IF(ISBLANK(OFFSET('9. METAS'!$U$20,INT((ROW()-14)/2),0)),"",OFFSET('9. METAS'!$U$20,INT((ROW()-14)/2),0)))</f>
        <v/>
      </c>
      <c r="K434" s="150" t="str">
        <f ca="1">IF(MOD(ROW()-13,2)=0,IF(ISBLANK(OFFSET(#REF!,INT((ROW()-13)/2),0)),"",OFFSET(#REF!,INT((ROW()-13)/2),0)),IF(ISBLANK(OFFSET('9. METAS'!$V$20,INT((ROW()-14)/2),0)),"",OFFSET('9. METAS'!$V$20,INT((ROW()-14)/2),0)))</f>
        <v/>
      </c>
      <c r="L434" s="150" t="str">
        <f ca="1">IF(MOD(ROW()-13,2)=0,IF(ISBLANK(OFFSET(#REF!,INT((ROW()-13)/2),0)),"",OFFSET(#REF!,INT((ROW()-13)/2),0)),IF(ISBLANK(OFFSET('9. METAS'!$W$20,INT((ROW()-14)/2),0)),"",OFFSET('9. METAS'!$W$20,INT((ROW()-14)/2),0)))</f>
        <v/>
      </c>
      <c r="M434" s="151" t="str">
        <f ca="1">IF(MOD(ROW()-13,2)=0,IF(ISBLANK(OFFSET(#REF!,INT((ROW()-13)/2),0)),"",OFFSET(#REF!,INT((ROW()-13)/2),0)),IF(ISBLANK(OFFSET('9. METAS'!$X$20,INT((ROW()-14)/2),0)),"",OFFSET('9. METAS'!$X$20,INT((ROW()-14)/2),0)))</f>
        <v/>
      </c>
      <c r="N434" s="825"/>
      <c r="O434" s="827"/>
      <c r="P434" s="914"/>
    </row>
    <row r="435" spans="3:16">
      <c r="C435" s="829" t="str">
        <f ca="1">IF(ISBLANK(OFFSET('5. Pp (3 años)'!$C$46,INT((ROW()-13)/2),0)),"",OFFSET('5. Pp (3 años)'!$C$46,INT((ROW()-13)/2),0))</f>
        <v/>
      </c>
      <c r="D435" s="926" t="str">
        <f ca="1">IF(ISBLANK(OFFSET('5. Pp (3 años)'!$D$46,INT((ROW()-13)/2),0)),"",OFFSET('5. Pp (3 años)'!$D$46,INT((ROW()-13)/2),0))</f>
        <v/>
      </c>
      <c r="E435" s="926" t="str">
        <f ca="1">IF(ISBLANK(OFFSET('5. Pp (3 años)'!$E$46,INT((ROW()-13)/2),0)),"",OFFSET('5. Pp (3 años)'!$E$46,INT((ROW()-13)/2),0))</f>
        <v/>
      </c>
      <c r="F435" s="928" t="str">
        <f ca="1">IF(ISBLANK(OFFSET('5. Pp (3 años)'!$K$46,INT((ROW()-13)/2),0)),"",OFFSET('5. Pp (3 años)'!$K$46,INT((ROW()-13)/2),0))</f>
        <v/>
      </c>
      <c r="G435" s="930" t="str">
        <f ca="1">IF(ISBLANK(OFFSET('5. Pp (3 años)'!$H$46,INT((ROW()-13)/2),0)),"",OFFSET('5. Pp (3 años)'!$H$46,INT((ROW()-13)/2),0))</f>
        <v/>
      </c>
      <c r="H435" s="949" t="str">
        <f ca="1">IF(ISBLANK(OFFSET('9. METAS'!$L$20,INT((ROW()-13)/2),0)),"",OFFSET('9. METAS'!$L$20,INT((ROW()-13)/2),0))</f>
        <v/>
      </c>
      <c r="I435" s="822"/>
      <c r="J435" s="149" t="e">
        <f ca="1">IF(MOD(ROW()-13,2)=0,IF(ISBLANK(OFFSET(#REF!,INT((ROW()-13)/2),0)),"",OFFSET(#REF!,INT((ROW()-13)/2),0)),IF(ISBLANK(OFFSET('9. METAS'!$U$20,INT((ROW()-14)/2),0)),"",OFFSET('9. METAS'!$U$20,INT((ROW()-14)/2),0)))</f>
        <v>#REF!</v>
      </c>
      <c r="K435" s="150" t="e">
        <f ca="1">IF(MOD(ROW()-13,2)=0,IF(ISBLANK(OFFSET(#REF!,INT((ROW()-13)/2),0)),"",OFFSET(#REF!,INT((ROW()-13)/2),0)),IF(ISBLANK(OFFSET('9. METAS'!$V$20,INT((ROW()-14)/2),0)),"",OFFSET('9. METAS'!$V$20,INT((ROW()-14)/2),0)))</f>
        <v>#REF!</v>
      </c>
      <c r="L435" s="150" t="e">
        <f ca="1">IF(MOD(ROW()-13,2)=0,IF(ISBLANK(OFFSET(#REF!,INT((ROW()-13)/2),0)),"",OFFSET(#REF!,INT((ROW()-13)/2),0)),IF(ISBLANK(OFFSET('9. METAS'!$W$20,INT((ROW()-14)/2),0)),"",OFFSET('9. METAS'!$W$20,INT((ROW()-14)/2),0)))</f>
        <v>#REF!</v>
      </c>
      <c r="M435" s="151" t="e">
        <f ca="1">IF(MOD(ROW()-13,2)=0,IF(ISBLANK(OFFSET(#REF!,INT((ROW()-13)/2),0)),"",OFFSET(#REF!,INT((ROW()-13)/2),0)),IF(ISBLANK(OFFSET('9. METAS'!$X$20,INT((ROW()-14)/2),0)),"",OFFSET('9. METAS'!$X$20,INT((ROW()-14)/2),0)))</f>
        <v>#REF!</v>
      </c>
      <c r="N435" s="824" t="str">
        <f t="shared" ref="N435" ca="1" si="418">IFERROR(J435/J436,"ND")</f>
        <v>ND</v>
      </c>
      <c r="O435" s="826" t="str">
        <f t="shared" ref="O435" ca="1" si="419">IFERROR(((J435+K435+L435)/H435),"ND")</f>
        <v>ND</v>
      </c>
      <c r="P435" s="913"/>
    </row>
    <row r="436" spans="3:16">
      <c r="C436" s="843"/>
      <c r="D436" s="926"/>
      <c r="E436" s="926"/>
      <c r="F436" s="928"/>
      <c r="G436" s="930"/>
      <c r="H436" s="949"/>
      <c r="I436" s="823"/>
      <c r="J436" s="149" t="str">
        <f ca="1">IF(MOD(ROW()-13,2)=0,IF(ISBLANK(OFFSET(#REF!,INT((ROW()-13)/2),0)),"",OFFSET(#REF!,INT((ROW()-13)/2),0)),IF(ISBLANK(OFFSET('9. METAS'!$U$20,INT((ROW()-14)/2),0)),"",OFFSET('9. METAS'!$U$20,INT((ROW()-14)/2),0)))</f>
        <v/>
      </c>
      <c r="K436" s="150" t="str">
        <f ca="1">IF(MOD(ROW()-13,2)=0,IF(ISBLANK(OFFSET(#REF!,INT((ROW()-13)/2),0)),"",OFFSET(#REF!,INT((ROW()-13)/2),0)),IF(ISBLANK(OFFSET('9. METAS'!$V$20,INT((ROW()-14)/2),0)),"",OFFSET('9. METAS'!$V$20,INT((ROW()-14)/2),0)))</f>
        <v/>
      </c>
      <c r="L436" s="150" t="str">
        <f ca="1">IF(MOD(ROW()-13,2)=0,IF(ISBLANK(OFFSET(#REF!,INT((ROW()-13)/2),0)),"",OFFSET(#REF!,INT((ROW()-13)/2),0)),IF(ISBLANK(OFFSET('9. METAS'!$W$20,INT((ROW()-14)/2),0)),"",OFFSET('9. METAS'!$W$20,INT((ROW()-14)/2),0)))</f>
        <v/>
      </c>
      <c r="M436" s="151" t="str">
        <f ca="1">IF(MOD(ROW()-13,2)=0,IF(ISBLANK(OFFSET(#REF!,INT((ROW()-13)/2),0)),"",OFFSET(#REF!,INT((ROW()-13)/2),0)),IF(ISBLANK(OFFSET('9. METAS'!$X$20,INT((ROW()-14)/2),0)),"",OFFSET('9. METAS'!$X$20,INT((ROW()-14)/2),0)))</f>
        <v/>
      </c>
      <c r="N436" s="825"/>
      <c r="O436" s="827"/>
      <c r="P436" s="914"/>
    </row>
    <row r="437" spans="3:16">
      <c r="C437" s="829" t="str">
        <f ca="1">IF(ISBLANK(OFFSET('5. Pp (3 años)'!$C$46,INT((ROW()-13)/2),0)),"",OFFSET('5. Pp (3 años)'!$C$46,INT((ROW()-13)/2),0))</f>
        <v/>
      </c>
      <c r="D437" s="926" t="str">
        <f ca="1">IF(ISBLANK(OFFSET('5. Pp (3 años)'!$D$46,INT((ROW()-13)/2),0)),"",OFFSET('5. Pp (3 años)'!$D$46,INT((ROW()-13)/2),0))</f>
        <v/>
      </c>
      <c r="E437" s="926" t="str">
        <f ca="1">IF(ISBLANK(OFFSET('5. Pp (3 años)'!$E$46,INT((ROW()-13)/2),0)),"",OFFSET('5. Pp (3 años)'!$E$46,INT((ROW()-13)/2),0))</f>
        <v/>
      </c>
      <c r="F437" s="928" t="str">
        <f ca="1">IF(ISBLANK(OFFSET('5. Pp (3 años)'!$K$46,INT((ROW()-13)/2),0)),"",OFFSET('5. Pp (3 años)'!$K$46,INT((ROW()-13)/2),0))</f>
        <v/>
      </c>
      <c r="G437" s="930" t="str">
        <f ca="1">IF(ISBLANK(OFFSET('5. Pp (3 años)'!$H$46,INT((ROW()-13)/2),0)),"",OFFSET('5. Pp (3 años)'!$H$46,INT((ROW()-13)/2),0))</f>
        <v/>
      </c>
      <c r="H437" s="949" t="str">
        <f ca="1">IF(ISBLANK(OFFSET('9. METAS'!$L$20,INT((ROW()-13)/2),0)),"",OFFSET('9. METAS'!$L$20,INT((ROW()-13)/2),0))</f>
        <v/>
      </c>
      <c r="I437" s="822"/>
      <c r="J437" s="149" t="e">
        <f ca="1">IF(MOD(ROW()-13,2)=0,IF(ISBLANK(OFFSET(#REF!,INT((ROW()-13)/2),0)),"",OFFSET(#REF!,INT((ROW()-13)/2),0)),IF(ISBLANK(OFFSET('9. METAS'!$U$20,INT((ROW()-14)/2),0)),"",OFFSET('9. METAS'!$U$20,INT((ROW()-14)/2),0)))</f>
        <v>#REF!</v>
      </c>
      <c r="K437" s="150" t="e">
        <f ca="1">IF(MOD(ROW()-13,2)=0,IF(ISBLANK(OFFSET(#REF!,INT((ROW()-13)/2),0)),"",OFFSET(#REF!,INT((ROW()-13)/2),0)),IF(ISBLANK(OFFSET('9. METAS'!$V$20,INT((ROW()-14)/2),0)),"",OFFSET('9. METAS'!$V$20,INT((ROW()-14)/2),0)))</f>
        <v>#REF!</v>
      </c>
      <c r="L437" s="150" t="e">
        <f ca="1">IF(MOD(ROW()-13,2)=0,IF(ISBLANK(OFFSET(#REF!,INT((ROW()-13)/2),0)),"",OFFSET(#REF!,INT((ROW()-13)/2),0)),IF(ISBLANK(OFFSET('9. METAS'!$W$20,INT((ROW()-14)/2),0)),"",OFFSET('9. METAS'!$W$20,INT((ROW()-14)/2),0)))</f>
        <v>#REF!</v>
      </c>
      <c r="M437" s="151" t="e">
        <f ca="1">IF(MOD(ROW()-13,2)=0,IF(ISBLANK(OFFSET(#REF!,INT((ROW()-13)/2),0)),"",OFFSET(#REF!,INT((ROW()-13)/2),0)),IF(ISBLANK(OFFSET('9. METAS'!$X$20,INT((ROW()-14)/2),0)),"",OFFSET('9. METAS'!$X$20,INT((ROW()-14)/2),0)))</f>
        <v>#REF!</v>
      </c>
      <c r="N437" s="824" t="str">
        <f t="shared" ref="N437" ca="1" si="420">IFERROR(J437/J438,"ND")</f>
        <v>ND</v>
      </c>
      <c r="O437" s="826" t="str">
        <f t="shared" ref="O437" ca="1" si="421">IFERROR(((J437+K437+L437)/H437),"ND")</f>
        <v>ND</v>
      </c>
      <c r="P437" s="913"/>
    </row>
    <row r="438" spans="3:16">
      <c r="C438" s="843"/>
      <c r="D438" s="926"/>
      <c r="E438" s="926"/>
      <c r="F438" s="928"/>
      <c r="G438" s="930"/>
      <c r="H438" s="949"/>
      <c r="I438" s="823"/>
      <c r="J438" s="149" t="str">
        <f ca="1">IF(MOD(ROW()-13,2)=0,IF(ISBLANK(OFFSET(#REF!,INT((ROW()-13)/2),0)),"",OFFSET(#REF!,INT((ROW()-13)/2),0)),IF(ISBLANK(OFFSET('9. METAS'!$U$20,INT((ROW()-14)/2),0)),"",OFFSET('9. METAS'!$U$20,INT((ROW()-14)/2),0)))</f>
        <v/>
      </c>
      <c r="K438" s="150" t="str">
        <f ca="1">IF(MOD(ROW()-13,2)=0,IF(ISBLANK(OFFSET(#REF!,INT((ROW()-13)/2),0)),"",OFFSET(#REF!,INT((ROW()-13)/2),0)),IF(ISBLANK(OFFSET('9. METAS'!$V$20,INT((ROW()-14)/2),0)),"",OFFSET('9. METAS'!$V$20,INT((ROW()-14)/2),0)))</f>
        <v/>
      </c>
      <c r="L438" s="150" t="str">
        <f ca="1">IF(MOD(ROW()-13,2)=0,IF(ISBLANK(OFFSET(#REF!,INT((ROW()-13)/2),0)),"",OFFSET(#REF!,INT((ROW()-13)/2),0)),IF(ISBLANK(OFFSET('9. METAS'!$W$20,INT((ROW()-14)/2),0)),"",OFFSET('9. METAS'!$W$20,INT((ROW()-14)/2),0)))</f>
        <v/>
      </c>
      <c r="M438" s="151" t="str">
        <f ca="1">IF(MOD(ROW()-13,2)=0,IF(ISBLANK(OFFSET(#REF!,INT((ROW()-13)/2),0)),"",OFFSET(#REF!,INT((ROW()-13)/2),0)),IF(ISBLANK(OFFSET('9. METAS'!$X$20,INT((ROW()-14)/2),0)),"",OFFSET('9. METAS'!$X$20,INT((ROW()-14)/2),0)))</f>
        <v/>
      </c>
      <c r="N438" s="825"/>
      <c r="O438" s="827"/>
      <c r="P438" s="914"/>
    </row>
    <row r="439" spans="3:16">
      <c r="C439" s="829" t="str">
        <f ca="1">IF(ISBLANK(OFFSET('5. Pp (3 años)'!$C$46,INT((ROW()-13)/2),0)),"",OFFSET('5. Pp (3 años)'!$C$46,INT((ROW()-13)/2),0))</f>
        <v/>
      </c>
      <c r="D439" s="926" t="str">
        <f ca="1">IF(ISBLANK(OFFSET('5. Pp (3 años)'!$D$46,INT((ROW()-13)/2),0)),"",OFFSET('5. Pp (3 años)'!$D$46,INT((ROW()-13)/2),0))</f>
        <v/>
      </c>
      <c r="E439" s="926" t="str">
        <f ca="1">IF(ISBLANK(OFFSET('5. Pp (3 años)'!$E$46,INT((ROW()-13)/2),0)),"",OFFSET('5. Pp (3 años)'!$E$46,INT((ROW()-13)/2),0))</f>
        <v/>
      </c>
      <c r="F439" s="928" t="str">
        <f ca="1">IF(ISBLANK(OFFSET('5. Pp (3 años)'!$K$46,INT((ROW()-13)/2),0)),"",OFFSET('5. Pp (3 años)'!$K$46,INT((ROW()-13)/2),0))</f>
        <v/>
      </c>
      <c r="G439" s="930" t="str">
        <f ca="1">IF(ISBLANK(OFFSET('5. Pp (3 años)'!$H$46,INT((ROW()-13)/2),0)),"",OFFSET('5. Pp (3 años)'!$H$46,INT((ROW()-13)/2),0))</f>
        <v/>
      </c>
      <c r="H439" s="949" t="str">
        <f ca="1">IF(ISBLANK(OFFSET('9. METAS'!$L$20,INT((ROW()-13)/2),0)),"",OFFSET('9. METAS'!$L$20,INT((ROW()-13)/2),0))</f>
        <v/>
      </c>
      <c r="I439" s="822"/>
      <c r="J439" s="149" t="e">
        <f ca="1">IF(MOD(ROW()-13,2)=0,IF(ISBLANK(OFFSET(#REF!,INT((ROW()-13)/2),0)),"",OFFSET(#REF!,INT((ROW()-13)/2),0)),IF(ISBLANK(OFFSET('9. METAS'!$U$20,INT((ROW()-14)/2),0)),"",OFFSET('9. METAS'!$U$20,INT((ROW()-14)/2),0)))</f>
        <v>#REF!</v>
      </c>
      <c r="K439" s="150" t="e">
        <f ca="1">IF(MOD(ROW()-13,2)=0,IF(ISBLANK(OFFSET(#REF!,INT((ROW()-13)/2),0)),"",OFFSET(#REF!,INT((ROW()-13)/2),0)),IF(ISBLANK(OFFSET('9. METAS'!$V$20,INT((ROW()-14)/2),0)),"",OFFSET('9. METAS'!$V$20,INT((ROW()-14)/2),0)))</f>
        <v>#REF!</v>
      </c>
      <c r="L439" s="150" t="e">
        <f ca="1">IF(MOD(ROW()-13,2)=0,IF(ISBLANK(OFFSET(#REF!,INT((ROW()-13)/2),0)),"",OFFSET(#REF!,INT((ROW()-13)/2),0)),IF(ISBLANK(OFFSET('9. METAS'!$W$20,INT((ROW()-14)/2),0)),"",OFFSET('9. METAS'!$W$20,INT((ROW()-14)/2),0)))</f>
        <v>#REF!</v>
      </c>
      <c r="M439" s="151" t="e">
        <f ca="1">IF(MOD(ROW()-13,2)=0,IF(ISBLANK(OFFSET(#REF!,INT((ROW()-13)/2),0)),"",OFFSET(#REF!,INT((ROW()-13)/2),0)),IF(ISBLANK(OFFSET('9. METAS'!$X$20,INT((ROW()-14)/2),0)),"",OFFSET('9. METAS'!$X$20,INT((ROW()-14)/2),0)))</f>
        <v>#REF!</v>
      </c>
      <c r="N439" s="824" t="str">
        <f t="shared" ref="N439" ca="1" si="422">IFERROR(J439/J440,"ND")</f>
        <v>ND</v>
      </c>
      <c r="O439" s="826" t="str">
        <f t="shared" ref="O439" ca="1" si="423">IFERROR(((J439+K439+L439)/H439),"ND")</f>
        <v>ND</v>
      </c>
      <c r="P439" s="913"/>
    </row>
    <row r="440" spans="3:16">
      <c r="C440" s="843"/>
      <c r="D440" s="926"/>
      <c r="E440" s="926"/>
      <c r="F440" s="928"/>
      <c r="G440" s="930"/>
      <c r="H440" s="949"/>
      <c r="I440" s="823"/>
      <c r="J440" s="149" t="str">
        <f ca="1">IF(MOD(ROW()-13,2)=0,IF(ISBLANK(OFFSET(#REF!,INT((ROW()-13)/2),0)),"",OFFSET(#REF!,INT((ROW()-13)/2),0)),IF(ISBLANK(OFFSET('9. METAS'!$U$20,INT((ROW()-14)/2),0)),"",OFFSET('9. METAS'!$U$20,INT((ROW()-14)/2),0)))</f>
        <v/>
      </c>
      <c r="K440" s="150" t="str">
        <f ca="1">IF(MOD(ROW()-13,2)=0,IF(ISBLANK(OFFSET(#REF!,INT((ROW()-13)/2),0)),"",OFFSET(#REF!,INT((ROW()-13)/2),0)),IF(ISBLANK(OFFSET('9. METAS'!$V$20,INT((ROW()-14)/2),0)),"",OFFSET('9. METAS'!$V$20,INT((ROW()-14)/2),0)))</f>
        <v/>
      </c>
      <c r="L440" s="150" t="str">
        <f ca="1">IF(MOD(ROW()-13,2)=0,IF(ISBLANK(OFFSET(#REF!,INT((ROW()-13)/2),0)),"",OFFSET(#REF!,INT((ROW()-13)/2),0)),IF(ISBLANK(OFFSET('9. METAS'!$W$20,INT((ROW()-14)/2),0)),"",OFFSET('9. METAS'!$W$20,INT((ROW()-14)/2),0)))</f>
        <v/>
      </c>
      <c r="M440" s="151" t="str">
        <f ca="1">IF(MOD(ROW()-13,2)=0,IF(ISBLANK(OFFSET(#REF!,INT((ROW()-13)/2),0)),"",OFFSET(#REF!,INT((ROW()-13)/2),0)),IF(ISBLANK(OFFSET('9. METAS'!$X$20,INT((ROW()-14)/2),0)),"",OFFSET('9. METAS'!$X$20,INT((ROW()-14)/2),0)))</f>
        <v/>
      </c>
      <c r="N440" s="825"/>
      <c r="O440" s="827"/>
      <c r="P440" s="914"/>
    </row>
    <row r="441" spans="3:16">
      <c r="C441" s="829" t="str">
        <f ca="1">IF(ISBLANK(OFFSET('5. Pp (3 años)'!$C$46,INT((ROW()-13)/2),0)),"",OFFSET('5. Pp (3 años)'!$C$46,INT((ROW()-13)/2),0))</f>
        <v/>
      </c>
      <c r="D441" s="926" t="str">
        <f ca="1">IF(ISBLANK(OFFSET('5. Pp (3 años)'!$D$46,INT((ROW()-13)/2),0)),"",OFFSET('5. Pp (3 años)'!$D$46,INT((ROW()-13)/2),0))</f>
        <v/>
      </c>
      <c r="E441" s="926" t="str">
        <f ca="1">IF(ISBLANK(OFFSET('5. Pp (3 años)'!$E$46,INT((ROW()-13)/2),0)),"",OFFSET('5. Pp (3 años)'!$E$46,INT((ROW()-13)/2),0))</f>
        <v/>
      </c>
      <c r="F441" s="928" t="str">
        <f ca="1">IF(ISBLANK(OFFSET('5. Pp (3 años)'!$K$46,INT((ROW()-13)/2),0)),"",OFFSET('5. Pp (3 años)'!$K$46,INT((ROW()-13)/2),0))</f>
        <v/>
      </c>
      <c r="G441" s="930" t="str">
        <f ca="1">IF(ISBLANK(OFFSET('5. Pp (3 años)'!$H$46,INT((ROW()-13)/2),0)),"",OFFSET('5. Pp (3 años)'!$H$46,INT((ROW()-13)/2),0))</f>
        <v/>
      </c>
      <c r="H441" s="949" t="str">
        <f ca="1">IF(ISBLANK(OFFSET('9. METAS'!$L$20,INT((ROW()-13)/2),0)),"",OFFSET('9. METAS'!$L$20,INT((ROW()-13)/2),0))</f>
        <v/>
      </c>
      <c r="I441" s="822"/>
      <c r="J441" s="149" t="e">
        <f ca="1">IF(MOD(ROW()-13,2)=0,IF(ISBLANK(OFFSET(#REF!,INT((ROW()-13)/2),0)),"",OFFSET(#REF!,INT((ROW()-13)/2),0)),IF(ISBLANK(OFFSET('9. METAS'!$U$20,INT((ROW()-14)/2),0)),"",OFFSET('9. METAS'!$U$20,INT((ROW()-14)/2),0)))</f>
        <v>#REF!</v>
      </c>
      <c r="K441" s="150" t="e">
        <f ca="1">IF(MOD(ROW()-13,2)=0,IF(ISBLANK(OFFSET(#REF!,INT((ROW()-13)/2),0)),"",OFFSET(#REF!,INT((ROW()-13)/2),0)),IF(ISBLANK(OFFSET('9. METAS'!$V$20,INT((ROW()-14)/2),0)),"",OFFSET('9. METAS'!$V$20,INT((ROW()-14)/2),0)))</f>
        <v>#REF!</v>
      </c>
      <c r="L441" s="150" t="e">
        <f ca="1">IF(MOD(ROW()-13,2)=0,IF(ISBLANK(OFFSET(#REF!,INT((ROW()-13)/2),0)),"",OFFSET(#REF!,INT((ROW()-13)/2),0)),IF(ISBLANK(OFFSET('9. METAS'!$W$20,INT((ROW()-14)/2),0)),"",OFFSET('9. METAS'!$W$20,INT((ROW()-14)/2),0)))</f>
        <v>#REF!</v>
      </c>
      <c r="M441" s="151" t="e">
        <f ca="1">IF(MOD(ROW()-13,2)=0,IF(ISBLANK(OFFSET(#REF!,INT((ROW()-13)/2),0)),"",OFFSET(#REF!,INT((ROW()-13)/2),0)),IF(ISBLANK(OFFSET('9. METAS'!$X$20,INT((ROW()-14)/2),0)),"",OFFSET('9. METAS'!$X$20,INT((ROW()-14)/2),0)))</f>
        <v>#REF!</v>
      </c>
      <c r="N441" s="824" t="str">
        <f t="shared" ref="N441" ca="1" si="424">IFERROR(J441/J442,"ND")</f>
        <v>ND</v>
      </c>
      <c r="O441" s="826" t="str">
        <f t="shared" ref="O441" ca="1" si="425">IFERROR(((J441+K441+L441)/H441),"ND")</f>
        <v>ND</v>
      </c>
      <c r="P441" s="913"/>
    </row>
    <row r="442" spans="3:16">
      <c r="C442" s="843"/>
      <c r="D442" s="926"/>
      <c r="E442" s="926"/>
      <c r="F442" s="928"/>
      <c r="G442" s="930"/>
      <c r="H442" s="949"/>
      <c r="I442" s="823"/>
      <c r="J442" s="149" t="str">
        <f ca="1">IF(MOD(ROW()-13,2)=0,IF(ISBLANK(OFFSET(#REF!,INT((ROW()-13)/2),0)),"",OFFSET(#REF!,INT((ROW()-13)/2),0)),IF(ISBLANK(OFFSET('9. METAS'!$U$20,INT((ROW()-14)/2),0)),"",OFFSET('9. METAS'!$U$20,INT((ROW()-14)/2),0)))</f>
        <v/>
      </c>
      <c r="K442" s="150" t="str">
        <f ca="1">IF(MOD(ROW()-13,2)=0,IF(ISBLANK(OFFSET(#REF!,INT((ROW()-13)/2),0)),"",OFFSET(#REF!,INT((ROW()-13)/2),0)),IF(ISBLANK(OFFSET('9. METAS'!$V$20,INT((ROW()-14)/2),0)),"",OFFSET('9. METAS'!$V$20,INT((ROW()-14)/2),0)))</f>
        <v/>
      </c>
      <c r="L442" s="150" t="str">
        <f ca="1">IF(MOD(ROW()-13,2)=0,IF(ISBLANK(OFFSET(#REF!,INT((ROW()-13)/2),0)),"",OFFSET(#REF!,INT((ROW()-13)/2),0)),IF(ISBLANK(OFFSET('9. METAS'!$W$20,INT((ROW()-14)/2),0)),"",OFFSET('9. METAS'!$W$20,INT((ROW()-14)/2),0)))</f>
        <v/>
      </c>
      <c r="M442" s="151" t="str">
        <f ca="1">IF(MOD(ROW()-13,2)=0,IF(ISBLANK(OFFSET(#REF!,INT((ROW()-13)/2),0)),"",OFFSET(#REF!,INT((ROW()-13)/2),0)),IF(ISBLANK(OFFSET('9. METAS'!$X$20,INT((ROW()-14)/2),0)),"",OFFSET('9. METAS'!$X$20,INT((ROW()-14)/2),0)))</f>
        <v/>
      </c>
      <c r="N442" s="825"/>
      <c r="O442" s="827"/>
      <c r="P442" s="914"/>
    </row>
    <row r="443" spans="3:16">
      <c r="C443" s="829" t="str">
        <f ca="1">IF(ISBLANK(OFFSET('5. Pp (3 años)'!$C$46,INT((ROW()-13)/2),0)),"",OFFSET('5. Pp (3 años)'!$C$46,INT((ROW()-13)/2),0))</f>
        <v/>
      </c>
      <c r="D443" s="926" t="str">
        <f ca="1">IF(ISBLANK(OFFSET('5. Pp (3 años)'!$D$46,INT((ROW()-13)/2),0)),"",OFFSET('5. Pp (3 años)'!$D$46,INT((ROW()-13)/2),0))</f>
        <v/>
      </c>
      <c r="E443" s="926" t="str">
        <f ca="1">IF(ISBLANK(OFFSET('5. Pp (3 años)'!$E$46,INT((ROW()-13)/2),0)),"",OFFSET('5. Pp (3 años)'!$E$46,INT((ROW()-13)/2),0))</f>
        <v/>
      </c>
      <c r="F443" s="928" t="str">
        <f ca="1">IF(ISBLANK(OFFSET('5. Pp (3 años)'!$K$46,INT((ROW()-13)/2),0)),"",OFFSET('5. Pp (3 años)'!$K$46,INT((ROW()-13)/2),0))</f>
        <v/>
      </c>
      <c r="G443" s="930" t="str">
        <f ca="1">IF(ISBLANK(OFFSET('5. Pp (3 años)'!$H$46,INT((ROW()-13)/2),0)),"",OFFSET('5. Pp (3 años)'!$H$46,INT((ROW()-13)/2),0))</f>
        <v/>
      </c>
      <c r="H443" s="949" t="str">
        <f ca="1">IF(ISBLANK(OFFSET('9. METAS'!$L$20,INT((ROW()-13)/2),0)),"",OFFSET('9. METAS'!$L$20,INT((ROW()-13)/2),0))</f>
        <v/>
      </c>
      <c r="I443" s="822"/>
      <c r="J443" s="149" t="e">
        <f ca="1">IF(MOD(ROW()-13,2)=0,IF(ISBLANK(OFFSET(#REF!,INT((ROW()-13)/2),0)),"",OFFSET(#REF!,INT((ROW()-13)/2),0)),IF(ISBLANK(OFFSET('9. METAS'!$U$20,INT((ROW()-14)/2),0)),"",OFFSET('9. METAS'!$U$20,INT((ROW()-14)/2),0)))</f>
        <v>#REF!</v>
      </c>
      <c r="K443" s="150" t="e">
        <f ca="1">IF(MOD(ROW()-13,2)=0,IF(ISBLANK(OFFSET(#REF!,INT((ROW()-13)/2),0)),"",OFFSET(#REF!,INT((ROW()-13)/2),0)),IF(ISBLANK(OFFSET('9. METAS'!$V$20,INT((ROW()-14)/2),0)),"",OFFSET('9. METAS'!$V$20,INT((ROW()-14)/2),0)))</f>
        <v>#REF!</v>
      </c>
      <c r="L443" s="150" t="e">
        <f ca="1">IF(MOD(ROW()-13,2)=0,IF(ISBLANK(OFFSET(#REF!,INT((ROW()-13)/2),0)),"",OFFSET(#REF!,INT((ROW()-13)/2),0)),IF(ISBLANK(OFFSET('9. METAS'!$W$20,INT((ROW()-14)/2),0)),"",OFFSET('9. METAS'!$W$20,INT((ROW()-14)/2),0)))</f>
        <v>#REF!</v>
      </c>
      <c r="M443" s="151" t="e">
        <f ca="1">IF(MOD(ROW()-13,2)=0,IF(ISBLANK(OFFSET(#REF!,INT((ROW()-13)/2),0)),"",OFFSET(#REF!,INT((ROW()-13)/2),0)),IF(ISBLANK(OFFSET('9. METAS'!$X$20,INT((ROW()-14)/2),0)),"",OFFSET('9. METAS'!$X$20,INT((ROW()-14)/2),0)))</f>
        <v>#REF!</v>
      </c>
      <c r="N443" s="824" t="str">
        <f t="shared" ref="N443" ca="1" si="426">IFERROR(J443/J444,"ND")</f>
        <v>ND</v>
      </c>
      <c r="O443" s="826" t="str">
        <f t="shared" ref="O443" ca="1" si="427">IFERROR(((J443+K443+L443)/H443),"ND")</f>
        <v>ND</v>
      </c>
      <c r="P443" s="913"/>
    </row>
    <row r="444" spans="3:16">
      <c r="C444" s="843"/>
      <c r="D444" s="926"/>
      <c r="E444" s="926"/>
      <c r="F444" s="928"/>
      <c r="G444" s="930"/>
      <c r="H444" s="949"/>
      <c r="I444" s="823"/>
      <c r="J444" s="149" t="str">
        <f ca="1">IF(MOD(ROW()-13,2)=0,IF(ISBLANK(OFFSET(#REF!,INT((ROW()-13)/2),0)),"",OFFSET(#REF!,INT((ROW()-13)/2),0)),IF(ISBLANK(OFFSET('9. METAS'!$U$20,INT((ROW()-14)/2),0)),"",OFFSET('9. METAS'!$U$20,INT((ROW()-14)/2),0)))</f>
        <v/>
      </c>
      <c r="K444" s="150" t="str">
        <f ca="1">IF(MOD(ROW()-13,2)=0,IF(ISBLANK(OFFSET(#REF!,INT((ROW()-13)/2),0)),"",OFFSET(#REF!,INT((ROW()-13)/2),0)),IF(ISBLANK(OFFSET('9. METAS'!$V$20,INT((ROW()-14)/2),0)),"",OFFSET('9. METAS'!$V$20,INT((ROW()-14)/2),0)))</f>
        <v/>
      </c>
      <c r="L444" s="150" t="str">
        <f ca="1">IF(MOD(ROW()-13,2)=0,IF(ISBLANK(OFFSET(#REF!,INT((ROW()-13)/2),0)),"",OFFSET(#REF!,INT((ROW()-13)/2),0)),IF(ISBLANK(OFFSET('9. METAS'!$W$20,INT((ROW()-14)/2),0)),"",OFFSET('9. METAS'!$W$20,INT((ROW()-14)/2),0)))</f>
        <v/>
      </c>
      <c r="M444" s="151" t="str">
        <f ca="1">IF(MOD(ROW()-13,2)=0,IF(ISBLANK(OFFSET(#REF!,INT((ROW()-13)/2),0)),"",OFFSET(#REF!,INT((ROW()-13)/2),0)),IF(ISBLANK(OFFSET('9. METAS'!$X$20,INT((ROW()-14)/2),0)),"",OFFSET('9. METAS'!$X$20,INT((ROW()-14)/2),0)))</f>
        <v/>
      </c>
      <c r="N444" s="825"/>
      <c r="O444" s="827"/>
      <c r="P444" s="914"/>
    </row>
    <row r="445" spans="3:16">
      <c r="C445" s="829" t="str">
        <f ca="1">IF(ISBLANK(OFFSET('5. Pp (3 años)'!$C$46,INT((ROW()-13)/2),0)),"",OFFSET('5. Pp (3 años)'!$C$46,INT((ROW()-13)/2),0))</f>
        <v/>
      </c>
      <c r="D445" s="926" t="str">
        <f ca="1">IF(ISBLANK(OFFSET('5. Pp (3 años)'!$D$46,INT((ROW()-13)/2),0)),"",OFFSET('5. Pp (3 años)'!$D$46,INT((ROW()-13)/2),0))</f>
        <v/>
      </c>
      <c r="E445" s="926" t="str">
        <f ca="1">IF(ISBLANK(OFFSET('5. Pp (3 años)'!$E$46,INT((ROW()-13)/2),0)),"",OFFSET('5. Pp (3 años)'!$E$46,INT((ROW()-13)/2),0))</f>
        <v/>
      </c>
      <c r="F445" s="928" t="str">
        <f ca="1">IF(ISBLANK(OFFSET('5. Pp (3 años)'!$K$46,INT((ROW()-13)/2),0)),"",OFFSET('5. Pp (3 años)'!$K$46,INT((ROW()-13)/2),0))</f>
        <v/>
      </c>
      <c r="G445" s="930" t="str">
        <f ca="1">IF(ISBLANK(OFFSET('5. Pp (3 años)'!$H$46,INT((ROW()-13)/2),0)),"",OFFSET('5. Pp (3 años)'!$H$46,INT((ROW()-13)/2),0))</f>
        <v/>
      </c>
      <c r="H445" s="949" t="str">
        <f ca="1">IF(ISBLANK(OFFSET('9. METAS'!$L$20,INT((ROW()-13)/2),0)),"",OFFSET('9. METAS'!$L$20,INT((ROW()-13)/2),0))</f>
        <v/>
      </c>
      <c r="I445" s="822"/>
      <c r="J445" s="149" t="e">
        <f ca="1">IF(MOD(ROW()-13,2)=0,IF(ISBLANK(OFFSET(#REF!,INT((ROW()-13)/2),0)),"",OFFSET(#REF!,INT((ROW()-13)/2),0)),IF(ISBLANK(OFFSET('9. METAS'!$U$20,INT((ROW()-14)/2),0)),"",OFFSET('9. METAS'!$U$20,INT((ROW()-14)/2),0)))</f>
        <v>#REF!</v>
      </c>
      <c r="K445" s="150" t="e">
        <f ca="1">IF(MOD(ROW()-13,2)=0,IF(ISBLANK(OFFSET(#REF!,INT((ROW()-13)/2),0)),"",OFFSET(#REF!,INT((ROW()-13)/2),0)),IF(ISBLANK(OFFSET('9. METAS'!$V$20,INT((ROW()-14)/2),0)),"",OFFSET('9. METAS'!$V$20,INT((ROW()-14)/2),0)))</f>
        <v>#REF!</v>
      </c>
      <c r="L445" s="150" t="e">
        <f ca="1">IF(MOD(ROW()-13,2)=0,IF(ISBLANK(OFFSET(#REF!,INT((ROW()-13)/2),0)),"",OFFSET(#REF!,INT((ROW()-13)/2),0)),IF(ISBLANK(OFFSET('9. METAS'!$W$20,INT((ROW()-14)/2),0)),"",OFFSET('9. METAS'!$W$20,INT((ROW()-14)/2),0)))</f>
        <v>#REF!</v>
      </c>
      <c r="M445" s="151" t="e">
        <f ca="1">IF(MOD(ROW()-13,2)=0,IF(ISBLANK(OFFSET(#REF!,INT((ROW()-13)/2),0)),"",OFFSET(#REF!,INT((ROW()-13)/2),0)),IF(ISBLANK(OFFSET('9. METAS'!$X$20,INT((ROW()-14)/2),0)),"",OFFSET('9. METAS'!$X$20,INT((ROW()-14)/2),0)))</f>
        <v>#REF!</v>
      </c>
      <c r="N445" s="824" t="str">
        <f t="shared" ref="N445" ca="1" si="428">IFERROR(J445/J446,"ND")</f>
        <v>ND</v>
      </c>
      <c r="O445" s="826" t="str">
        <f t="shared" ref="O445" ca="1" si="429">IFERROR(((J445+K445+L445)/H445),"ND")</f>
        <v>ND</v>
      </c>
      <c r="P445" s="913"/>
    </row>
    <row r="446" spans="3:16">
      <c r="C446" s="843"/>
      <c r="D446" s="926"/>
      <c r="E446" s="926"/>
      <c r="F446" s="928"/>
      <c r="G446" s="930"/>
      <c r="H446" s="949"/>
      <c r="I446" s="823"/>
      <c r="J446" s="149" t="str">
        <f ca="1">IF(MOD(ROW()-13,2)=0,IF(ISBLANK(OFFSET(#REF!,INT((ROW()-13)/2),0)),"",OFFSET(#REF!,INT((ROW()-13)/2),0)),IF(ISBLANK(OFFSET('9. METAS'!$U$20,INT((ROW()-14)/2),0)),"",OFFSET('9. METAS'!$U$20,INT((ROW()-14)/2),0)))</f>
        <v/>
      </c>
      <c r="K446" s="150" t="str">
        <f ca="1">IF(MOD(ROW()-13,2)=0,IF(ISBLANK(OFFSET(#REF!,INT((ROW()-13)/2),0)),"",OFFSET(#REF!,INT((ROW()-13)/2),0)),IF(ISBLANK(OFFSET('9. METAS'!$V$20,INT((ROW()-14)/2),0)),"",OFFSET('9. METAS'!$V$20,INT((ROW()-14)/2),0)))</f>
        <v/>
      </c>
      <c r="L446" s="150" t="str">
        <f ca="1">IF(MOD(ROW()-13,2)=0,IF(ISBLANK(OFFSET(#REF!,INT((ROW()-13)/2),0)),"",OFFSET(#REF!,INT((ROW()-13)/2),0)),IF(ISBLANK(OFFSET('9. METAS'!$W$20,INT((ROW()-14)/2),0)),"",OFFSET('9. METAS'!$W$20,INT((ROW()-14)/2),0)))</f>
        <v/>
      </c>
      <c r="M446" s="151" t="str">
        <f ca="1">IF(MOD(ROW()-13,2)=0,IF(ISBLANK(OFFSET(#REF!,INT((ROW()-13)/2),0)),"",OFFSET(#REF!,INT((ROW()-13)/2),0)),IF(ISBLANK(OFFSET('9. METAS'!$X$20,INT((ROW()-14)/2),0)),"",OFFSET('9. METAS'!$X$20,INT((ROW()-14)/2),0)))</f>
        <v/>
      </c>
      <c r="N446" s="825"/>
      <c r="O446" s="827"/>
      <c r="P446" s="914"/>
    </row>
    <row r="447" spans="3:16">
      <c r="C447" s="829" t="str">
        <f ca="1">IF(ISBLANK(OFFSET('5. Pp (3 años)'!$C$46,INT((ROW()-13)/2),0)),"",OFFSET('5. Pp (3 años)'!$C$46,INT((ROW()-13)/2),0))</f>
        <v/>
      </c>
      <c r="D447" s="926" t="str">
        <f ca="1">IF(ISBLANK(OFFSET('5. Pp (3 años)'!$D$46,INT((ROW()-13)/2),0)),"",OFFSET('5. Pp (3 años)'!$D$46,INT((ROW()-13)/2),0))</f>
        <v/>
      </c>
      <c r="E447" s="926" t="str">
        <f ca="1">IF(ISBLANK(OFFSET('5. Pp (3 años)'!$E$46,INT((ROW()-13)/2),0)),"",OFFSET('5. Pp (3 años)'!$E$46,INT((ROW()-13)/2),0))</f>
        <v/>
      </c>
      <c r="F447" s="928" t="str">
        <f ca="1">IF(ISBLANK(OFFSET('5. Pp (3 años)'!$K$46,INT((ROW()-13)/2),0)),"",OFFSET('5. Pp (3 años)'!$K$46,INT((ROW()-13)/2),0))</f>
        <v/>
      </c>
      <c r="G447" s="930" t="str">
        <f ca="1">IF(ISBLANK(OFFSET('5. Pp (3 años)'!$H$46,INT((ROW()-13)/2),0)),"",OFFSET('5. Pp (3 años)'!$H$46,INT((ROW()-13)/2),0))</f>
        <v/>
      </c>
      <c r="H447" s="949" t="str">
        <f ca="1">IF(ISBLANK(OFFSET('9. METAS'!$L$20,INT((ROW()-13)/2),0)),"",OFFSET('9. METAS'!$L$20,INT((ROW()-13)/2),0))</f>
        <v/>
      </c>
      <c r="I447" s="822"/>
      <c r="J447" s="149" t="e">
        <f ca="1">IF(MOD(ROW()-13,2)=0,IF(ISBLANK(OFFSET(#REF!,INT((ROW()-13)/2),0)),"",OFFSET(#REF!,INT((ROW()-13)/2),0)),IF(ISBLANK(OFFSET('9. METAS'!$U$20,INT((ROW()-14)/2),0)),"",OFFSET('9. METAS'!$U$20,INT((ROW()-14)/2),0)))</f>
        <v>#REF!</v>
      </c>
      <c r="K447" s="150" t="e">
        <f ca="1">IF(MOD(ROW()-13,2)=0,IF(ISBLANK(OFFSET(#REF!,INT((ROW()-13)/2),0)),"",OFFSET(#REF!,INT((ROW()-13)/2),0)),IF(ISBLANK(OFFSET('9. METAS'!$V$20,INT((ROW()-14)/2),0)),"",OFFSET('9. METAS'!$V$20,INT((ROW()-14)/2),0)))</f>
        <v>#REF!</v>
      </c>
      <c r="L447" s="150" t="e">
        <f ca="1">IF(MOD(ROW()-13,2)=0,IF(ISBLANK(OFFSET(#REF!,INT((ROW()-13)/2),0)),"",OFFSET(#REF!,INT((ROW()-13)/2),0)),IF(ISBLANK(OFFSET('9. METAS'!$W$20,INT((ROW()-14)/2),0)),"",OFFSET('9. METAS'!$W$20,INT((ROW()-14)/2),0)))</f>
        <v>#REF!</v>
      </c>
      <c r="M447" s="151" t="e">
        <f ca="1">IF(MOD(ROW()-13,2)=0,IF(ISBLANK(OFFSET(#REF!,INT((ROW()-13)/2),0)),"",OFFSET(#REF!,INT((ROW()-13)/2),0)),IF(ISBLANK(OFFSET('9. METAS'!$X$20,INT((ROW()-14)/2),0)),"",OFFSET('9. METAS'!$X$20,INT((ROW()-14)/2),0)))</f>
        <v>#REF!</v>
      </c>
      <c r="N447" s="824" t="str">
        <f t="shared" ref="N447" ca="1" si="430">IFERROR(J447/J448,"ND")</f>
        <v>ND</v>
      </c>
      <c r="O447" s="826" t="str">
        <f t="shared" ref="O447" ca="1" si="431">IFERROR(((J447+K447+L447)/H447),"ND")</f>
        <v>ND</v>
      </c>
      <c r="P447" s="913"/>
    </row>
    <row r="448" spans="3:16">
      <c r="C448" s="843"/>
      <c r="D448" s="926"/>
      <c r="E448" s="926"/>
      <c r="F448" s="928"/>
      <c r="G448" s="930"/>
      <c r="H448" s="949"/>
      <c r="I448" s="823"/>
      <c r="J448" s="149" t="str">
        <f ca="1">IF(MOD(ROW()-13,2)=0,IF(ISBLANK(OFFSET(#REF!,INT((ROW()-13)/2),0)),"",OFFSET(#REF!,INT((ROW()-13)/2),0)),IF(ISBLANK(OFFSET('9. METAS'!$U$20,INT((ROW()-14)/2),0)),"",OFFSET('9. METAS'!$U$20,INT((ROW()-14)/2),0)))</f>
        <v/>
      </c>
      <c r="K448" s="150" t="str">
        <f ca="1">IF(MOD(ROW()-13,2)=0,IF(ISBLANK(OFFSET(#REF!,INT((ROW()-13)/2),0)),"",OFFSET(#REF!,INT((ROW()-13)/2),0)),IF(ISBLANK(OFFSET('9. METAS'!$V$20,INT((ROW()-14)/2),0)),"",OFFSET('9. METAS'!$V$20,INT((ROW()-14)/2),0)))</f>
        <v/>
      </c>
      <c r="L448" s="150" t="str">
        <f ca="1">IF(MOD(ROW()-13,2)=0,IF(ISBLANK(OFFSET(#REF!,INT((ROW()-13)/2),0)),"",OFFSET(#REF!,INT((ROW()-13)/2),0)),IF(ISBLANK(OFFSET('9. METAS'!$W$20,INT((ROW()-14)/2),0)),"",OFFSET('9. METAS'!$W$20,INT((ROW()-14)/2),0)))</f>
        <v/>
      </c>
      <c r="M448" s="151" t="str">
        <f ca="1">IF(MOD(ROW()-13,2)=0,IF(ISBLANK(OFFSET(#REF!,INT((ROW()-13)/2),0)),"",OFFSET(#REF!,INT((ROW()-13)/2),0)),IF(ISBLANK(OFFSET('9. METAS'!$X$20,INT((ROW()-14)/2),0)),"",OFFSET('9. METAS'!$X$20,INT((ROW()-14)/2),0)))</f>
        <v/>
      </c>
      <c r="N448" s="825"/>
      <c r="O448" s="827"/>
      <c r="P448" s="914"/>
    </row>
    <row r="449" spans="3:16">
      <c r="C449" s="829" t="str">
        <f ca="1">IF(ISBLANK(OFFSET('5. Pp (3 años)'!$C$46,INT((ROW()-13)/2),0)),"",OFFSET('5. Pp (3 años)'!$C$46,INT((ROW()-13)/2),0))</f>
        <v/>
      </c>
      <c r="D449" s="926" t="str">
        <f ca="1">IF(ISBLANK(OFFSET('5. Pp (3 años)'!$D$46,INT((ROW()-13)/2),0)),"",OFFSET('5. Pp (3 años)'!$D$46,INT((ROW()-13)/2),0))</f>
        <v/>
      </c>
      <c r="E449" s="926" t="str">
        <f ca="1">IF(ISBLANK(OFFSET('5. Pp (3 años)'!$E$46,INT((ROW()-13)/2),0)),"",OFFSET('5. Pp (3 años)'!$E$46,INT((ROW()-13)/2),0))</f>
        <v/>
      </c>
      <c r="F449" s="928" t="str">
        <f ca="1">IF(ISBLANK(OFFSET('5. Pp (3 años)'!$K$46,INT((ROW()-13)/2),0)),"",OFFSET('5. Pp (3 años)'!$K$46,INT((ROW()-13)/2),0))</f>
        <v/>
      </c>
      <c r="G449" s="930" t="str">
        <f ca="1">IF(ISBLANK(OFFSET('5. Pp (3 años)'!$H$46,INT((ROW()-13)/2),0)),"",OFFSET('5. Pp (3 años)'!$H$46,INT((ROW()-13)/2),0))</f>
        <v/>
      </c>
      <c r="H449" s="949" t="str">
        <f ca="1">IF(ISBLANK(OFFSET('9. METAS'!$L$20,INT((ROW()-13)/2),0)),"",OFFSET('9. METAS'!$L$20,INT((ROW()-13)/2),0))</f>
        <v/>
      </c>
      <c r="I449" s="822"/>
      <c r="J449" s="149" t="e">
        <f ca="1">IF(MOD(ROW()-13,2)=0,IF(ISBLANK(OFFSET(#REF!,INT((ROW()-13)/2),0)),"",OFFSET(#REF!,INT((ROW()-13)/2),0)),IF(ISBLANK(OFFSET('9. METAS'!$U$20,INT((ROW()-14)/2),0)),"",OFFSET('9. METAS'!$U$20,INT((ROW()-14)/2),0)))</f>
        <v>#REF!</v>
      </c>
      <c r="K449" s="150" t="e">
        <f ca="1">IF(MOD(ROW()-13,2)=0,IF(ISBLANK(OFFSET(#REF!,INT((ROW()-13)/2),0)),"",OFFSET(#REF!,INT((ROW()-13)/2),0)),IF(ISBLANK(OFFSET('9. METAS'!$V$20,INT((ROW()-14)/2),0)),"",OFFSET('9. METAS'!$V$20,INT((ROW()-14)/2),0)))</f>
        <v>#REF!</v>
      </c>
      <c r="L449" s="150" t="e">
        <f ca="1">IF(MOD(ROW()-13,2)=0,IF(ISBLANK(OFFSET(#REF!,INT((ROW()-13)/2),0)),"",OFFSET(#REF!,INT((ROW()-13)/2),0)),IF(ISBLANK(OFFSET('9. METAS'!$W$20,INT((ROW()-14)/2),0)),"",OFFSET('9. METAS'!$W$20,INT((ROW()-14)/2),0)))</f>
        <v>#REF!</v>
      </c>
      <c r="M449" s="151" t="e">
        <f ca="1">IF(MOD(ROW()-13,2)=0,IF(ISBLANK(OFFSET(#REF!,INT((ROW()-13)/2),0)),"",OFFSET(#REF!,INT((ROW()-13)/2),0)),IF(ISBLANK(OFFSET('9. METAS'!$X$20,INT((ROW()-14)/2),0)),"",OFFSET('9. METAS'!$X$20,INT((ROW()-14)/2),0)))</f>
        <v>#REF!</v>
      </c>
      <c r="N449" s="824" t="str">
        <f t="shared" ref="N449" ca="1" si="432">IFERROR(J449/J450,"ND")</f>
        <v>ND</v>
      </c>
      <c r="O449" s="826" t="str">
        <f t="shared" ref="O449" ca="1" si="433">IFERROR(((J449+K449+L449)/H449),"ND")</f>
        <v>ND</v>
      </c>
      <c r="P449" s="913"/>
    </row>
    <row r="450" spans="3:16">
      <c r="C450" s="843"/>
      <c r="D450" s="926"/>
      <c r="E450" s="926"/>
      <c r="F450" s="928"/>
      <c r="G450" s="930"/>
      <c r="H450" s="949"/>
      <c r="I450" s="823"/>
      <c r="J450" s="149" t="str">
        <f ca="1">IF(MOD(ROW()-13,2)=0,IF(ISBLANK(OFFSET(#REF!,INT((ROW()-13)/2),0)),"",OFFSET(#REF!,INT((ROW()-13)/2),0)),IF(ISBLANK(OFFSET('9. METAS'!$U$20,INT((ROW()-14)/2),0)),"",OFFSET('9. METAS'!$U$20,INT((ROW()-14)/2),0)))</f>
        <v/>
      </c>
      <c r="K450" s="150" t="str">
        <f ca="1">IF(MOD(ROW()-13,2)=0,IF(ISBLANK(OFFSET(#REF!,INT((ROW()-13)/2),0)),"",OFFSET(#REF!,INT((ROW()-13)/2),0)),IF(ISBLANK(OFFSET('9. METAS'!$V$20,INT((ROW()-14)/2),0)),"",OFFSET('9. METAS'!$V$20,INT((ROW()-14)/2),0)))</f>
        <v/>
      </c>
      <c r="L450" s="150" t="str">
        <f ca="1">IF(MOD(ROW()-13,2)=0,IF(ISBLANK(OFFSET(#REF!,INT((ROW()-13)/2),0)),"",OFFSET(#REF!,INT((ROW()-13)/2),0)),IF(ISBLANK(OFFSET('9. METAS'!$W$20,INT((ROW()-14)/2),0)),"",OFFSET('9. METAS'!$W$20,INT((ROW()-14)/2),0)))</f>
        <v/>
      </c>
      <c r="M450" s="151" t="str">
        <f ca="1">IF(MOD(ROW()-13,2)=0,IF(ISBLANK(OFFSET(#REF!,INT((ROW()-13)/2),0)),"",OFFSET(#REF!,INT((ROW()-13)/2),0)),IF(ISBLANK(OFFSET('9. METAS'!$X$20,INT((ROW()-14)/2),0)),"",OFFSET('9. METAS'!$X$20,INT((ROW()-14)/2),0)))</f>
        <v/>
      </c>
      <c r="N450" s="825"/>
      <c r="O450" s="827"/>
      <c r="P450" s="914"/>
    </row>
    <row r="451" spans="3:16">
      <c r="C451" s="829" t="str">
        <f ca="1">IF(ISBLANK(OFFSET('5. Pp (3 años)'!$C$46,INT((ROW()-13)/2),0)),"",OFFSET('5. Pp (3 años)'!$C$46,INT((ROW()-13)/2),0))</f>
        <v/>
      </c>
      <c r="D451" s="926" t="str">
        <f ca="1">IF(ISBLANK(OFFSET('5. Pp (3 años)'!$D$46,INT((ROW()-13)/2),0)),"",OFFSET('5. Pp (3 años)'!$D$46,INT((ROW()-13)/2),0))</f>
        <v/>
      </c>
      <c r="E451" s="926" t="str">
        <f ca="1">IF(ISBLANK(OFFSET('5. Pp (3 años)'!$E$46,INT((ROW()-13)/2),0)),"",OFFSET('5. Pp (3 años)'!$E$46,INT((ROW()-13)/2),0))</f>
        <v/>
      </c>
      <c r="F451" s="928" t="str">
        <f ca="1">IF(ISBLANK(OFFSET('5. Pp (3 años)'!$K$46,INT((ROW()-13)/2),0)),"",OFFSET('5. Pp (3 años)'!$K$46,INT((ROW()-13)/2),0))</f>
        <v/>
      </c>
      <c r="G451" s="930" t="str">
        <f ca="1">IF(ISBLANK(OFFSET('5. Pp (3 años)'!$H$46,INT((ROW()-13)/2),0)),"",OFFSET('5. Pp (3 años)'!$H$46,INT((ROW()-13)/2),0))</f>
        <v/>
      </c>
      <c r="H451" s="949" t="str">
        <f ca="1">IF(ISBLANK(OFFSET('9. METAS'!$L$20,INT((ROW()-13)/2),0)),"",OFFSET('9. METAS'!$L$20,INT((ROW()-13)/2),0))</f>
        <v/>
      </c>
      <c r="I451" s="822"/>
      <c r="J451" s="149" t="e">
        <f ca="1">IF(MOD(ROW()-13,2)=0,IF(ISBLANK(OFFSET(#REF!,INT((ROW()-13)/2),0)),"",OFFSET(#REF!,INT((ROW()-13)/2),0)),IF(ISBLANK(OFFSET('9. METAS'!$U$20,INT((ROW()-14)/2),0)),"",OFFSET('9. METAS'!$U$20,INT((ROW()-14)/2),0)))</f>
        <v>#REF!</v>
      </c>
      <c r="K451" s="150" t="e">
        <f ca="1">IF(MOD(ROW()-13,2)=0,IF(ISBLANK(OFFSET(#REF!,INT((ROW()-13)/2),0)),"",OFFSET(#REF!,INT((ROW()-13)/2),0)),IF(ISBLANK(OFFSET('9. METAS'!$V$20,INT((ROW()-14)/2),0)),"",OFFSET('9. METAS'!$V$20,INT((ROW()-14)/2),0)))</f>
        <v>#REF!</v>
      </c>
      <c r="L451" s="150" t="e">
        <f ca="1">IF(MOD(ROW()-13,2)=0,IF(ISBLANK(OFFSET(#REF!,INT((ROW()-13)/2),0)),"",OFFSET(#REF!,INT((ROW()-13)/2),0)),IF(ISBLANK(OFFSET('9. METAS'!$W$20,INT((ROW()-14)/2),0)),"",OFFSET('9. METAS'!$W$20,INT((ROW()-14)/2),0)))</f>
        <v>#REF!</v>
      </c>
      <c r="M451" s="151" t="e">
        <f ca="1">IF(MOD(ROW()-13,2)=0,IF(ISBLANK(OFFSET(#REF!,INT((ROW()-13)/2),0)),"",OFFSET(#REF!,INT((ROW()-13)/2),0)),IF(ISBLANK(OFFSET('9. METAS'!$X$20,INT((ROW()-14)/2),0)),"",OFFSET('9. METAS'!$X$20,INT((ROW()-14)/2),0)))</f>
        <v>#REF!</v>
      </c>
      <c r="N451" s="824" t="str">
        <f t="shared" ref="N451" ca="1" si="434">IFERROR(J451/J452,"ND")</f>
        <v>ND</v>
      </c>
      <c r="O451" s="826" t="str">
        <f t="shared" ref="O451" ca="1" si="435">IFERROR(((J451+K451+L451)/H451),"ND")</f>
        <v>ND</v>
      </c>
      <c r="P451" s="913"/>
    </row>
    <row r="452" spans="3:16">
      <c r="C452" s="843"/>
      <c r="D452" s="926"/>
      <c r="E452" s="926"/>
      <c r="F452" s="928"/>
      <c r="G452" s="930"/>
      <c r="H452" s="949"/>
      <c r="I452" s="823"/>
      <c r="J452" s="149" t="str">
        <f ca="1">IF(MOD(ROW()-13,2)=0,IF(ISBLANK(OFFSET(#REF!,INT((ROW()-13)/2),0)),"",OFFSET(#REF!,INT((ROW()-13)/2),0)),IF(ISBLANK(OFFSET('9. METAS'!$U$20,INT((ROW()-14)/2),0)),"",OFFSET('9. METAS'!$U$20,INT((ROW()-14)/2),0)))</f>
        <v/>
      </c>
      <c r="K452" s="150" t="str">
        <f ca="1">IF(MOD(ROW()-13,2)=0,IF(ISBLANK(OFFSET(#REF!,INT((ROW()-13)/2),0)),"",OFFSET(#REF!,INT((ROW()-13)/2),0)),IF(ISBLANK(OFFSET('9. METAS'!$V$20,INT((ROW()-14)/2),0)),"",OFFSET('9. METAS'!$V$20,INT((ROW()-14)/2),0)))</f>
        <v/>
      </c>
      <c r="L452" s="150" t="str">
        <f ca="1">IF(MOD(ROW()-13,2)=0,IF(ISBLANK(OFFSET(#REF!,INT((ROW()-13)/2),0)),"",OFFSET(#REF!,INT((ROW()-13)/2),0)),IF(ISBLANK(OFFSET('9. METAS'!$W$20,INT((ROW()-14)/2),0)),"",OFFSET('9. METAS'!$W$20,INT((ROW()-14)/2),0)))</f>
        <v/>
      </c>
      <c r="M452" s="151" t="str">
        <f ca="1">IF(MOD(ROW()-13,2)=0,IF(ISBLANK(OFFSET(#REF!,INT((ROW()-13)/2),0)),"",OFFSET(#REF!,INT((ROW()-13)/2),0)),IF(ISBLANK(OFFSET('9. METAS'!$X$20,INT((ROW()-14)/2),0)),"",OFFSET('9. METAS'!$X$20,INT((ROW()-14)/2),0)))</f>
        <v/>
      </c>
      <c r="N452" s="825"/>
      <c r="O452" s="827"/>
      <c r="P452" s="914"/>
    </row>
    <row r="453" spans="3:16">
      <c r="C453" s="829" t="str">
        <f ca="1">IF(ISBLANK(OFFSET('5. Pp (3 años)'!$C$46,INT((ROW()-13)/2),0)),"",OFFSET('5. Pp (3 años)'!$C$46,INT((ROW()-13)/2),0))</f>
        <v/>
      </c>
      <c r="D453" s="926" t="str">
        <f ca="1">IF(ISBLANK(OFFSET('5. Pp (3 años)'!$D$46,INT((ROW()-13)/2),0)),"",OFFSET('5. Pp (3 años)'!$D$46,INT((ROW()-13)/2),0))</f>
        <v/>
      </c>
      <c r="E453" s="926" t="str">
        <f ca="1">IF(ISBLANK(OFFSET('5. Pp (3 años)'!$E$46,INT((ROW()-13)/2),0)),"",OFFSET('5. Pp (3 años)'!$E$46,INT((ROW()-13)/2),0))</f>
        <v/>
      </c>
      <c r="F453" s="928" t="str">
        <f ca="1">IF(ISBLANK(OFFSET('5. Pp (3 años)'!$K$46,INT((ROW()-13)/2),0)),"",OFFSET('5. Pp (3 años)'!$K$46,INT((ROW()-13)/2),0))</f>
        <v/>
      </c>
      <c r="G453" s="930" t="str">
        <f ca="1">IF(ISBLANK(OFFSET('5. Pp (3 años)'!$H$46,INT((ROW()-13)/2),0)),"",OFFSET('5. Pp (3 años)'!$H$46,INT((ROW()-13)/2),0))</f>
        <v/>
      </c>
      <c r="H453" s="949" t="str">
        <f ca="1">IF(ISBLANK(OFFSET('9. METAS'!$L$20,INT((ROW()-13)/2),0)),"",OFFSET('9. METAS'!$L$20,INT((ROW()-13)/2),0))</f>
        <v/>
      </c>
      <c r="I453" s="822"/>
      <c r="J453" s="149" t="e">
        <f ca="1">IF(MOD(ROW()-13,2)=0,IF(ISBLANK(OFFSET(#REF!,INT((ROW()-13)/2),0)),"",OFFSET(#REF!,INT((ROW()-13)/2),0)),IF(ISBLANK(OFFSET('9. METAS'!$U$20,INT((ROW()-14)/2),0)),"",OFFSET('9. METAS'!$U$20,INT((ROW()-14)/2),0)))</f>
        <v>#REF!</v>
      </c>
      <c r="K453" s="150" t="e">
        <f ca="1">IF(MOD(ROW()-13,2)=0,IF(ISBLANK(OFFSET(#REF!,INT((ROW()-13)/2),0)),"",OFFSET(#REF!,INT((ROW()-13)/2),0)),IF(ISBLANK(OFFSET('9. METAS'!$V$20,INT((ROW()-14)/2),0)),"",OFFSET('9. METAS'!$V$20,INT((ROW()-14)/2),0)))</f>
        <v>#REF!</v>
      </c>
      <c r="L453" s="150" t="e">
        <f ca="1">IF(MOD(ROW()-13,2)=0,IF(ISBLANK(OFFSET(#REF!,INT((ROW()-13)/2),0)),"",OFFSET(#REF!,INT((ROW()-13)/2),0)),IF(ISBLANK(OFFSET('9. METAS'!$W$20,INT((ROW()-14)/2),0)),"",OFFSET('9. METAS'!$W$20,INT((ROW()-14)/2),0)))</f>
        <v>#REF!</v>
      </c>
      <c r="M453" s="151" t="e">
        <f ca="1">IF(MOD(ROW()-13,2)=0,IF(ISBLANK(OFFSET(#REF!,INT((ROW()-13)/2),0)),"",OFFSET(#REF!,INT((ROW()-13)/2),0)),IF(ISBLANK(OFFSET('9. METAS'!$X$20,INT((ROW()-14)/2),0)),"",OFFSET('9. METAS'!$X$20,INT((ROW()-14)/2),0)))</f>
        <v>#REF!</v>
      </c>
      <c r="N453" s="824" t="str">
        <f t="shared" ref="N453" ca="1" si="436">IFERROR(J453/J454,"ND")</f>
        <v>ND</v>
      </c>
      <c r="O453" s="826" t="str">
        <f t="shared" ref="O453" ca="1" si="437">IFERROR(((J453+K453+L453)/H453),"ND")</f>
        <v>ND</v>
      </c>
      <c r="P453" s="913"/>
    </row>
    <row r="454" spans="3:16">
      <c r="C454" s="843"/>
      <c r="D454" s="926"/>
      <c r="E454" s="926"/>
      <c r="F454" s="928"/>
      <c r="G454" s="930"/>
      <c r="H454" s="949"/>
      <c r="I454" s="823"/>
      <c r="J454" s="149" t="str">
        <f ca="1">IF(MOD(ROW()-13,2)=0,IF(ISBLANK(OFFSET(#REF!,INT((ROW()-13)/2),0)),"",OFFSET(#REF!,INT((ROW()-13)/2),0)),IF(ISBLANK(OFFSET('9. METAS'!$U$20,INT((ROW()-14)/2),0)),"",OFFSET('9. METAS'!$U$20,INT((ROW()-14)/2),0)))</f>
        <v/>
      </c>
      <c r="K454" s="150" t="str">
        <f ca="1">IF(MOD(ROW()-13,2)=0,IF(ISBLANK(OFFSET(#REF!,INT((ROW()-13)/2),0)),"",OFFSET(#REF!,INT((ROW()-13)/2),0)),IF(ISBLANK(OFFSET('9. METAS'!$V$20,INT((ROW()-14)/2),0)),"",OFFSET('9. METAS'!$V$20,INT((ROW()-14)/2),0)))</f>
        <v/>
      </c>
      <c r="L454" s="150" t="str">
        <f ca="1">IF(MOD(ROW()-13,2)=0,IF(ISBLANK(OFFSET(#REF!,INT((ROW()-13)/2),0)),"",OFFSET(#REF!,INT((ROW()-13)/2),0)),IF(ISBLANK(OFFSET('9. METAS'!$W$20,INT((ROW()-14)/2),0)),"",OFFSET('9. METAS'!$W$20,INT((ROW()-14)/2),0)))</f>
        <v/>
      </c>
      <c r="M454" s="151" t="str">
        <f ca="1">IF(MOD(ROW()-13,2)=0,IF(ISBLANK(OFFSET(#REF!,INT((ROW()-13)/2),0)),"",OFFSET(#REF!,INT((ROW()-13)/2),0)),IF(ISBLANK(OFFSET('9. METAS'!$X$20,INT((ROW()-14)/2),0)),"",OFFSET('9. METAS'!$X$20,INT((ROW()-14)/2),0)))</f>
        <v/>
      </c>
      <c r="N454" s="825"/>
      <c r="O454" s="827"/>
      <c r="P454" s="914"/>
    </row>
    <row r="455" spans="3:16">
      <c r="C455" s="829" t="str">
        <f ca="1">IF(ISBLANK(OFFSET('5. Pp (3 años)'!$C$46,INT((ROW()-13)/2),0)),"",OFFSET('5. Pp (3 años)'!$C$46,INT((ROW()-13)/2),0))</f>
        <v/>
      </c>
      <c r="D455" s="926" t="str">
        <f ca="1">IF(ISBLANK(OFFSET('5. Pp (3 años)'!$D$46,INT((ROW()-13)/2),0)),"",OFFSET('5. Pp (3 años)'!$D$46,INT((ROW()-13)/2),0))</f>
        <v/>
      </c>
      <c r="E455" s="926" t="str">
        <f ca="1">IF(ISBLANK(OFFSET('5. Pp (3 años)'!$E$46,INT((ROW()-13)/2),0)),"",OFFSET('5. Pp (3 años)'!$E$46,INT((ROW()-13)/2),0))</f>
        <v/>
      </c>
      <c r="F455" s="928" t="str">
        <f ca="1">IF(ISBLANK(OFFSET('5. Pp (3 años)'!$K$46,INT((ROW()-13)/2),0)),"",OFFSET('5. Pp (3 años)'!$K$46,INT((ROW()-13)/2),0))</f>
        <v/>
      </c>
      <c r="G455" s="930" t="str">
        <f ca="1">IF(ISBLANK(OFFSET('5. Pp (3 años)'!$H$46,INT((ROW()-13)/2),0)),"",OFFSET('5. Pp (3 años)'!$H$46,INT((ROW()-13)/2),0))</f>
        <v/>
      </c>
      <c r="H455" s="949" t="str">
        <f ca="1">IF(ISBLANK(OFFSET('9. METAS'!$L$20,INT((ROW()-13)/2),0)),"",OFFSET('9. METAS'!$L$20,INT((ROW()-13)/2),0))</f>
        <v/>
      </c>
      <c r="I455" s="822"/>
      <c r="J455" s="149" t="e">
        <f ca="1">IF(MOD(ROW()-13,2)=0,IF(ISBLANK(OFFSET(#REF!,INT((ROW()-13)/2),0)),"",OFFSET(#REF!,INT((ROW()-13)/2),0)),IF(ISBLANK(OFFSET('9. METAS'!$U$20,INT((ROW()-14)/2),0)),"",OFFSET('9. METAS'!$U$20,INT((ROW()-14)/2),0)))</f>
        <v>#REF!</v>
      </c>
      <c r="K455" s="150" t="e">
        <f ca="1">IF(MOD(ROW()-13,2)=0,IF(ISBLANK(OFFSET(#REF!,INT((ROW()-13)/2),0)),"",OFFSET(#REF!,INT((ROW()-13)/2),0)),IF(ISBLANK(OFFSET('9. METAS'!$V$20,INT((ROW()-14)/2),0)),"",OFFSET('9. METAS'!$V$20,INT((ROW()-14)/2),0)))</f>
        <v>#REF!</v>
      </c>
      <c r="L455" s="150" t="e">
        <f ca="1">IF(MOD(ROW()-13,2)=0,IF(ISBLANK(OFFSET(#REF!,INT((ROW()-13)/2),0)),"",OFFSET(#REF!,INT((ROW()-13)/2),0)),IF(ISBLANK(OFFSET('9. METAS'!$W$20,INT((ROW()-14)/2),0)),"",OFFSET('9. METAS'!$W$20,INT((ROW()-14)/2),0)))</f>
        <v>#REF!</v>
      </c>
      <c r="M455" s="151" t="e">
        <f ca="1">IF(MOD(ROW()-13,2)=0,IF(ISBLANK(OFFSET(#REF!,INT((ROW()-13)/2),0)),"",OFFSET(#REF!,INT((ROW()-13)/2),0)),IF(ISBLANK(OFFSET('9. METAS'!$X$20,INT((ROW()-14)/2),0)),"",OFFSET('9. METAS'!$X$20,INT((ROW()-14)/2),0)))</f>
        <v>#REF!</v>
      </c>
      <c r="N455" s="824" t="str">
        <f t="shared" ref="N455" ca="1" si="438">IFERROR(J455/J456,"ND")</f>
        <v>ND</v>
      </c>
      <c r="O455" s="826" t="str">
        <f t="shared" ref="O455" ca="1" si="439">IFERROR(((J455+K455+L455)/H455),"ND")</f>
        <v>ND</v>
      </c>
      <c r="P455" s="913"/>
    </row>
    <row r="456" spans="3:16">
      <c r="C456" s="843"/>
      <c r="D456" s="926"/>
      <c r="E456" s="926"/>
      <c r="F456" s="928"/>
      <c r="G456" s="930"/>
      <c r="H456" s="949"/>
      <c r="I456" s="823"/>
      <c r="J456" s="149" t="str">
        <f ca="1">IF(MOD(ROW()-13,2)=0,IF(ISBLANK(OFFSET(#REF!,INT((ROW()-13)/2),0)),"",OFFSET(#REF!,INT((ROW()-13)/2),0)),IF(ISBLANK(OFFSET('9. METAS'!$U$20,INT((ROW()-14)/2),0)),"",OFFSET('9. METAS'!$U$20,INT((ROW()-14)/2),0)))</f>
        <v/>
      </c>
      <c r="K456" s="150" t="str">
        <f ca="1">IF(MOD(ROW()-13,2)=0,IF(ISBLANK(OFFSET(#REF!,INT((ROW()-13)/2),0)),"",OFFSET(#REF!,INT((ROW()-13)/2),0)),IF(ISBLANK(OFFSET('9. METAS'!$V$20,INT((ROW()-14)/2),0)),"",OFFSET('9. METAS'!$V$20,INT((ROW()-14)/2),0)))</f>
        <v/>
      </c>
      <c r="L456" s="150" t="str">
        <f ca="1">IF(MOD(ROW()-13,2)=0,IF(ISBLANK(OFFSET(#REF!,INT((ROW()-13)/2),0)),"",OFFSET(#REF!,INT((ROW()-13)/2),0)),IF(ISBLANK(OFFSET('9. METAS'!$W$20,INT((ROW()-14)/2),0)),"",OFFSET('9. METAS'!$W$20,INT((ROW()-14)/2),0)))</f>
        <v/>
      </c>
      <c r="M456" s="151" t="str">
        <f ca="1">IF(MOD(ROW()-13,2)=0,IF(ISBLANK(OFFSET(#REF!,INT((ROW()-13)/2),0)),"",OFFSET(#REF!,INT((ROW()-13)/2),0)),IF(ISBLANK(OFFSET('9. METAS'!$X$20,INT((ROW()-14)/2),0)),"",OFFSET('9. METAS'!$X$20,INT((ROW()-14)/2),0)))</f>
        <v/>
      </c>
      <c r="N456" s="825"/>
      <c r="O456" s="827"/>
      <c r="P456" s="914"/>
    </row>
    <row r="457" spans="3:16">
      <c r="C457" s="829" t="str">
        <f ca="1">IF(ISBLANK(OFFSET('5. Pp (3 años)'!$C$46,INT((ROW()-13)/2),0)),"",OFFSET('5. Pp (3 años)'!$C$46,INT((ROW()-13)/2),0))</f>
        <v/>
      </c>
      <c r="D457" s="926" t="str">
        <f ca="1">IF(ISBLANK(OFFSET('5. Pp (3 años)'!$D$46,INT((ROW()-13)/2),0)),"",OFFSET('5. Pp (3 años)'!$D$46,INT((ROW()-13)/2),0))</f>
        <v/>
      </c>
      <c r="E457" s="926" t="str">
        <f ca="1">IF(ISBLANK(OFFSET('5. Pp (3 años)'!$E$46,INT((ROW()-13)/2),0)),"",OFFSET('5. Pp (3 años)'!$E$46,INT((ROW()-13)/2),0))</f>
        <v/>
      </c>
      <c r="F457" s="928" t="str">
        <f ca="1">IF(ISBLANK(OFFSET('5. Pp (3 años)'!$K$46,INT((ROW()-13)/2),0)),"",OFFSET('5. Pp (3 años)'!$K$46,INT((ROW()-13)/2),0))</f>
        <v/>
      </c>
      <c r="G457" s="930" t="str">
        <f ca="1">IF(ISBLANK(OFFSET('5. Pp (3 años)'!$H$46,INT((ROW()-13)/2),0)),"",OFFSET('5. Pp (3 años)'!$H$46,INT((ROW()-13)/2),0))</f>
        <v/>
      </c>
      <c r="H457" s="949" t="str">
        <f ca="1">IF(ISBLANK(OFFSET('9. METAS'!$L$20,INT((ROW()-13)/2),0)),"",OFFSET('9. METAS'!$L$20,INT((ROW()-13)/2),0))</f>
        <v/>
      </c>
      <c r="I457" s="822"/>
      <c r="J457" s="149" t="e">
        <f ca="1">IF(MOD(ROW()-13,2)=0,IF(ISBLANK(OFFSET(#REF!,INT((ROW()-13)/2),0)),"",OFFSET(#REF!,INT((ROW()-13)/2),0)),IF(ISBLANK(OFFSET('9. METAS'!$U$20,INT((ROW()-14)/2),0)),"",OFFSET('9. METAS'!$U$20,INT((ROW()-14)/2),0)))</f>
        <v>#REF!</v>
      </c>
      <c r="K457" s="150" t="e">
        <f ca="1">IF(MOD(ROW()-13,2)=0,IF(ISBLANK(OFFSET(#REF!,INT((ROW()-13)/2),0)),"",OFFSET(#REF!,INT((ROW()-13)/2),0)),IF(ISBLANK(OFFSET('9. METAS'!$V$20,INT((ROW()-14)/2),0)),"",OFFSET('9. METAS'!$V$20,INT((ROW()-14)/2),0)))</f>
        <v>#REF!</v>
      </c>
      <c r="L457" s="150" t="e">
        <f ca="1">IF(MOD(ROW()-13,2)=0,IF(ISBLANK(OFFSET(#REF!,INT((ROW()-13)/2),0)),"",OFFSET(#REF!,INT((ROW()-13)/2),0)),IF(ISBLANK(OFFSET('9. METAS'!$W$20,INT((ROW()-14)/2),0)),"",OFFSET('9. METAS'!$W$20,INT((ROW()-14)/2),0)))</f>
        <v>#REF!</v>
      </c>
      <c r="M457" s="151" t="e">
        <f ca="1">IF(MOD(ROW()-13,2)=0,IF(ISBLANK(OFFSET(#REF!,INT((ROW()-13)/2),0)),"",OFFSET(#REF!,INT((ROW()-13)/2),0)),IF(ISBLANK(OFFSET('9. METAS'!$X$20,INT((ROW()-14)/2),0)),"",OFFSET('9. METAS'!$X$20,INT((ROW()-14)/2),0)))</f>
        <v>#REF!</v>
      </c>
      <c r="N457" s="824" t="str">
        <f t="shared" ref="N457" ca="1" si="440">IFERROR(J457/J458,"ND")</f>
        <v>ND</v>
      </c>
      <c r="O457" s="826" t="str">
        <f t="shared" ref="O457" ca="1" si="441">IFERROR(((J457+K457+L457)/H457),"ND")</f>
        <v>ND</v>
      </c>
      <c r="P457" s="913"/>
    </row>
    <row r="458" spans="3:16">
      <c r="C458" s="843"/>
      <c r="D458" s="926"/>
      <c r="E458" s="926"/>
      <c r="F458" s="928"/>
      <c r="G458" s="930"/>
      <c r="H458" s="949"/>
      <c r="I458" s="823"/>
      <c r="J458" s="149" t="str">
        <f ca="1">IF(MOD(ROW()-13,2)=0,IF(ISBLANK(OFFSET(#REF!,INT((ROW()-13)/2),0)),"",OFFSET(#REF!,INT((ROW()-13)/2),0)),IF(ISBLANK(OFFSET('9. METAS'!$U$20,INT((ROW()-14)/2),0)),"",OFFSET('9. METAS'!$U$20,INT((ROW()-14)/2),0)))</f>
        <v/>
      </c>
      <c r="K458" s="150" t="str">
        <f ca="1">IF(MOD(ROW()-13,2)=0,IF(ISBLANK(OFFSET(#REF!,INT((ROW()-13)/2),0)),"",OFFSET(#REF!,INT((ROW()-13)/2),0)),IF(ISBLANK(OFFSET('9. METAS'!$V$20,INT((ROW()-14)/2),0)),"",OFFSET('9. METAS'!$V$20,INT((ROW()-14)/2),0)))</f>
        <v/>
      </c>
      <c r="L458" s="150" t="str">
        <f ca="1">IF(MOD(ROW()-13,2)=0,IF(ISBLANK(OFFSET(#REF!,INT((ROW()-13)/2),0)),"",OFFSET(#REF!,INT((ROW()-13)/2),0)),IF(ISBLANK(OFFSET('9. METAS'!$W$20,INT((ROW()-14)/2),0)),"",OFFSET('9. METAS'!$W$20,INT((ROW()-14)/2),0)))</f>
        <v/>
      </c>
      <c r="M458" s="151" t="str">
        <f ca="1">IF(MOD(ROW()-13,2)=0,IF(ISBLANK(OFFSET(#REF!,INT((ROW()-13)/2),0)),"",OFFSET(#REF!,INT((ROW()-13)/2),0)),IF(ISBLANK(OFFSET('9. METAS'!$X$20,INT((ROW()-14)/2),0)),"",OFFSET('9. METAS'!$X$20,INT((ROW()-14)/2),0)))</f>
        <v/>
      </c>
      <c r="N458" s="825"/>
      <c r="O458" s="827"/>
      <c r="P458" s="914"/>
    </row>
    <row r="459" spans="3:16">
      <c r="C459" s="829" t="str">
        <f ca="1">IF(ISBLANK(OFFSET('5. Pp (3 años)'!$C$46,INT((ROW()-13)/2),0)),"",OFFSET('5. Pp (3 años)'!$C$46,INT((ROW()-13)/2),0))</f>
        <v/>
      </c>
      <c r="D459" s="926" t="str">
        <f ca="1">IF(ISBLANK(OFFSET('5. Pp (3 años)'!$D$46,INT((ROW()-13)/2),0)),"",OFFSET('5. Pp (3 años)'!$D$46,INT((ROW()-13)/2),0))</f>
        <v/>
      </c>
      <c r="E459" s="926" t="str">
        <f ca="1">IF(ISBLANK(OFFSET('5. Pp (3 años)'!$E$46,INT((ROW()-13)/2),0)),"",OFFSET('5. Pp (3 años)'!$E$46,INT((ROW()-13)/2),0))</f>
        <v/>
      </c>
      <c r="F459" s="928" t="str">
        <f ca="1">IF(ISBLANK(OFFSET('5. Pp (3 años)'!$K$46,INT((ROW()-13)/2),0)),"",OFFSET('5. Pp (3 años)'!$K$46,INT((ROW()-13)/2),0))</f>
        <v/>
      </c>
      <c r="G459" s="930" t="str">
        <f ca="1">IF(ISBLANK(OFFSET('5. Pp (3 años)'!$H$46,INT((ROW()-13)/2),0)),"",OFFSET('5. Pp (3 años)'!$H$46,INT((ROW()-13)/2),0))</f>
        <v/>
      </c>
      <c r="H459" s="949" t="str">
        <f ca="1">IF(ISBLANK(OFFSET('9. METAS'!$L$20,INT((ROW()-13)/2),0)),"",OFFSET('9. METAS'!$L$20,INT((ROW()-13)/2),0))</f>
        <v/>
      </c>
      <c r="I459" s="822"/>
      <c r="J459" s="149" t="e">
        <f ca="1">IF(MOD(ROW()-13,2)=0,IF(ISBLANK(OFFSET(#REF!,INT((ROW()-13)/2),0)),"",OFFSET(#REF!,INT((ROW()-13)/2),0)),IF(ISBLANK(OFFSET('9. METAS'!$U$20,INT((ROW()-14)/2),0)),"",OFFSET('9. METAS'!$U$20,INT((ROW()-14)/2),0)))</f>
        <v>#REF!</v>
      </c>
      <c r="K459" s="150" t="e">
        <f ca="1">IF(MOD(ROW()-13,2)=0,IF(ISBLANK(OFFSET(#REF!,INT((ROW()-13)/2),0)),"",OFFSET(#REF!,INT((ROW()-13)/2),0)),IF(ISBLANK(OFFSET('9. METAS'!$V$20,INT((ROW()-14)/2),0)),"",OFFSET('9. METAS'!$V$20,INT((ROW()-14)/2),0)))</f>
        <v>#REF!</v>
      </c>
      <c r="L459" s="150" t="e">
        <f ca="1">IF(MOD(ROW()-13,2)=0,IF(ISBLANK(OFFSET(#REF!,INT((ROW()-13)/2),0)),"",OFFSET(#REF!,INT((ROW()-13)/2),0)),IF(ISBLANK(OFFSET('9. METAS'!$W$20,INT((ROW()-14)/2),0)),"",OFFSET('9. METAS'!$W$20,INT((ROW()-14)/2),0)))</f>
        <v>#REF!</v>
      </c>
      <c r="M459" s="151" t="e">
        <f ca="1">IF(MOD(ROW()-13,2)=0,IF(ISBLANK(OFFSET(#REF!,INT((ROW()-13)/2),0)),"",OFFSET(#REF!,INT((ROW()-13)/2),0)),IF(ISBLANK(OFFSET('9. METAS'!$X$20,INT((ROW()-14)/2),0)),"",OFFSET('9. METAS'!$X$20,INT((ROW()-14)/2),0)))</f>
        <v>#REF!</v>
      </c>
      <c r="N459" s="824" t="str">
        <f t="shared" ref="N459" ca="1" si="442">IFERROR(J459/J460,"ND")</f>
        <v>ND</v>
      </c>
      <c r="O459" s="826" t="str">
        <f t="shared" ref="O459" ca="1" si="443">IFERROR(((J459+K459+L459)/H459),"ND")</f>
        <v>ND</v>
      </c>
      <c r="P459" s="913"/>
    </row>
    <row r="460" spans="3:16">
      <c r="C460" s="843"/>
      <c r="D460" s="926"/>
      <c r="E460" s="926"/>
      <c r="F460" s="928"/>
      <c r="G460" s="930"/>
      <c r="H460" s="949"/>
      <c r="I460" s="823"/>
      <c r="J460" s="149" t="str">
        <f ca="1">IF(MOD(ROW()-13,2)=0,IF(ISBLANK(OFFSET(#REF!,INT((ROW()-13)/2),0)),"",OFFSET(#REF!,INT((ROW()-13)/2),0)),IF(ISBLANK(OFFSET('9. METAS'!$U$20,INT((ROW()-14)/2),0)),"",OFFSET('9. METAS'!$U$20,INT((ROW()-14)/2),0)))</f>
        <v/>
      </c>
      <c r="K460" s="150" t="str">
        <f ca="1">IF(MOD(ROW()-13,2)=0,IF(ISBLANK(OFFSET(#REF!,INT((ROW()-13)/2),0)),"",OFFSET(#REF!,INT((ROW()-13)/2),0)),IF(ISBLANK(OFFSET('9. METAS'!$V$20,INT((ROW()-14)/2),0)),"",OFFSET('9. METAS'!$V$20,INT((ROW()-14)/2),0)))</f>
        <v/>
      </c>
      <c r="L460" s="150" t="str">
        <f ca="1">IF(MOD(ROW()-13,2)=0,IF(ISBLANK(OFFSET(#REF!,INT((ROW()-13)/2),0)),"",OFFSET(#REF!,INT((ROW()-13)/2),0)),IF(ISBLANK(OFFSET('9. METAS'!$W$20,INT((ROW()-14)/2),0)),"",OFFSET('9. METAS'!$W$20,INT((ROW()-14)/2),0)))</f>
        <v/>
      </c>
      <c r="M460" s="151" t="str">
        <f ca="1">IF(MOD(ROW()-13,2)=0,IF(ISBLANK(OFFSET(#REF!,INT((ROW()-13)/2),0)),"",OFFSET(#REF!,INT((ROW()-13)/2),0)),IF(ISBLANK(OFFSET('9. METAS'!$X$20,INT((ROW()-14)/2),0)),"",OFFSET('9. METAS'!$X$20,INT((ROW()-14)/2),0)))</f>
        <v/>
      </c>
      <c r="N460" s="825"/>
      <c r="O460" s="827"/>
      <c r="P460" s="914"/>
    </row>
    <row r="461" spans="3:16">
      <c r="C461" s="829" t="str">
        <f ca="1">IF(ISBLANK(OFFSET('5. Pp (3 años)'!$C$46,INT((ROW()-13)/2),0)),"",OFFSET('5. Pp (3 años)'!$C$46,INT((ROW()-13)/2),0))</f>
        <v/>
      </c>
      <c r="D461" s="926" t="str">
        <f ca="1">IF(ISBLANK(OFFSET('5. Pp (3 años)'!$D$46,INT((ROW()-13)/2),0)),"",OFFSET('5. Pp (3 años)'!$D$46,INT((ROW()-13)/2),0))</f>
        <v/>
      </c>
      <c r="E461" s="926" t="str">
        <f ca="1">IF(ISBLANK(OFFSET('5. Pp (3 años)'!$E$46,INT((ROW()-13)/2),0)),"",OFFSET('5. Pp (3 años)'!$E$46,INT((ROW()-13)/2),0))</f>
        <v/>
      </c>
      <c r="F461" s="928" t="str">
        <f ca="1">IF(ISBLANK(OFFSET('5. Pp (3 años)'!$K$46,INT((ROW()-13)/2),0)),"",OFFSET('5. Pp (3 años)'!$K$46,INT((ROW()-13)/2),0))</f>
        <v/>
      </c>
      <c r="G461" s="930" t="str">
        <f ca="1">IF(ISBLANK(OFFSET('5. Pp (3 años)'!$H$46,INT((ROW()-13)/2),0)),"",OFFSET('5. Pp (3 años)'!$H$46,INT((ROW()-13)/2),0))</f>
        <v/>
      </c>
      <c r="H461" s="949" t="str">
        <f ca="1">IF(ISBLANK(OFFSET('9. METAS'!$L$20,INT((ROW()-13)/2),0)),"",OFFSET('9. METAS'!$L$20,INT((ROW()-13)/2),0))</f>
        <v/>
      </c>
      <c r="I461" s="822"/>
      <c r="J461" s="149" t="e">
        <f ca="1">IF(MOD(ROW()-13,2)=0,IF(ISBLANK(OFFSET(#REF!,INT((ROW()-13)/2),0)),"",OFFSET(#REF!,INT((ROW()-13)/2),0)),IF(ISBLANK(OFFSET('9. METAS'!$U$20,INT((ROW()-14)/2),0)),"",OFFSET('9. METAS'!$U$20,INT((ROW()-14)/2),0)))</f>
        <v>#REF!</v>
      </c>
      <c r="K461" s="150" t="e">
        <f ca="1">IF(MOD(ROW()-13,2)=0,IF(ISBLANK(OFFSET(#REF!,INT((ROW()-13)/2),0)),"",OFFSET(#REF!,INT((ROW()-13)/2),0)),IF(ISBLANK(OFFSET('9. METAS'!$V$20,INT((ROW()-14)/2),0)),"",OFFSET('9. METAS'!$V$20,INT((ROW()-14)/2),0)))</f>
        <v>#REF!</v>
      </c>
      <c r="L461" s="150" t="e">
        <f ca="1">IF(MOD(ROW()-13,2)=0,IF(ISBLANK(OFFSET(#REF!,INT((ROW()-13)/2),0)),"",OFFSET(#REF!,INT((ROW()-13)/2),0)),IF(ISBLANK(OFFSET('9. METAS'!$W$20,INT((ROW()-14)/2),0)),"",OFFSET('9. METAS'!$W$20,INT((ROW()-14)/2),0)))</f>
        <v>#REF!</v>
      </c>
      <c r="M461" s="151" t="e">
        <f ca="1">IF(MOD(ROW()-13,2)=0,IF(ISBLANK(OFFSET(#REF!,INT((ROW()-13)/2),0)),"",OFFSET(#REF!,INT((ROW()-13)/2),0)),IF(ISBLANK(OFFSET('9. METAS'!$X$20,INT((ROW()-14)/2),0)),"",OFFSET('9. METAS'!$X$20,INT((ROW()-14)/2),0)))</f>
        <v>#REF!</v>
      </c>
      <c r="N461" s="824" t="str">
        <f t="shared" ref="N461" ca="1" si="444">IFERROR(J461/J462,"ND")</f>
        <v>ND</v>
      </c>
      <c r="O461" s="826" t="str">
        <f t="shared" ref="O461" ca="1" si="445">IFERROR(((J461+K461+L461)/H461),"ND")</f>
        <v>ND</v>
      </c>
      <c r="P461" s="913"/>
    </row>
    <row r="462" spans="3:16">
      <c r="C462" s="843"/>
      <c r="D462" s="926"/>
      <c r="E462" s="926"/>
      <c r="F462" s="928"/>
      <c r="G462" s="930"/>
      <c r="H462" s="949"/>
      <c r="I462" s="823"/>
      <c r="J462" s="149" t="str">
        <f ca="1">IF(MOD(ROW()-13,2)=0,IF(ISBLANK(OFFSET(#REF!,INT((ROW()-13)/2),0)),"",OFFSET(#REF!,INT((ROW()-13)/2),0)),IF(ISBLANK(OFFSET('9. METAS'!$U$20,INT((ROW()-14)/2),0)),"",OFFSET('9. METAS'!$U$20,INT((ROW()-14)/2),0)))</f>
        <v/>
      </c>
      <c r="K462" s="150" t="str">
        <f ca="1">IF(MOD(ROW()-13,2)=0,IF(ISBLANK(OFFSET(#REF!,INT((ROW()-13)/2),0)),"",OFFSET(#REF!,INT((ROW()-13)/2),0)),IF(ISBLANK(OFFSET('9. METAS'!$V$20,INT((ROW()-14)/2),0)),"",OFFSET('9. METAS'!$V$20,INT((ROW()-14)/2),0)))</f>
        <v/>
      </c>
      <c r="L462" s="150" t="str">
        <f ca="1">IF(MOD(ROW()-13,2)=0,IF(ISBLANK(OFFSET(#REF!,INT((ROW()-13)/2),0)),"",OFFSET(#REF!,INT((ROW()-13)/2),0)),IF(ISBLANK(OFFSET('9. METAS'!$W$20,INT((ROW()-14)/2),0)),"",OFFSET('9. METAS'!$W$20,INT((ROW()-14)/2),0)))</f>
        <v/>
      </c>
      <c r="M462" s="151" t="str">
        <f ca="1">IF(MOD(ROW()-13,2)=0,IF(ISBLANK(OFFSET(#REF!,INT((ROW()-13)/2),0)),"",OFFSET(#REF!,INT((ROW()-13)/2),0)),IF(ISBLANK(OFFSET('9. METAS'!$X$20,INT((ROW()-14)/2),0)),"",OFFSET('9. METAS'!$X$20,INT((ROW()-14)/2),0)))</f>
        <v/>
      </c>
      <c r="N462" s="825"/>
      <c r="O462" s="827"/>
      <c r="P462" s="914"/>
    </row>
    <row r="463" spans="3:16">
      <c r="C463" s="829" t="str">
        <f ca="1">IF(ISBLANK(OFFSET('5. Pp (3 años)'!$C$46,INT((ROW()-13)/2),0)),"",OFFSET('5. Pp (3 años)'!$C$46,INT((ROW()-13)/2),0))</f>
        <v/>
      </c>
      <c r="D463" s="926" t="str">
        <f ca="1">IF(ISBLANK(OFFSET('5. Pp (3 años)'!$D$46,INT((ROW()-13)/2),0)),"",OFFSET('5. Pp (3 años)'!$D$46,INT((ROW()-13)/2),0))</f>
        <v/>
      </c>
      <c r="E463" s="926" t="str">
        <f ca="1">IF(ISBLANK(OFFSET('5. Pp (3 años)'!$E$46,INT((ROW()-13)/2),0)),"",OFFSET('5. Pp (3 años)'!$E$46,INT((ROW()-13)/2),0))</f>
        <v/>
      </c>
      <c r="F463" s="928" t="str">
        <f ca="1">IF(ISBLANK(OFFSET('5. Pp (3 años)'!$K$46,INT((ROW()-13)/2),0)),"",OFFSET('5. Pp (3 años)'!$K$46,INT((ROW()-13)/2),0))</f>
        <v/>
      </c>
      <c r="G463" s="930" t="str">
        <f ca="1">IF(ISBLANK(OFFSET('5. Pp (3 años)'!$H$46,INT((ROW()-13)/2),0)),"",OFFSET('5. Pp (3 años)'!$H$46,INT((ROW()-13)/2),0))</f>
        <v/>
      </c>
      <c r="H463" s="949" t="str">
        <f ca="1">IF(ISBLANK(OFFSET('9. METAS'!$L$20,INT((ROW()-13)/2),0)),"",OFFSET('9. METAS'!$L$20,INT((ROW()-13)/2),0))</f>
        <v/>
      </c>
      <c r="I463" s="822"/>
      <c r="J463" s="149" t="e">
        <f ca="1">IF(MOD(ROW()-13,2)=0,IF(ISBLANK(OFFSET(#REF!,INT((ROW()-13)/2),0)),"",OFFSET(#REF!,INT((ROW()-13)/2),0)),IF(ISBLANK(OFFSET('9. METAS'!$U$20,INT((ROW()-14)/2),0)),"",OFFSET('9. METAS'!$U$20,INT((ROW()-14)/2),0)))</f>
        <v>#REF!</v>
      </c>
      <c r="K463" s="150" t="e">
        <f ca="1">IF(MOD(ROW()-13,2)=0,IF(ISBLANK(OFFSET(#REF!,INT((ROW()-13)/2),0)),"",OFFSET(#REF!,INT((ROW()-13)/2),0)),IF(ISBLANK(OFFSET('9. METAS'!$V$20,INT((ROW()-14)/2),0)),"",OFFSET('9. METAS'!$V$20,INT((ROW()-14)/2),0)))</f>
        <v>#REF!</v>
      </c>
      <c r="L463" s="150" t="e">
        <f ca="1">IF(MOD(ROW()-13,2)=0,IF(ISBLANK(OFFSET(#REF!,INT((ROW()-13)/2),0)),"",OFFSET(#REF!,INT((ROW()-13)/2),0)),IF(ISBLANK(OFFSET('9. METAS'!$W$20,INT((ROW()-14)/2),0)),"",OFFSET('9. METAS'!$W$20,INT((ROW()-14)/2),0)))</f>
        <v>#REF!</v>
      </c>
      <c r="M463" s="151" t="e">
        <f ca="1">IF(MOD(ROW()-13,2)=0,IF(ISBLANK(OFFSET(#REF!,INT((ROW()-13)/2),0)),"",OFFSET(#REF!,INT((ROW()-13)/2),0)),IF(ISBLANK(OFFSET('9. METAS'!$X$20,INT((ROW()-14)/2),0)),"",OFFSET('9. METAS'!$X$20,INT((ROW()-14)/2),0)))</f>
        <v>#REF!</v>
      </c>
      <c r="N463" s="824" t="str">
        <f t="shared" ref="N463" ca="1" si="446">IFERROR(J463/J464,"ND")</f>
        <v>ND</v>
      </c>
      <c r="O463" s="826" t="str">
        <f t="shared" ref="O463" ca="1" si="447">IFERROR(((J463+K463+L463)/H463),"ND")</f>
        <v>ND</v>
      </c>
      <c r="P463" s="913"/>
    </row>
    <row r="464" spans="3:16">
      <c r="C464" s="843"/>
      <c r="D464" s="926"/>
      <c r="E464" s="926"/>
      <c r="F464" s="928"/>
      <c r="G464" s="930"/>
      <c r="H464" s="949"/>
      <c r="I464" s="823"/>
      <c r="J464" s="149" t="str">
        <f ca="1">IF(MOD(ROW()-13,2)=0,IF(ISBLANK(OFFSET(#REF!,INT((ROW()-13)/2),0)),"",OFFSET(#REF!,INT((ROW()-13)/2),0)),IF(ISBLANK(OFFSET('9. METAS'!$U$20,INT((ROW()-14)/2),0)),"",OFFSET('9. METAS'!$U$20,INT((ROW()-14)/2),0)))</f>
        <v/>
      </c>
      <c r="K464" s="150" t="str">
        <f ca="1">IF(MOD(ROW()-13,2)=0,IF(ISBLANK(OFFSET(#REF!,INT((ROW()-13)/2),0)),"",OFFSET(#REF!,INT((ROW()-13)/2),0)),IF(ISBLANK(OFFSET('9. METAS'!$V$20,INT((ROW()-14)/2),0)),"",OFFSET('9. METAS'!$V$20,INT((ROW()-14)/2),0)))</f>
        <v/>
      </c>
      <c r="L464" s="150" t="str">
        <f ca="1">IF(MOD(ROW()-13,2)=0,IF(ISBLANK(OFFSET(#REF!,INT((ROW()-13)/2),0)),"",OFFSET(#REF!,INT((ROW()-13)/2),0)),IF(ISBLANK(OFFSET('9. METAS'!$W$20,INT((ROW()-14)/2),0)),"",OFFSET('9. METAS'!$W$20,INT((ROW()-14)/2),0)))</f>
        <v/>
      </c>
      <c r="M464" s="151" t="str">
        <f ca="1">IF(MOD(ROW()-13,2)=0,IF(ISBLANK(OFFSET(#REF!,INT((ROW()-13)/2),0)),"",OFFSET(#REF!,INT((ROW()-13)/2),0)),IF(ISBLANK(OFFSET('9. METAS'!$X$20,INT((ROW()-14)/2),0)),"",OFFSET('9. METAS'!$X$20,INT((ROW()-14)/2),0)))</f>
        <v/>
      </c>
      <c r="N464" s="825"/>
      <c r="O464" s="827"/>
      <c r="P464" s="914"/>
    </row>
    <row r="465" spans="3:16">
      <c r="C465" s="829" t="str">
        <f ca="1">IF(ISBLANK(OFFSET('5. Pp (3 años)'!$C$46,INT((ROW()-13)/2),0)),"",OFFSET('5. Pp (3 años)'!$C$46,INT((ROW()-13)/2),0))</f>
        <v/>
      </c>
      <c r="D465" s="926" t="str">
        <f ca="1">IF(ISBLANK(OFFSET('5. Pp (3 años)'!$D$46,INT((ROW()-13)/2),0)),"",OFFSET('5. Pp (3 años)'!$D$46,INT((ROW()-13)/2),0))</f>
        <v/>
      </c>
      <c r="E465" s="926" t="str">
        <f ca="1">IF(ISBLANK(OFFSET('5. Pp (3 años)'!$E$46,INT((ROW()-13)/2),0)),"",OFFSET('5. Pp (3 años)'!$E$46,INT((ROW()-13)/2),0))</f>
        <v/>
      </c>
      <c r="F465" s="928" t="str">
        <f ca="1">IF(ISBLANK(OFFSET('5. Pp (3 años)'!$K$46,INT((ROW()-13)/2),0)),"",OFFSET('5. Pp (3 años)'!$K$46,INT((ROW()-13)/2),0))</f>
        <v/>
      </c>
      <c r="G465" s="930" t="str">
        <f ca="1">IF(ISBLANK(OFFSET('5. Pp (3 años)'!$H$46,INT((ROW()-13)/2),0)),"",OFFSET('5. Pp (3 años)'!$H$46,INT((ROW()-13)/2),0))</f>
        <v/>
      </c>
      <c r="H465" s="949" t="str">
        <f ca="1">IF(ISBLANK(OFFSET('9. METAS'!$L$20,INT((ROW()-13)/2),0)),"",OFFSET('9. METAS'!$L$20,INT((ROW()-13)/2),0))</f>
        <v/>
      </c>
      <c r="I465" s="822"/>
      <c r="J465" s="149" t="e">
        <f ca="1">IF(MOD(ROW()-13,2)=0,IF(ISBLANK(OFFSET(#REF!,INT((ROW()-13)/2),0)),"",OFFSET(#REF!,INT((ROW()-13)/2),0)),IF(ISBLANK(OFFSET('9. METAS'!$U$20,INT((ROW()-14)/2),0)),"",OFFSET('9. METAS'!$U$20,INT((ROW()-14)/2),0)))</f>
        <v>#REF!</v>
      </c>
      <c r="K465" s="150" t="e">
        <f ca="1">IF(MOD(ROW()-13,2)=0,IF(ISBLANK(OFFSET(#REF!,INT((ROW()-13)/2),0)),"",OFFSET(#REF!,INT((ROW()-13)/2),0)),IF(ISBLANK(OFFSET('9. METAS'!$V$20,INT((ROW()-14)/2),0)),"",OFFSET('9. METAS'!$V$20,INT((ROW()-14)/2),0)))</f>
        <v>#REF!</v>
      </c>
      <c r="L465" s="150" t="e">
        <f ca="1">IF(MOD(ROW()-13,2)=0,IF(ISBLANK(OFFSET(#REF!,INT((ROW()-13)/2),0)),"",OFFSET(#REF!,INT((ROW()-13)/2),0)),IF(ISBLANK(OFFSET('9. METAS'!$W$20,INT((ROW()-14)/2),0)),"",OFFSET('9. METAS'!$W$20,INT((ROW()-14)/2),0)))</f>
        <v>#REF!</v>
      </c>
      <c r="M465" s="151" t="e">
        <f ca="1">IF(MOD(ROW()-13,2)=0,IF(ISBLANK(OFFSET(#REF!,INT((ROW()-13)/2),0)),"",OFFSET(#REF!,INT((ROW()-13)/2),0)),IF(ISBLANK(OFFSET('9. METAS'!$X$20,INT((ROW()-14)/2),0)),"",OFFSET('9. METAS'!$X$20,INT((ROW()-14)/2),0)))</f>
        <v>#REF!</v>
      </c>
      <c r="N465" s="824" t="str">
        <f t="shared" ref="N465" ca="1" si="448">IFERROR(J465/J466,"ND")</f>
        <v>ND</v>
      </c>
      <c r="O465" s="826" t="str">
        <f t="shared" ref="O465" ca="1" si="449">IFERROR(((J465+K465+L465)/H465),"ND")</f>
        <v>ND</v>
      </c>
      <c r="P465" s="913"/>
    </row>
    <row r="466" spans="3:16">
      <c r="C466" s="843"/>
      <c r="D466" s="926"/>
      <c r="E466" s="926"/>
      <c r="F466" s="928"/>
      <c r="G466" s="930"/>
      <c r="H466" s="949"/>
      <c r="I466" s="823"/>
      <c r="J466" s="149" t="str">
        <f ca="1">IF(MOD(ROW()-13,2)=0,IF(ISBLANK(OFFSET(#REF!,INT((ROW()-13)/2),0)),"",OFFSET(#REF!,INT((ROW()-13)/2),0)),IF(ISBLANK(OFFSET('9. METAS'!$U$20,INT((ROW()-14)/2),0)),"",OFFSET('9. METAS'!$U$20,INT((ROW()-14)/2),0)))</f>
        <v/>
      </c>
      <c r="K466" s="150" t="str">
        <f ca="1">IF(MOD(ROW()-13,2)=0,IF(ISBLANK(OFFSET(#REF!,INT((ROW()-13)/2),0)),"",OFFSET(#REF!,INT((ROW()-13)/2),0)),IF(ISBLANK(OFFSET('9. METAS'!$V$20,INT((ROW()-14)/2),0)),"",OFFSET('9. METAS'!$V$20,INT((ROW()-14)/2),0)))</f>
        <v/>
      </c>
      <c r="L466" s="150" t="str">
        <f ca="1">IF(MOD(ROW()-13,2)=0,IF(ISBLANK(OFFSET(#REF!,INT((ROW()-13)/2),0)),"",OFFSET(#REF!,INT((ROW()-13)/2),0)),IF(ISBLANK(OFFSET('9. METAS'!$W$20,INT((ROW()-14)/2),0)),"",OFFSET('9. METAS'!$W$20,INT((ROW()-14)/2),0)))</f>
        <v/>
      </c>
      <c r="M466" s="151" t="str">
        <f ca="1">IF(MOD(ROW()-13,2)=0,IF(ISBLANK(OFFSET(#REF!,INT((ROW()-13)/2),0)),"",OFFSET(#REF!,INT((ROW()-13)/2),0)),IF(ISBLANK(OFFSET('9. METAS'!$X$20,INT((ROW()-14)/2),0)),"",OFFSET('9. METAS'!$X$20,INT((ROW()-14)/2),0)))</f>
        <v/>
      </c>
      <c r="N466" s="825"/>
      <c r="O466" s="827"/>
      <c r="P466" s="914"/>
    </row>
    <row r="467" spans="3:16">
      <c r="C467" s="829" t="str">
        <f ca="1">IF(ISBLANK(OFFSET('5. Pp (3 años)'!$C$46,INT((ROW()-13)/2),0)),"",OFFSET('5. Pp (3 años)'!$C$46,INT((ROW()-13)/2),0))</f>
        <v/>
      </c>
      <c r="D467" s="926" t="str">
        <f ca="1">IF(ISBLANK(OFFSET('5. Pp (3 años)'!$D$46,INT((ROW()-13)/2),0)),"",OFFSET('5. Pp (3 años)'!$D$46,INT((ROW()-13)/2),0))</f>
        <v/>
      </c>
      <c r="E467" s="926" t="str">
        <f ca="1">IF(ISBLANK(OFFSET('5. Pp (3 años)'!$E$46,INT((ROW()-13)/2),0)),"",OFFSET('5. Pp (3 años)'!$E$46,INT((ROW()-13)/2),0))</f>
        <v/>
      </c>
      <c r="F467" s="928" t="str">
        <f ca="1">IF(ISBLANK(OFFSET('5. Pp (3 años)'!$K$46,INT((ROW()-13)/2),0)),"",OFFSET('5. Pp (3 años)'!$K$46,INT((ROW()-13)/2),0))</f>
        <v/>
      </c>
      <c r="G467" s="930" t="str">
        <f ca="1">IF(ISBLANK(OFFSET('5. Pp (3 años)'!$H$46,INT((ROW()-13)/2),0)),"",OFFSET('5. Pp (3 años)'!$H$46,INT((ROW()-13)/2),0))</f>
        <v/>
      </c>
      <c r="H467" s="949" t="str">
        <f ca="1">IF(ISBLANK(OFFSET('9. METAS'!$L$20,INT((ROW()-13)/2),0)),"",OFFSET('9. METAS'!$L$20,INT((ROW()-13)/2),0))</f>
        <v/>
      </c>
      <c r="I467" s="822"/>
      <c r="J467" s="149" t="e">
        <f ca="1">IF(MOD(ROW()-13,2)=0,IF(ISBLANK(OFFSET(#REF!,INT((ROW()-13)/2),0)),"",OFFSET(#REF!,INT((ROW()-13)/2),0)),IF(ISBLANK(OFFSET('9. METAS'!$U$20,INT((ROW()-14)/2),0)),"",OFFSET('9. METAS'!$U$20,INT((ROW()-14)/2),0)))</f>
        <v>#REF!</v>
      </c>
      <c r="K467" s="150" t="e">
        <f ca="1">IF(MOD(ROW()-13,2)=0,IF(ISBLANK(OFFSET(#REF!,INT((ROW()-13)/2),0)),"",OFFSET(#REF!,INT((ROW()-13)/2),0)),IF(ISBLANK(OFFSET('9. METAS'!$V$20,INT((ROW()-14)/2),0)),"",OFFSET('9. METAS'!$V$20,INT((ROW()-14)/2),0)))</f>
        <v>#REF!</v>
      </c>
      <c r="L467" s="150" t="e">
        <f ca="1">IF(MOD(ROW()-13,2)=0,IF(ISBLANK(OFFSET(#REF!,INT((ROW()-13)/2),0)),"",OFFSET(#REF!,INT((ROW()-13)/2),0)),IF(ISBLANK(OFFSET('9. METAS'!$W$20,INT((ROW()-14)/2),0)),"",OFFSET('9. METAS'!$W$20,INT((ROW()-14)/2),0)))</f>
        <v>#REF!</v>
      </c>
      <c r="M467" s="151" t="e">
        <f ca="1">IF(MOD(ROW()-13,2)=0,IF(ISBLANK(OFFSET(#REF!,INT((ROW()-13)/2),0)),"",OFFSET(#REF!,INT((ROW()-13)/2),0)),IF(ISBLANK(OFFSET('9. METAS'!$X$20,INT((ROW()-14)/2),0)),"",OFFSET('9. METAS'!$X$20,INT((ROW()-14)/2),0)))</f>
        <v>#REF!</v>
      </c>
      <c r="N467" s="824" t="str">
        <f t="shared" ref="N467" ca="1" si="450">IFERROR(J467/J468,"ND")</f>
        <v>ND</v>
      </c>
      <c r="O467" s="826" t="str">
        <f t="shared" ref="O467" ca="1" si="451">IFERROR(((J467+K467+L467)/H467),"ND")</f>
        <v>ND</v>
      </c>
      <c r="P467" s="913"/>
    </row>
    <row r="468" spans="3:16">
      <c r="C468" s="843"/>
      <c r="D468" s="926"/>
      <c r="E468" s="926"/>
      <c r="F468" s="928"/>
      <c r="G468" s="930"/>
      <c r="H468" s="949"/>
      <c r="I468" s="823"/>
      <c r="J468" s="149" t="str">
        <f ca="1">IF(MOD(ROW()-13,2)=0,IF(ISBLANK(OFFSET(#REF!,INT((ROW()-13)/2),0)),"",OFFSET(#REF!,INT((ROW()-13)/2),0)),IF(ISBLANK(OFFSET('9. METAS'!$U$20,INT((ROW()-14)/2),0)),"",OFFSET('9. METAS'!$U$20,INT((ROW()-14)/2),0)))</f>
        <v/>
      </c>
      <c r="K468" s="150" t="str">
        <f ca="1">IF(MOD(ROW()-13,2)=0,IF(ISBLANK(OFFSET(#REF!,INT((ROW()-13)/2),0)),"",OFFSET(#REF!,INT((ROW()-13)/2),0)),IF(ISBLANK(OFFSET('9. METAS'!$V$20,INT((ROW()-14)/2),0)),"",OFFSET('9. METAS'!$V$20,INT((ROW()-14)/2),0)))</f>
        <v/>
      </c>
      <c r="L468" s="150" t="str">
        <f ca="1">IF(MOD(ROW()-13,2)=0,IF(ISBLANK(OFFSET(#REF!,INT((ROW()-13)/2),0)),"",OFFSET(#REF!,INT((ROW()-13)/2),0)),IF(ISBLANK(OFFSET('9. METAS'!$W$20,INT((ROW()-14)/2),0)),"",OFFSET('9. METAS'!$W$20,INT((ROW()-14)/2),0)))</f>
        <v/>
      </c>
      <c r="M468" s="151" t="str">
        <f ca="1">IF(MOD(ROW()-13,2)=0,IF(ISBLANK(OFFSET(#REF!,INT((ROW()-13)/2),0)),"",OFFSET(#REF!,INT((ROW()-13)/2),0)),IF(ISBLANK(OFFSET('9. METAS'!$X$20,INT((ROW()-14)/2),0)),"",OFFSET('9. METAS'!$X$20,INT((ROW()-14)/2),0)))</f>
        <v/>
      </c>
      <c r="N468" s="825"/>
      <c r="O468" s="827"/>
      <c r="P468" s="914"/>
    </row>
    <row r="469" spans="3:16">
      <c r="C469" s="829" t="str">
        <f ca="1">IF(ISBLANK(OFFSET('5. Pp (3 años)'!$C$46,INT((ROW()-13)/2),0)),"",OFFSET('5. Pp (3 años)'!$C$46,INT((ROW()-13)/2),0))</f>
        <v/>
      </c>
      <c r="D469" s="926" t="str">
        <f ca="1">IF(ISBLANK(OFFSET('5. Pp (3 años)'!$D$46,INT((ROW()-13)/2),0)),"",OFFSET('5. Pp (3 años)'!$D$46,INT((ROW()-13)/2),0))</f>
        <v/>
      </c>
      <c r="E469" s="926" t="str">
        <f ca="1">IF(ISBLANK(OFFSET('5. Pp (3 años)'!$E$46,INT((ROW()-13)/2),0)),"",OFFSET('5. Pp (3 años)'!$E$46,INT((ROW()-13)/2),0))</f>
        <v/>
      </c>
      <c r="F469" s="928" t="str">
        <f ca="1">IF(ISBLANK(OFFSET('5. Pp (3 años)'!$K$46,INT((ROW()-13)/2),0)),"",OFFSET('5. Pp (3 años)'!$K$46,INT((ROW()-13)/2),0))</f>
        <v/>
      </c>
      <c r="G469" s="930" t="str">
        <f ca="1">IF(ISBLANK(OFFSET('5. Pp (3 años)'!$H$46,INT((ROW()-13)/2),0)),"",OFFSET('5. Pp (3 años)'!$H$46,INT((ROW()-13)/2),0))</f>
        <v/>
      </c>
      <c r="H469" s="949" t="str">
        <f ca="1">IF(ISBLANK(OFFSET('9. METAS'!$L$20,INT((ROW()-13)/2),0)),"",OFFSET('9. METAS'!$L$20,INT((ROW()-13)/2),0))</f>
        <v/>
      </c>
      <c r="I469" s="822"/>
      <c r="J469" s="149" t="e">
        <f ca="1">IF(MOD(ROW()-13,2)=0,IF(ISBLANK(OFFSET(#REF!,INT((ROW()-13)/2),0)),"",OFFSET(#REF!,INT((ROW()-13)/2),0)),IF(ISBLANK(OFFSET('9. METAS'!$U$20,INT((ROW()-14)/2),0)),"",OFFSET('9. METAS'!$U$20,INT((ROW()-14)/2),0)))</f>
        <v>#REF!</v>
      </c>
      <c r="K469" s="150" t="e">
        <f ca="1">IF(MOD(ROW()-13,2)=0,IF(ISBLANK(OFFSET(#REF!,INT((ROW()-13)/2),0)),"",OFFSET(#REF!,INT((ROW()-13)/2),0)),IF(ISBLANK(OFFSET('9. METAS'!$V$20,INT((ROW()-14)/2),0)),"",OFFSET('9. METAS'!$V$20,INT((ROW()-14)/2),0)))</f>
        <v>#REF!</v>
      </c>
      <c r="L469" s="150" t="e">
        <f ca="1">IF(MOD(ROW()-13,2)=0,IF(ISBLANK(OFFSET(#REF!,INT((ROW()-13)/2),0)),"",OFFSET(#REF!,INT((ROW()-13)/2),0)),IF(ISBLANK(OFFSET('9. METAS'!$W$20,INT((ROW()-14)/2),0)),"",OFFSET('9. METAS'!$W$20,INT((ROW()-14)/2),0)))</f>
        <v>#REF!</v>
      </c>
      <c r="M469" s="151" t="e">
        <f ca="1">IF(MOD(ROW()-13,2)=0,IF(ISBLANK(OFFSET(#REF!,INT((ROW()-13)/2),0)),"",OFFSET(#REF!,INT((ROW()-13)/2),0)),IF(ISBLANK(OFFSET('9. METAS'!$X$20,INT((ROW()-14)/2),0)),"",OFFSET('9. METAS'!$X$20,INT((ROW()-14)/2),0)))</f>
        <v>#REF!</v>
      </c>
      <c r="N469" s="824" t="str">
        <f t="shared" ref="N469" ca="1" si="452">IFERROR(J469/J470,"ND")</f>
        <v>ND</v>
      </c>
      <c r="O469" s="826" t="str">
        <f t="shared" ref="O469" ca="1" si="453">IFERROR(((J469+K469+L469)/H469),"ND")</f>
        <v>ND</v>
      </c>
      <c r="P469" s="913"/>
    </row>
    <row r="470" spans="3:16">
      <c r="C470" s="843"/>
      <c r="D470" s="926"/>
      <c r="E470" s="926"/>
      <c r="F470" s="928"/>
      <c r="G470" s="930"/>
      <c r="H470" s="949"/>
      <c r="I470" s="823"/>
      <c r="J470" s="149" t="str">
        <f ca="1">IF(MOD(ROW()-13,2)=0,IF(ISBLANK(OFFSET(#REF!,INT((ROW()-13)/2),0)),"",OFFSET(#REF!,INT((ROW()-13)/2),0)),IF(ISBLANK(OFFSET('9. METAS'!$U$20,INT((ROW()-14)/2),0)),"",OFFSET('9. METAS'!$U$20,INT((ROW()-14)/2),0)))</f>
        <v/>
      </c>
      <c r="K470" s="150" t="str">
        <f ca="1">IF(MOD(ROW()-13,2)=0,IF(ISBLANK(OFFSET(#REF!,INT((ROW()-13)/2),0)),"",OFFSET(#REF!,INT((ROW()-13)/2),0)),IF(ISBLANK(OFFSET('9. METAS'!$V$20,INT((ROW()-14)/2),0)),"",OFFSET('9. METAS'!$V$20,INT((ROW()-14)/2),0)))</f>
        <v/>
      </c>
      <c r="L470" s="150" t="str">
        <f ca="1">IF(MOD(ROW()-13,2)=0,IF(ISBLANK(OFFSET(#REF!,INT((ROW()-13)/2),0)),"",OFFSET(#REF!,INT((ROW()-13)/2),0)),IF(ISBLANK(OFFSET('9. METAS'!$W$20,INT((ROW()-14)/2),0)),"",OFFSET('9. METAS'!$W$20,INT((ROW()-14)/2),0)))</f>
        <v/>
      </c>
      <c r="M470" s="151" t="str">
        <f ca="1">IF(MOD(ROW()-13,2)=0,IF(ISBLANK(OFFSET(#REF!,INT((ROW()-13)/2),0)),"",OFFSET(#REF!,INT((ROW()-13)/2),0)),IF(ISBLANK(OFFSET('9. METAS'!$X$20,INT((ROW()-14)/2),0)),"",OFFSET('9. METAS'!$X$20,INT((ROW()-14)/2),0)))</f>
        <v/>
      </c>
      <c r="N470" s="825"/>
      <c r="O470" s="827"/>
      <c r="P470" s="914"/>
    </row>
    <row r="471" spans="3:16">
      <c r="C471" s="829" t="str">
        <f ca="1">IF(ISBLANK(OFFSET('5. Pp (3 años)'!$C$46,INT((ROW()-13)/2),0)),"",OFFSET('5. Pp (3 años)'!$C$46,INT((ROW()-13)/2),0))</f>
        <v/>
      </c>
      <c r="D471" s="926" t="str">
        <f ca="1">IF(ISBLANK(OFFSET('5. Pp (3 años)'!$D$46,INT((ROW()-13)/2),0)),"",OFFSET('5. Pp (3 años)'!$D$46,INT((ROW()-13)/2),0))</f>
        <v/>
      </c>
      <c r="E471" s="926" t="str">
        <f ca="1">IF(ISBLANK(OFFSET('5. Pp (3 años)'!$E$46,INT((ROW()-13)/2),0)),"",OFFSET('5. Pp (3 años)'!$E$46,INT((ROW()-13)/2),0))</f>
        <v/>
      </c>
      <c r="F471" s="928" t="str">
        <f ca="1">IF(ISBLANK(OFFSET('5. Pp (3 años)'!$K$46,INT((ROW()-13)/2),0)),"",OFFSET('5. Pp (3 años)'!$K$46,INT((ROW()-13)/2),0))</f>
        <v/>
      </c>
      <c r="G471" s="930" t="str">
        <f ca="1">IF(ISBLANK(OFFSET('5. Pp (3 años)'!$H$46,INT((ROW()-13)/2),0)),"",OFFSET('5. Pp (3 años)'!$H$46,INT((ROW()-13)/2),0))</f>
        <v/>
      </c>
      <c r="H471" s="949" t="str">
        <f ca="1">IF(ISBLANK(OFFSET('9. METAS'!$L$20,INT((ROW()-13)/2),0)),"",OFFSET('9. METAS'!$L$20,INT((ROW()-13)/2),0))</f>
        <v/>
      </c>
      <c r="I471" s="822"/>
      <c r="J471" s="149" t="e">
        <f ca="1">IF(MOD(ROW()-13,2)=0,IF(ISBLANK(OFFSET(#REF!,INT((ROW()-13)/2),0)),"",OFFSET(#REF!,INT((ROW()-13)/2),0)),IF(ISBLANK(OFFSET('9. METAS'!$U$20,INT((ROW()-14)/2),0)),"",OFFSET('9. METAS'!$U$20,INT((ROW()-14)/2),0)))</f>
        <v>#REF!</v>
      </c>
      <c r="K471" s="150" t="e">
        <f ca="1">IF(MOD(ROW()-13,2)=0,IF(ISBLANK(OFFSET(#REF!,INT((ROW()-13)/2),0)),"",OFFSET(#REF!,INT((ROW()-13)/2),0)),IF(ISBLANK(OFFSET('9. METAS'!$V$20,INT((ROW()-14)/2),0)),"",OFFSET('9. METAS'!$V$20,INT((ROW()-14)/2),0)))</f>
        <v>#REF!</v>
      </c>
      <c r="L471" s="150" t="e">
        <f ca="1">IF(MOD(ROW()-13,2)=0,IF(ISBLANK(OFFSET(#REF!,INT((ROW()-13)/2),0)),"",OFFSET(#REF!,INT((ROW()-13)/2),0)),IF(ISBLANK(OFFSET('9. METAS'!$W$20,INT((ROW()-14)/2),0)),"",OFFSET('9. METAS'!$W$20,INT((ROW()-14)/2),0)))</f>
        <v>#REF!</v>
      </c>
      <c r="M471" s="151" t="e">
        <f ca="1">IF(MOD(ROW()-13,2)=0,IF(ISBLANK(OFFSET(#REF!,INT((ROW()-13)/2),0)),"",OFFSET(#REF!,INT((ROW()-13)/2),0)),IF(ISBLANK(OFFSET('9. METAS'!$X$20,INT((ROW()-14)/2),0)),"",OFFSET('9. METAS'!$X$20,INT((ROW()-14)/2),0)))</f>
        <v>#REF!</v>
      </c>
      <c r="N471" s="824" t="str">
        <f t="shared" ref="N471" ca="1" si="454">IFERROR(J471/J472,"ND")</f>
        <v>ND</v>
      </c>
      <c r="O471" s="826" t="str">
        <f t="shared" ref="O471" ca="1" si="455">IFERROR(((J471+K471+L471)/H471),"ND")</f>
        <v>ND</v>
      </c>
      <c r="P471" s="913"/>
    </row>
    <row r="472" spans="3:16">
      <c r="C472" s="843"/>
      <c r="D472" s="926"/>
      <c r="E472" s="926"/>
      <c r="F472" s="928"/>
      <c r="G472" s="930"/>
      <c r="H472" s="949"/>
      <c r="I472" s="823"/>
      <c r="J472" s="149" t="str">
        <f ca="1">IF(MOD(ROW()-13,2)=0,IF(ISBLANK(OFFSET(#REF!,INT((ROW()-13)/2),0)),"",OFFSET(#REF!,INT((ROW()-13)/2),0)),IF(ISBLANK(OFFSET('9. METAS'!$U$20,INT((ROW()-14)/2),0)),"",OFFSET('9. METAS'!$U$20,INT((ROW()-14)/2),0)))</f>
        <v/>
      </c>
      <c r="K472" s="150" t="str">
        <f ca="1">IF(MOD(ROW()-13,2)=0,IF(ISBLANK(OFFSET(#REF!,INT((ROW()-13)/2),0)),"",OFFSET(#REF!,INT((ROW()-13)/2),0)),IF(ISBLANK(OFFSET('9. METAS'!$V$20,INT((ROW()-14)/2),0)),"",OFFSET('9. METAS'!$V$20,INT((ROW()-14)/2),0)))</f>
        <v/>
      </c>
      <c r="L472" s="150" t="str">
        <f ca="1">IF(MOD(ROW()-13,2)=0,IF(ISBLANK(OFFSET(#REF!,INT((ROW()-13)/2),0)),"",OFFSET(#REF!,INT((ROW()-13)/2),0)),IF(ISBLANK(OFFSET('9. METAS'!$W$20,INT((ROW()-14)/2),0)),"",OFFSET('9. METAS'!$W$20,INT((ROW()-14)/2),0)))</f>
        <v/>
      </c>
      <c r="M472" s="151" t="str">
        <f ca="1">IF(MOD(ROW()-13,2)=0,IF(ISBLANK(OFFSET(#REF!,INT((ROW()-13)/2),0)),"",OFFSET(#REF!,INT((ROW()-13)/2),0)),IF(ISBLANK(OFFSET('9. METAS'!$X$20,INT((ROW()-14)/2),0)),"",OFFSET('9. METAS'!$X$20,INT((ROW()-14)/2),0)))</f>
        <v/>
      </c>
      <c r="N472" s="825"/>
      <c r="O472" s="827"/>
      <c r="P472" s="914"/>
    </row>
    <row r="473" spans="3:16">
      <c r="C473" s="829" t="str">
        <f ca="1">IF(ISBLANK(OFFSET('5. Pp (3 años)'!$C$46,INT((ROW()-13)/2),0)),"",OFFSET('5. Pp (3 años)'!$C$46,INT((ROW()-13)/2),0))</f>
        <v/>
      </c>
      <c r="D473" s="926" t="str">
        <f ca="1">IF(ISBLANK(OFFSET('5. Pp (3 años)'!$D$46,INT((ROW()-13)/2),0)),"",OFFSET('5. Pp (3 años)'!$D$46,INT((ROW()-13)/2),0))</f>
        <v/>
      </c>
      <c r="E473" s="926" t="str">
        <f ca="1">IF(ISBLANK(OFFSET('5. Pp (3 años)'!$E$46,INT((ROW()-13)/2),0)),"",OFFSET('5. Pp (3 años)'!$E$46,INT((ROW()-13)/2),0))</f>
        <v/>
      </c>
      <c r="F473" s="928" t="str">
        <f ca="1">IF(ISBLANK(OFFSET('5. Pp (3 años)'!$K$46,INT((ROW()-13)/2),0)),"",OFFSET('5. Pp (3 años)'!$K$46,INT((ROW()-13)/2),0))</f>
        <v/>
      </c>
      <c r="G473" s="930" t="str">
        <f ca="1">IF(ISBLANK(OFFSET('5. Pp (3 años)'!$H$46,INT((ROW()-13)/2),0)),"",OFFSET('5. Pp (3 años)'!$H$46,INT((ROW()-13)/2),0))</f>
        <v/>
      </c>
      <c r="H473" s="949" t="str">
        <f ca="1">IF(ISBLANK(OFFSET('9. METAS'!$L$20,INT((ROW()-13)/2),0)),"",OFFSET('9. METAS'!$L$20,INT((ROW()-13)/2),0))</f>
        <v/>
      </c>
      <c r="I473" s="822"/>
      <c r="J473" s="149" t="e">
        <f ca="1">IF(MOD(ROW()-13,2)=0,IF(ISBLANK(OFFSET(#REF!,INT((ROW()-13)/2),0)),"",OFFSET(#REF!,INT((ROW()-13)/2),0)),IF(ISBLANK(OFFSET('9. METAS'!$U$20,INT((ROW()-14)/2),0)),"",OFFSET('9. METAS'!$U$20,INT((ROW()-14)/2),0)))</f>
        <v>#REF!</v>
      </c>
      <c r="K473" s="150" t="e">
        <f ca="1">IF(MOD(ROW()-13,2)=0,IF(ISBLANK(OFFSET(#REF!,INT((ROW()-13)/2),0)),"",OFFSET(#REF!,INT((ROW()-13)/2),0)),IF(ISBLANK(OFFSET('9. METAS'!$V$20,INT((ROW()-14)/2),0)),"",OFFSET('9. METAS'!$V$20,INT((ROW()-14)/2),0)))</f>
        <v>#REF!</v>
      </c>
      <c r="L473" s="150" t="e">
        <f ca="1">IF(MOD(ROW()-13,2)=0,IF(ISBLANK(OFFSET(#REF!,INT((ROW()-13)/2),0)),"",OFFSET(#REF!,INT((ROW()-13)/2),0)),IF(ISBLANK(OFFSET('9. METAS'!$W$20,INT((ROW()-14)/2),0)),"",OFFSET('9. METAS'!$W$20,INT((ROW()-14)/2),0)))</f>
        <v>#REF!</v>
      </c>
      <c r="M473" s="151" t="e">
        <f ca="1">IF(MOD(ROW()-13,2)=0,IF(ISBLANK(OFFSET(#REF!,INT((ROW()-13)/2),0)),"",OFFSET(#REF!,INT((ROW()-13)/2),0)),IF(ISBLANK(OFFSET('9. METAS'!$X$20,INT((ROW()-14)/2),0)),"",OFFSET('9. METAS'!$X$20,INT((ROW()-14)/2),0)))</f>
        <v>#REF!</v>
      </c>
      <c r="N473" s="824" t="str">
        <f ca="1">IFERROR(J473/J474,"ND")</f>
        <v>ND</v>
      </c>
      <c r="O473" s="826" t="str">
        <f t="shared" ref="O473" ca="1" si="456">IFERROR(((J473+K473+L473)/H473),"ND")</f>
        <v>ND</v>
      </c>
      <c r="P473" s="913"/>
    </row>
    <row r="474" spans="3:16" ht="15.75" thickBot="1">
      <c r="C474" s="830"/>
      <c r="D474" s="938"/>
      <c r="E474" s="938"/>
      <c r="F474" s="939"/>
      <c r="G474" s="940"/>
      <c r="H474" s="951"/>
      <c r="I474" s="838"/>
      <c r="J474" s="152" t="str">
        <f ca="1">IF(MOD(ROW()-13,2)=0,IF(ISBLANK(OFFSET(#REF!,INT((ROW()-13)/2),0)),"",OFFSET(#REF!,INT((ROW()-13)/2),0)),IF(ISBLANK(OFFSET('9. METAS'!$U$20,INT((ROW()-14)/2),0)),"",OFFSET('9. METAS'!$U$20,INT((ROW()-14)/2),0)))</f>
        <v/>
      </c>
      <c r="K474" s="153" t="str">
        <f ca="1">IF(MOD(ROW()-13,2)=0,IF(ISBLANK(OFFSET(#REF!,INT((ROW()-13)/2),0)),"",OFFSET(#REF!,INT((ROW()-13)/2),0)),IF(ISBLANK(OFFSET('9. METAS'!$V$20,INT((ROW()-14)/2),0)),"",OFFSET('9. METAS'!$V$20,INT((ROW()-14)/2),0)))</f>
        <v/>
      </c>
      <c r="L474" s="153" t="str">
        <f ca="1">IF(MOD(ROW()-13,2)=0,IF(ISBLANK(OFFSET(#REF!,INT((ROW()-13)/2),0)),"",OFFSET(#REF!,INT((ROW()-13)/2),0)),IF(ISBLANK(OFFSET('9. METAS'!$W$20,INT((ROW()-14)/2),0)),"",OFFSET('9. METAS'!$W$20,INT((ROW()-14)/2),0)))</f>
        <v/>
      </c>
      <c r="M474" s="154" t="str">
        <f ca="1">IF(MOD(ROW()-13,2)=0,IF(ISBLANK(OFFSET(#REF!,INT((ROW()-13)/2),0)),"",OFFSET(#REF!,INT((ROW()-13)/2),0)),IF(ISBLANK(OFFSET('9. METAS'!$X$20,INT((ROW()-14)/2),0)),"",OFFSET('9. METAS'!$X$20,INT((ROW()-14)/2),0)))</f>
        <v/>
      </c>
      <c r="N474" s="839"/>
      <c r="O474" s="827"/>
      <c r="P474" s="937"/>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58844-2366-488A-8F0E-4FB583AB445A}">
  <sheetPr codeName="Hoja25"/>
  <dimension ref="C4:P475"/>
  <sheetViews>
    <sheetView zoomScale="91" zoomScaleNormal="91" workbookViewId="0">
      <selection activeCell="Q16" sqref="Q16"/>
    </sheetView>
  </sheetViews>
  <sheetFormatPr baseColWidth="10" defaultColWidth="11.375" defaultRowHeight="15"/>
  <cols>
    <col min="1" max="2" width="11.375" style="34"/>
    <col min="3" max="3" width="18.375" style="1" customWidth="1"/>
    <col min="4" max="4" width="53.75" style="34" customWidth="1"/>
    <col min="5" max="6" width="33.75" style="34" customWidth="1"/>
    <col min="7" max="7" width="32.75" style="1" customWidth="1"/>
    <col min="8" max="9" width="18.625" style="1" customWidth="1"/>
    <col min="10" max="11" width="12.75" style="1" customWidth="1"/>
    <col min="12" max="13" width="12.75" style="34" customWidth="1"/>
    <col min="14" max="15" width="12.375" style="34" customWidth="1"/>
    <col min="16" max="16" width="36.75" style="34" customWidth="1"/>
    <col min="17" max="16384" width="11.375" style="34"/>
  </cols>
  <sheetData>
    <row r="4" spans="3:16" ht="15.75" thickBot="1"/>
    <row r="5" spans="3:16" ht="30.75" customHeight="1" thickTop="1">
      <c r="C5" s="142"/>
      <c r="D5" s="877" t="s">
        <v>110</v>
      </c>
      <c r="E5" s="877"/>
      <c r="F5" s="877"/>
      <c r="G5" s="877"/>
      <c r="H5" s="877"/>
      <c r="I5" s="877"/>
      <c r="J5" s="877"/>
      <c r="K5" s="877"/>
      <c r="L5" s="877"/>
      <c r="M5" s="877"/>
      <c r="N5" s="143"/>
      <c r="O5" s="143"/>
      <c r="P5" s="144"/>
    </row>
    <row r="6" spans="3:16" ht="26.25" customHeight="1">
      <c r="C6" s="145"/>
      <c r="D6" s="705" t="s">
        <v>111</v>
      </c>
      <c r="E6" s="705"/>
      <c r="F6" s="705"/>
      <c r="G6" s="705"/>
      <c r="H6" s="705"/>
      <c r="I6" s="705"/>
      <c r="J6" s="705"/>
      <c r="K6" s="705"/>
      <c r="L6" s="705"/>
      <c r="M6" s="705"/>
      <c r="N6" s="15"/>
      <c r="O6" s="15"/>
      <c r="P6" s="141"/>
    </row>
    <row r="7" spans="3:16" ht="26.25">
      <c r="C7" s="145"/>
      <c r="D7" s="705" t="s">
        <v>135</v>
      </c>
      <c r="E7" s="705"/>
      <c r="F7" s="705"/>
      <c r="G7" s="705"/>
      <c r="H7" s="705"/>
      <c r="I7" s="705"/>
      <c r="J7" s="705"/>
      <c r="K7" s="705"/>
      <c r="L7" s="705"/>
      <c r="M7" s="705"/>
      <c r="P7" s="141"/>
    </row>
    <row r="8" spans="3:16" ht="27" thickBot="1">
      <c r="C8" s="145"/>
      <c r="D8" s="705"/>
      <c r="E8" s="705"/>
      <c r="F8" s="705"/>
      <c r="G8" s="705"/>
      <c r="H8" s="705"/>
      <c r="I8" s="705"/>
      <c r="J8" s="705"/>
      <c r="K8" s="705"/>
      <c r="L8" s="705"/>
      <c r="M8" s="705"/>
      <c r="P8" s="141"/>
    </row>
    <row r="9" spans="3:16" ht="22.5" customHeight="1" thickBot="1">
      <c r="C9" s="906" t="s">
        <v>126</v>
      </c>
      <c r="D9" s="907"/>
      <c r="E9" s="908"/>
      <c r="F9" s="946" t="s">
        <v>88</v>
      </c>
      <c r="G9" s="947"/>
      <c r="H9" s="947"/>
      <c r="I9" s="947"/>
      <c r="J9" s="947"/>
      <c r="K9" s="947"/>
      <c r="L9" s="947"/>
      <c r="M9" s="947"/>
      <c r="N9" s="947"/>
      <c r="O9" s="947"/>
      <c r="P9" s="948"/>
    </row>
    <row r="10" spans="3:16" ht="27" customHeight="1" thickTop="1" thickBot="1">
      <c r="C10" s="931" t="s">
        <v>75</v>
      </c>
      <c r="D10" s="933" t="s">
        <v>112</v>
      </c>
      <c r="E10" s="933" t="s">
        <v>113</v>
      </c>
      <c r="F10" s="933" t="s">
        <v>114</v>
      </c>
      <c r="G10" s="933" t="s">
        <v>115</v>
      </c>
      <c r="H10" s="924" t="s">
        <v>123</v>
      </c>
      <c r="I10" s="924"/>
      <c r="J10" s="924"/>
      <c r="K10" s="924"/>
      <c r="L10" s="924"/>
      <c r="M10" s="924"/>
      <c r="N10" s="924"/>
      <c r="O10" s="924"/>
      <c r="P10" s="943" t="s">
        <v>297</v>
      </c>
    </row>
    <row r="11" spans="3:16" ht="42" customHeight="1" thickBot="1">
      <c r="C11" s="932"/>
      <c r="D11" s="920"/>
      <c r="E11" s="920"/>
      <c r="F11" s="920"/>
      <c r="G11" s="920"/>
      <c r="H11" s="920" t="s">
        <v>116</v>
      </c>
      <c r="I11" s="920" t="s">
        <v>117</v>
      </c>
      <c r="J11" s="920" t="s">
        <v>125</v>
      </c>
      <c r="K11" s="920"/>
      <c r="L11" s="920"/>
      <c r="M11" s="920"/>
      <c r="N11" s="920" t="s">
        <v>122</v>
      </c>
      <c r="O11" s="920"/>
      <c r="P11" s="944"/>
    </row>
    <row r="12" spans="3:16" ht="42" customHeight="1" thickBot="1">
      <c r="C12" s="932"/>
      <c r="D12" s="920"/>
      <c r="E12" s="920"/>
      <c r="F12" s="920"/>
      <c r="G12" s="920"/>
      <c r="H12" s="920"/>
      <c r="I12" s="920"/>
      <c r="J12" s="140" t="s">
        <v>121</v>
      </c>
      <c r="K12" s="140" t="s">
        <v>118</v>
      </c>
      <c r="L12" s="140" t="s">
        <v>119</v>
      </c>
      <c r="M12" s="140" t="s">
        <v>120</v>
      </c>
      <c r="N12" s="140" t="s">
        <v>124</v>
      </c>
      <c r="O12" s="140" t="s">
        <v>95</v>
      </c>
      <c r="P12" s="945"/>
    </row>
    <row r="13" spans="3:16">
      <c r="C13" s="870" t="str">
        <f ca="1">IF(ISBLANK(OFFSET('5. Pp (3 años)'!$C$46,INT((ROW()-13)/2),0)),"",OFFSET('5. Pp (3 años)'!$C$46,INT((ROW()-13)/2),0))</f>
        <v>Fin</v>
      </c>
      <c r="D13" s="925" t="str">
        <f ca="1">IF(ISBLANK(OFFSET('5. Pp (3 años)'!$D$46,INT((ROW()-13)/2),0)),"",OFFSET('5. Pp (3 años)'!$D$46,INT((ROW()-13)/2),0))</f>
        <v>1.4.1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925" t="str">
        <f ca="1">IF(ISBLANK(OFFSET('5. Pp (3 años)'!$E$46,INT((ROW()-13)/2),0)),"",OFFSET('5. Pp (3 años)'!$E$46,INT((ROW()-13)/2),0))</f>
        <v>IGOB_HUM_R: Índice de Gobierno Humanista y de Resultados</v>
      </c>
      <c r="F13" s="927" t="str">
        <f ca="1">IF(ISBLANK(OFFSET('5. Pp (3 años)'!$K$46,INT((ROW()-13)/2),0)),"",OFFSET('5. Pp (3 años)'!$K$46,INT((ROW()-13)/2),0))</f>
        <v>Ascendente</v>
      </c>
      <c r="G13" s="929" t="str">
        <f ca="1">IF(ISBLANK(OFFSET('5. Pp (3 años)'!$H$46,INT((ROW()-13)/2),0)),"",OFFSET('5. Pp (3 años)'!$H$46,INT((ROW()-13)/2),0))</f>
        <v>Trianual</v>
      </c>
      <c r="H13" s="950">
        <f ca="1">IF(ISBLANK(OFFSET('9. METAS'!$L$20,INT((ROW()-13)/2),0)),"",OFFSET('9. METAS'!$L$20,INT((ROW()-13)/2),0))</f>
        <v>0.26679999999999998</v>
      </c>
      <c r="I13" s="897" t="s">
        <v>128</v>
      </c>
      <c r="J13" s="146" t="e">
        <f ca="1">IF(MOD(ROW()-13,2)=0,IF(ISBLANK(OFFSET(#REF!,INT((ROW()-13)/2),0)),"",OFFSET(#REF!,INT((ROW()-13)/2),0)),IF(ISBLANK(OFFSET('9. METAS'!$U$20,INT((ROW()-14)/2),0)),"",OFFSET('9. METAS'!$U$20,INT((ROW()-14)/2),0)))</f>
        <v>#REF!</v>
      </c>
      <c r="K13" s="147" t="e">
        <f ca="1">IF(MOD(ROW()-13,2)=0,IF(ISBLANK(OFFSET(#REF!,INT((ROW()-13)/2),0)),"",OFFSET(#REF!,INT((ROW()-13)/2),0)),IF(ISBLANK(OFFSET('9. METAS'!$V$20,INT((ROW()-14)/2),0)),"",OFFSET('9. METAS'!$V$20,INT((ROW()-14)/2),0)))</f>
        <v>#REF!</v>
      </c>
      <c r="L13" s="147" t="e">
        <f ca="1">IF(MOD(ROW()-13,2)=0,IF(ISBLANK(OFFSET(#REF!,INT((ROW()-13)/2),0)),"",OFFSET(#REF!,INT((ROW()-13)/2),0)),IF(ISBLANK(OFFSET('9. METAS'!$W$20,INT((ROW()-14)/2),0)),"",OFFSET('9. METAS'!$W$20,INT((ROW()-14)/2),0)))</f>
        <v>#REF!</v>
      </c>
      <c r="M13" s="148" t="e">
        <f ca="1">IF(MOD(ROW()-13,2)=0,IF(ISBLANK(OFFSET(#REF!,INT((ROW()-13)/2),0)),"",OFFSET(#REF!,INT((ROW()-13)/2),0)),IF(ISBLANK(OFFSET('9. METAS'!$X$20,INT((ROW()-14)/2),0)),"",OFFSET('9. METAS'!$X$20,INT((ROW()-14)/2),0)))</f>
        <v>#REF!</v>
      </c>
      <c r="N13" s="824" t="str">
        <f ca="1">IFERROR(J13/J14,"ND")</f>
        <v>ND</v>
      </c>
      <c r="O13" s="826" t="str">
        <f ca="1">IFERROR(((J13+K13+L13+M13)/H13),"ND")</f>
        <v>ND</v>
      </c>
      <c r="P13" s="915"/>
    </row>
    <row r="14" spans="3:16">
      <c r="C14" s="843"/>
      <c r="D14" s="926"/>
      <c r="E14" s="926"/>
      <c r="F14" s="928"/>
      <c r="G14" s="930"/>
      <c r="H14" s="949"/>
      <c r="I14" s="923"/>
      <c r="J14" s="149">
        <f ca="1">IF(MOD(ROW()-13,2)=0,IF(ISBLANK(OFFSET(#REF!,INT((ROW()-13)/2),0)),"",OFFSET(#REF!,INT((ROW()-13)/2),0)),IF(ISBLANK(OFFSET('9. METAS'!$U$20,INT((ROW()-14)/2),0)),"",OFFSET('9. METAS'!$U$20,INT((ROW()-14)/2),0)))</f>
        <v>6.6699999999999995E-2</v>
      </c>
      <c r="K14" s="150">
        <f ca="1">IF(MOD(ROW()-13,2)=0,IF(ISBLANK(OFFSET(#REF!,INT((ROW()-13)/2),0)),"",OFFSET(#REF!,INT((ROW()-13)/2),0)),IF(ISBLANK(OFFSET('9. METAS'!$V$20,INT((ROW()-14)/2),0)),"",OFFSET('9. METAS'!$V$20,INT((ROW()-14)/2),0)))</f>
        <v>6.6699999999999995E-2</v>
      </c>
      <c r="L14" s="150">
        <f ca="1">IF(MOD(ROW()-13,2)=0,IF(ISBLANK(OFFSET(#REF!,INT((ROW()-13)/2),0)),"",OFFSET(#REF!,INT((ROW()-13)/2),0)),IF(ISBLANK(OFFSET('9. METAS'!$W$20,INT((ROW()-14)/2),0)),"",OFFSET('9. METAS'!$W$20,INT((ROW()-14)/2),0)))</f>
        <v>6.6699999999999995E-2</v>
      </c>
      <c r="M14" s="151">
        <f ca="1">IF(MOD(ROW()-13,2)=0,IF(ISBLANK(OFFSET(#REF!,INT((ROW()-13)/2),0)),"",OFFSET(#REF!,INT((ROW()-13)/2),0)),IF(ISBLANK(OFFSET('9. METAS'!$X$20,INT((ROW()-14)/2),0)),"",OFFSET('9. METAS'!$X$20,INT((ROW()-14)/2),0)))</f>
        <v>6.6699999999999995E-2</v>
      </c>
      <c r="N14" s="825"/>
      <c r="O14" s="827"/>
      <c r="P14" s="916"/>
    </row>
    <row r="15" spans="3:16">
      <c r="C15" s="829" t="str">
        <f ca="1">IF(ISBLANK(OFFSET('5. Pp (3 años)'!$C$46,INT((ROW()-13)/2),0)),"",OFFSET('5. Pp (3 años)'!$C$46,INT((ROW()-13)/2),0))</f>
        <v>Propósito</v>
      </c>
      <c r="D15" s="926" t="str">
        <f ca="1">IF(ISBLANK(OFFSET('5. Pp (3 años)'!$D$46,INT((ROW()-13)/2),0)),"",OFFSET('5. Pp (3 años)'!$D$46,INT((ROW()-13)/2),0))</f>
        <v>1.4.1.1  Las dependencias e instituciones de la Administración Pública Municipal reciben atención a sus solicitudes administrativas de bienes, servicios y apoyo institucional por parte de la Oficialía Mayor, contribuyendo al fortalecimiento de su operación y al cumplimiento de sus funciones.</v>
      </c>
      <c r="E15" s="926" t="str">
        <f ca="1">IF(ISBLANK(OFFSET('5. Pp (3 años)'!$E$46,INT((ROW()-13)/2),0)),"",OFFSET('5. Pp (3 años)'!$E$46,INT((ROW()-13)/2),0))</f>
        <v>PSIP= Porcentaje de servicios institucionales proporcionados.</v>
      </c>
      <c r="F15" s="928" t="str">
        <f ca="1">IF(ISBLANK(OFFSET('5. Pp (3 años)'!$K$46,INT((ROW()-13)/2),0)),"",OFFSET('5. Pp (3 años)'!$K$46,INT((ROW()-13)/2),0))</f>
        <v>Ascendente</v>
      </c>
      <c r="G15" s="930" t="str">
        <f ca="1">IF(ISBLANK(OFFSET('5. Pp (3 años)'!$H$46,INT((ROW()-13)/2),0)),"",OFFSET('5. Pp (3 años)'!$H$46,INT((ROW()-13)/2),0))</f>
        <v>Trimestral</v>
      </c>
      <c r="H15" s="949">
        <f ca="1">IF(ISBLANK(OFFSET('9. METAS'!$L$20,INT((ROW()-13)/2),0)),"",OFFSET('9. METAS'!$L$20,INT((ROW()-13)/2),0))</f>
        <v>0.95</v>
      </c>
      <c r="I15" s="822"/>
      <c r="J15" s="149" t="e">
        <f ca="1">IF(MOD(ROW()-13,2)=0,IF(ISBLANK(OFFSET(#REF!,INT((ROW()-13)/2),0)),"",OFFSET(#REF!,INT((ROW()-13)/2),0)),IF(ISBLANK(OFFSET('9. METAS'!$U$20,INT((ROW()-14)/2),0)),"",OFFSET('9. METAS'!$U$20,INT((ROW()-14)/2),0)))</f>
        <v>#REF!</v>
      </c>
      <c r="K15" s="150" t="e">
        <f ca="1">IF(MOD(ROW()-13,2)=0,IF(ISBLANK(OFFSET(#REF!,INT((ROW()-13)/2),0)),"",OFFSET(#REF!,INT((ROW()-13)/2),0)),IF(ISBLANK(OFFSET('9. METAS'!$V$20,INT((ROW()-14)/2),0)),"",OFFSET('9. METAS'!$V$20,INT((ROW()-14)/2),0)))</f>
        <v>#REF!</v>
      </c>
      <c r="L15" s="150" t="e">
        <f ca="1">IF(MOD(ROW()-13,2)=0,IF(ISBLANK(OFFSET(#REF!,INT((ROW()-13)/2),0)),"",OFFSET(#REF!,INT((ROW()-13)/2),0)),IF(ISBLANK(OFFSET('9. METAS'!$W$20,INT((ROW()-14)/2),0)),"",OFFSET('9. METAS'!$W$20,INT((ROW()-14)/2),0)))</f>
        <v>#REF!</v>
      </c>
      <c r="M15" s="151" t="e">
        <f ca="1">IF(MOD(ROW()-13,2)=0,IF(ISBLANK(OFFSET(#REF!,INT((ROW()-13)/2),0)),"",OFFSET(#REF!,INT((ROW()-13)/2),0)),IF(ISBLANK(OFFSET('9. METAS'!$X$20,INT((ROW()-14)/2),0)),"",OFFSET('9. METAS'!$X$20,INT((ROW()-14)/2),0)))</f>
        <v>#REF!</v>
      </c>
      <c r="N15" s="824" t="str">
        <f ca="1">IFERROR(J15/J16,"ND")</f>
        <v>ND</v>
      </c>
      <c r="O15" s="826" t="str">
        <f ca="1">IFERROR(((J15+K15+L15+M15)/H15),"ND")</f>
        <v>ND</v>
      </c>
      <c r="P15" s="913"/>
    </row>
    <row r="16" spans="3:16">
      <c r="C16" s="843"/>
      <c r="D16" s="926"/>
      <c r="E16" s="926"/>
      <c r="F16" s="928"/>
      <c r="G16" s="930"/>
      <c r="H16" s="949"/>
      <c r="I16" s="823"/>
      <c r="J16" s="149">
        <f ca="1">IF(MOD(ROW()-13,2)=0,IF(ISBLANK(OFFSET(#REF!,INT((ROW()-13)/2),0)),"",OFFSET(#REF!,INT((ROW()-13)/2),0)),IF(ISBLANK(OFFSET('9. METAS'!$U$20,INT((ROW()-14)/2),0)),"",OFFSET('9. METAS'!$U$20,INT((ROW()-14)/2),0)))</f>
        <v>0.95</v>
      </c>
      <c r="K16" s="150">
        <f ca="1">IF(MOD(ROW()-13,2)=0,IF(ISBLANK(OFFSET(#REF!,INT((ROW()-13)/2),0)),"",OFFSET(#REF!,INT((ROW()-13)/2),0)),IF(ISBLANK(OFFSET('9. METAS'!$V$20,INT((ROW()-14)/2),0)),"",OFFSET('9. METAS'!$V$20,INT((ROW()-14)/2),0)))</f>
        <v>0.95</v>
      </c>
      <c r="L16" s="150">
        <f ca="1">IF(MOD(ROW()-13,2)=0,IF(ISBLANK(OFFSET(#REF!,INT((ROW()-13)/2),0)),"",OFFSET(#REF!,INT((ROW()-13)/2),0)),IF(ISBLANK(OFFSET('9. METAS'!$W$20,INT((ROW()-14)/2),0)),"",OFFSET('9. METAS'!$W$20,INT((ROW()-14)/2),0)))</f>
        <v>0.95</v>
      </c>
      <c r="M16" s="151">
        <f ca="1">IF(MOD(ROW()-13,2)=0,IF(ISBLANK(OFFSET(#REF!,INT((ROW()-13)/2),0)),"",OFFSET(#REF!,INT((ROW()-13)/2),0)),IF(ISBLANK(OFFSET('9. METAS'!$X$20,INT((ROW()-14)/2),0)),"",OFFSET('9. METAS'!$X$20,INT((ROW()-14)/2),0)))</f>
        <v>0.95</v>
      </c>
      <c r="N16" s="825"/>
      <c r="O16" s="827"/>
      <c r="P16" s="914"/>
    </row>
    <row r="17" spans="3:16">
      <c r="C17" s="829" t="str">
        <f ca="1">IF(ISBLANK(OFFSET('5. Pp (3 años)'!$C$46,INT((ROW()-13)/2),0)),"",OFFSET('5. Pp (3 años)'!$C$46,INT((ROW()-13)/2),0))</f>
        <v>Componente</v>
      </c>
      <c r="D17" s="926" t="str">
        <f ca="1">IF(ISBLANK(OFFSET('5. Pp (3 años)'!$D$46,INT((ROW()-13)/2),0)),"",OFFSET('5. Pp (3 años)'!$D$46,INT((ROW()-13)/2),0))</f>
        <v>1.4.1.1.1  Gestiones de apoyo institucional a dependencias municipales realizadas para contribuir al cumplimiento de sus funciones.</v>
      </c>
      <c r="E17" s="926" t="str">
        <f ca="1">IF(ISBLANK(OFFSET('5. Pp (3 años)'!$E$46,INT((ROW()-13)/2),0)),"",OFFSET('5. Pp (3 años)'!$E$46,INT((ROW()-13)/2),0))</f>
        <v>PGER= Porcentaje de gestiones realizadas.</v>
      </c>
      <c r="F17" s="928" t="str">
        <f ca="1">IF(ISBLANK(OFFSET('5. Pp (3 años)'!$K$46,INT((ROW()-13)/2),0)),"",OFFSET('5. Pp (3 años)'!$K$46,INT((ROW()-13)/2),0))</f>
        <v>Ascendente</v>
      </c>
      <c r="G17" s="930" t="str">
        <f ca="1">IF(ISBLANK(OFFSET('5. Pp (3 años)'!$H$46,INT((ROW()-13)/2),0)),"",OFFSET('5. Pp (3 años)'!$H$46,INT((ROW()-13)/2),0))</f>
        <v>Trimestral</v>
      </c>
      <c r="H17" s="949">
        <f ca="1">IF(ISBLANK(OFFSET('9. METAS'!$L$20,INT((ROW()-13)/2),0)),"",OFFSET('9. METAS'!$L$20,INT((ROW()-13)/2),0))</f>
        <v>4978</v>
      </c>
      <c r="I17" s="822"/>
      <c r="J17" s="149" t="e">
        <f ca="1">IF(MOD(ROW()-13,2)=0,IF(ISBLANK(OFFSET(#REF!,INT((ROW()-13)/2),0)),"",OFFSET(#REF!,INT((ROW()-13)/2),0)),IF(ISBLANK(OFFSET('9. METAS'!$U$20,INT((ROW()-14)/2),0)),"",OFFSET('9. METAS'!$U$20,INT((ROW()-14)/2),0)))</f>
        <v>#REF!</v>
      </c>
      <c r="K17" s="150" t="e">
        <f ca="1">IF(MOD(ROW()-13,2)=0,IF(ISBLANK(OFFSET(#REF!,INT((ROW()-13)/2),0)),"",OFFSET(#REF!,INT((ROW()-13)/2),0)),IF(ISBLANK(OFFSET('9. METAS'!$V$20,INT((ROW()-14)/2),0)),"",OFFSET('9. METAS'!$V$20,INT((ROW()-14)/2),0)))</f>
        <v>#REF!</v>
      </c>
      <c r="L17" s="150" t="e">
        <f ca="1">IF(MOD(ROW()-13,2)=0,IF(ISBLANK(OFFSET(#REF!,INT((ROW()-13)/2),0)),"",OFFSET(#REF!,INT((ROW()-13)/2),0)),IF(ISBLANK(OFFSET('9. METAS'!$W$20,INT((ROW()-14)/2),0)),"",OFFSET('9. METAS'!$W$20,INT((ROW()-14)/2),0)))</f>
        <v>#REF!</v>
      </c>
      <c r="M17" s="151" t="e">
        <f ca="1">IF(MOD(ROW()-13,2)=0,IF(ISBLANK(OFFSET(#REF!,INT((ROW()-13)/2),0)),"",OFFSET(#REF!,INT((ROW()-13)/2),0)),IF(ISBLANK(OFFSET('9. METAS'!$X$20,INT((ROW()-14)/2),0)),"",OFFSET('9. METAS'!$X$20,INT((ROW()-14)/2),0)))</f>
        <v>#REF!</v>
      </c>
      <c r="N17" s="824" t="str">
        <f t="shared" ref="N17" ca="1" si="0">IFERROR(J17/J18,"ND")</f>
        <v>ND</v>
      </c>
      <c r="O17" s="826" t="str">
        <f t="shared" ref="O17" ca="1" si="1">IFERROR(((J17+K17+L17+M17)/H17),"ND")</f>
        <v>ND</v>
      </c>
      <c r="P17" s="913"/>
    </row>
    <row r="18" spans="3:16">
      <c r="C18" s="843"/>
      <c r="D18" s="926"/>
      <c r="E18" s="926"/>
      <c r="F18" s="928"/>
      <c r="G18" s="930"/>
      <c r="H18" s="949"/>
      <c r="I18" s="823"/>
      <c r="J18" s="149">
        <f ca="1">IF(MOD(ROW()-13,2)=0,IF(ISBLANK(OFFSET(#REF!,INT((ROW()-13)/2),0)),"",OFFSET(#REF!,INT((ROW()-13)/2),0)),IF(ISBLANK(OFFSET('9. METAS'!$U$20,INT((ROW()-14)/2),0)),"",OFFSET('9. METAS'!$U$20,INT((ROW()-14)/2),0)))</f>
        <v>1160</v>
      </c>
      <c r="K18" s="150">
        <f ca="1">IF(MOD(ROW()-13,2)=0,IF(ISBLANK(OFFSET(#REF!,INT((ROW()-13)/2),0)),"",OFFSET(#REF!,INT((ROW()-13)/2),0)),IF(ISBLANK(OFFSET('9. METAS'!$V$20,INT((ROW()-14)/2),0)),"",OFFSET('9. METAS'!$V$20,INT((ROW()-14)/2),0)))</f>
        <v>1270</v>
      </c>
      <c r="L18" s="150">
        <f ca="1">IF(MOD(ROW()-13,2)=0,IF(ISBLANK(OFFSET(#REF!,INT((ROW()-13)/2),0)),"",OFFSET(#REF!,INT((ROW()-13)/2),0)),IF(ISBLANK(OFFSET('9. METAS'!$W$20,INT((ROW()-14)/2),0)),"",OFFSET('9. METAS'!$W$20,INT((ROW()-14)/2),0)))</f>
        <v>1300</v>
      </c>
      <c r="M18" s="151">
        <f ca="1">IF(MOD(ROW()-13,2)=0,IF(ISBLANK(OFFSET(#REF!,INT((ROW()-13)/2),0)),"",OFFSET(#REF!,INT((ROW()-13)/2),0)),IF(ISBLANK(OFFSET('9. METAS'!$X$20,INT((ROW()-14)/2),0)),"",OFFSET('9. METAS'!$X$20,INT((ROW()-14)/2),0)))</f>
        <v>1248</v>
      </c>
      <c r="N18" s="825"/>
      <c r="O18" s="827"/>
      <c r="P18" s="914"/>
    </row>
    <row r="19" spans="3:16">
      <c r="C19" s="829" t="str">
        <f ca="1">IF(ISBLANK(OFFSET('5. Pp (3 años)'!$C$46,INT((ROW()-13)/2),0)),"",OFFSET('5. Pp (3 años)'!$C$46,INT((ROW()-13)/2),0))</f>
        <v>Actividad</v>
      </c>
      <c r="D19" s="926" t="str">
        <f ca="1">IF(ISBLANK(OFFSET('5. Pp (3 años)'!$D$46,INT((ROW()-13)/2),0)),"",OFFSET('5. Pp (3 años)'!$D$46,INT((ROW()-13)/2),0))</f>
        <v>1.4.1.1.1.1  Realización de eventos especiales oficiales municipales mediante la provisión y aplicación de insumos para su operatividad, a fin de garantizar su adecuada organización y desarrollo.</v>
      </c>
      <c r="E19" s="926" t="str">
        <f ca="1">IF(ISBLANK(OFFSET('5. Pp (3 años)'!$E$46,INT((ROW()-13)/2),0)),"",OFFSET('5. Pp (3 años)'!$E$46,INT((ROW()-13)/2),0))</f>
        <v>PEEOMA= Porcentaje de eventos especiales oficiales municipales atendidos</v>
      </c>
      <c r="F19" s="928" t="str">
        <f ca="1">IF(ISBLANK(OFFSET('5. Pp (3 años)'!$K$46,INT((ROW()-13)/2),0)),"",OFFSET('5. Pp (3 años)'!$K$46,INT((ROW()-13)/2),0))</f>
        <v>Ascendente</v>
      </c>
      <c r="G19" s="930" t="str">
        <f ca="1">IF(ISBLANK(OFFSET('5. Pp (3 años)'!$H$46,INT((ROW()-13)/2),0)),"",OFFSET('5. Pp (3 años)'!$H$46,INT((ROW()-13)/2),0))</f>
        <v>Trimestral</v>
      </c>
      <c r="H19" s="949">
        <f ca="1">IF(ISBLANK(OFFSET('9. METAS'!$L$20,INT((ROW()-13)/2),0)),"",OFFSET('9. METAS'!$L$20,INT((ROW()-13)/2),0))</f>
        <v>3</v>
      </c>
      <c r="I19" s="822"/>
      <c r="J19" s="149" t="e">
        <f ca="1">IF(MOD(ROW()-13,2)=0,IF(ISBLANK(OFFSET(#REF!,INT((ROW()-13)/2),0)),"",OFFSET(#REF!,INT((ROW()-13)/2),0)),IF(ISBLANK(OFFSET('9. METAS'!$U$20,INT((ROW()-14)/2),0)),"",OFFSET('9. METAS'!$U$20,INT((ROW()-14)/2),0)))</f>
        <v>#REF!</v>
      </c>
      <c r="K19" s="150" t="e">
        <f ca="1">IF(MOD(ROW()-13,2)=0,IF(ISBLANK(OFFSET(#REF!,INT((ROW()-13)/2),0)),"",OFFSET(#REF!,INT((ROW()-13)/2),0)),IF(ISBLANK(OFFSET('9. METAS'!$V$20,INT((ROW()-14)/2),0)),"",OFFSET('9. METAS'!$V$20,INT((ROW()-14)/2),0)))</f>
        <v>#REF!</v>
      </c>
      <c r="L19" s="150" t="e">
        <f ca="1">IF(MOD(ROW()-13,2)=0,IF(ISBLANK(OFFSET(#REF!,INT((ROW()-13)/2),0)),"",OFFSET(#REF!,INT((ROW()-13)/2),0)),IF(ISBLANK(OFFSET('9. METAS'!$W$20,INT((ROW()-14)/2),0)),"",OFFSET('9. METAS'!$W$20,INT((ROW()-14)/2),0)))</f>
        <v>#REF!</v>
      </c>
      <c r="M19" s="151" t="e">
        <f ca="1">IF(MOD(ROW()-13,2)=0,IF(ISBLANK(OFFSET(#REF!,INT((ROW()-13)/2),0)),"",OFFSET(#REF!,INT((ROW()-13)/2),0)),IF(ISBLANK(OFFSET('9. METAS'!$X$20,INT((ROW()-14)/2),0)),"",OFFSET('9. METAS'!$X$20,INT((ROW()-14)/2),0)))</f>
        <v>#REF!</v>
      </c>
      <c r="N19" s="824" t="str">
        <f t="shared" ref="N19" ca="1" si="2">IFERROR(J19/J20,"ND")</f>
        <v>ND</v>
      </c>
      <c r="O19" s="826" t="str">
        <f t="shared" ref="O19" ca="1" si="3">IFERROR(((J19+K19+L19+M19)/H19),"ND")</f>
        <v>ND</v>
      </c>
      <c r="P19" s="913"/>
    </row>
    <row r="20" spans="3:16">
      <c r="C20" s="843"/>
      <c r="D20" s="926"/>
      <c r="E20" s="926"/>
      <c r="F20" s="928"/>
      <c r="G20" s="930"/>
      <c r="H20" s="949"/>
      <c r="I20" s="823"/>
      <c r="J20" s="149">
        <f ca="1">IF(MOD(ROW()-13,2)=0,IF(ISBLANK(OFFSET(#REF!,INT((ROW()-13)/2),0)),"",OFFSET(#REF!,INT((ROW()-13)/2),0)),IF(ISBLANK(OFFSET('9. METAS'!$U$20,INT((ROW()-14)/2),0)),"",OFFSET('9. METAS'!$U$20,INT((ROW()-14)/2),0)))</f>
        <v>0</v>
      </c>
      <c r="K20" s="150">
        <f ca="1">IF(MOD(ROW()-13,2)=0,IF(ISBLANK(OFFSET(#REF!,INT((ROW()-13)/2),0)),"",OFFSET(#REF!,INT((ROW()-13)/2),0)),IF(ISBLANK(OFFSET('9. METAS'!$V$20,INT((ROW()-14)/2),0)),"",OFFSET('9. METAS'!$V$20,INT((ROW()-14)/2),0)))</f>
        <v>1</v>
      </c>
      <c r="L20" s="150">
        <f ca="1">IF(MOD(ROW()-13,2)=0,IF(ISBLANK(OFFSET(#REF!,INT((ROW()-13)/2),0)),"",OFFSET(#REF!,INT((ROW()-13)/2),0)),IF(ISBLANK(OFFSET('9. METAS'!$W$20,INT((ROW()-14)/2),0)),"",OFFSET('9. METAS'!$W$20,INT((ROW()-14)/2),0)))</f>
        <v>2</v>
      </c>
      <c r="M20" s="151">
        <f ca="1">IF(MOD(ROW()-13,2)=0,IF(ISBLANK(OFFSET(#REF!,INT((ROW()-13)/2),0)),"",OFFSET(#REF!,INT((ROW()-13)/2),0)),IF(ISBLANK(OFFSET('9. METAS'!$X$20,INT((ROW()-14)/2),0)),"",OFFSET('9. METAS'!$X$20,INT((ROW()-14)/2),0)))</f>
        <v>0</v>
      </c>
      <c r="N20" s="825"/>
      <c r="O20" s="827"/>
      <c r="P20" s="914"/>
    </row>
    <row r="21" spans="3:16">
      <c r="C21" s="829" t="str">
        <f ca="1">IF(ISBLANK(OFFSET('5. Pp (3 años)'!$C$46,INT((ROW()-13)/2),0)),"",OFFSET('5. Pp (3 años)'!$C$46,INT((ROW()-13)/2),0))</f>
        <v>Actividad</v>
      </c>
      <c r="D21" s="926" t="str">
        <f ca="1">IF(ISBLANK(OFFSET('5. Pp (3 años)'!$D$46,INT((ROW()-13)/2),0)),"",OFFSET('5. Pp (3 años)'!$D$46,INT((ROW()-13)/2),0))</f>
        <v>1.4.1.1.1.2 Cumplimiento de los acuerdos establecidos entre la Administración Pública Municipal e instituciones externas, mediante la atención y seguimiento de los compromisos.</v>
      </c>
      <c r="E21" s="926" t="str">
        <f ca="1">IF(ISBLANK(OFFSET('5. Pp (3 años)'!$E$46,INT((ROW()-13)/2),0)),"",OFFSET('5. Pp (3 años)'!$E$46,INT((ROW()-13)/2),0))</f>
        <v xml:space="preserve">PCAE= Porcentaje de cumplimiento de los acuerdos establecidos. </v>
      </c>
      <c r="F21" s="928" t="str">
        <f ca="1">IF(ISBLANK(OFFSET('5. Pp (3 años)'!$K$46,INT((ROW()-13)/2),0)),"",OFFSET('5. Pp (3 años)'!$K$46,INT((ROW()-13)/2),0))</f>
        <v>Ascendente</v>
      </c>
      <c r="G21" s="930" t="str">
        <f ca="1">IF(ISBLANK(OFFSET('5. Pp (3 años)'!$H$46,INT((ROW()-13)/2),0)),"",OFFSET('5. Pp (3 años)'!$H$46,INT((ROW()-13)/2),0))</f>
        <v>Trimestral</v>
      </c>
      <c r="H21" s="949">
        <f ca="1">IF(ISBLANK(OFFSET('9. METAS'!$L$20,INT((ROW()-13)/2),0)),"",OFFSET('9. METAS'!$L$20,INT((ROW()-13)/2),0))</f>
        <v>45</v>
      </c>
      <c r="I21" s="822"/>
      <c r="J21" s="149" t="e">
        <f ca="1">IF(MOD(ROW()-13,2)=0,IF(ISBLANK(OFFSET(#REF!,INT((ROW()-13)/2),0)),"",OFFSET(#REF!,INT((ROW()-13)/2),0)),IF(ISBLANK(OFFSET('9. METAS'!$U$20,INT((ROW()-14)/2),0)),"",OFFSET('9. METAS'!$U$20,INT((ROW()-14)/2),0)))</f>
        <v>#REF!</v>
      </c>
      <c r="K21" s="150" t="e">
        <f ca="1">IF(MOD(ROW()-13,2)=0,IF(ISBLANK(OFFSET(#REF!,INT((ROW()-13)/2),0)),"",OFFSET(#REF!,INT((ROW()-13)/2),0)),IF(ISBLANK(OFFSET('9. METAS'!$V$20,INT((ROW()-14)/2),0)),"",OFFSET('9. METAS'!$V$20,INT((ROW()-14)/2),0)))</f>
        <v>#REF!</v>
      </c>
      <c r="L21" s="150" t="e">
        <f ca="1">IF(MOD(ROW()-13,2)=0,IF(ISBLANK(OFFSET(#REF!,INT((ROW()-13)/2),0)),"",OFFSET(#REF!,INT((ROW()-13)/2),0)),IF(ISBLANK(OFFSET('9. METAS'!$W$20,INT((ROW()-14)/2),0)),"",OFFSET('9. METAS'!$W$20,INT((ROW()-14)/2),0)))</f>
        <v>#REF!</v>
      </c>
      <c r="M21" s="151" t="e">
        <f ca="1">IF(MOD(ROW()-13,2)=0,IF(ISBLANK(OFFSET(#REF!,INT((ROW()-13)/2),0)),"",OFFSET(#REF!,INT((ROW()-13)/2),0)),IF(ISBLANK(OFFSET('9. METAS'!$X$20,INT((ROW()-14)/2),0)),"",OFFSET('9. METAS'!$X$20,INT((ROW()-14)/2),0)))</f>
        <v>#REF!</v>
      </c>
      <c r="N21" s="824" t="str">
        <f t="shared" ref="N21" ca="1" si="4">IFERROR(J21/J22,"ND")</f>
        <v>ND</v>
      </c>
      <c r="O21" s="826" t="str">
        <f t="shared" ref="O21" ca="1" si="5">IFERROR(((J21+K21+L21+M21)/H21),"ND")</f>
        <v>ND</v>
      </c>
      <c r="P21" s="913"/>
    </row>
    <row r="22" spans="3:16">
      <c r="C22" s="843"/>
      <c r="D22" s="926"/>
      <c r="E22" s="926"/>
      <c r="F22" s="928"/>
      <c r="G22" s="930"/>
      <c r="H22" s="949"/>
      <c r="I22" s="823"/>
      <c r="J22" s="149">
        <f ca="1">IF(MOD(ROW()-13,2)=0,IF(ISBLANK(OFFSET(#REF!,INT((ROW()-13)/2),0)),"",OFFSET(#REF!,INT((ROW()-13)/2),0)),IF(ISBLANK(OFFSET('9. METAS'!$U$20,INT((ROW()-14)/2),0)),"",OFFSET('9. METAS'!$U$20,INT((ROW()-14)/2),0)))</f>
        <v>12</v>
      </c>
      <c r="K22" s="150">
        <f ca="1">IF(MOD(ROW()-13,2)=0,IF(ISBLANK(OFFSET(#REF!,INT((ROW()-13)/2),0)),"",OFFSET(#REF!,INT((ROW()-13)/2),0)),IF(ISBLANK(OFFSET('9. METAS'!$V$20,INT((ROW()-14)/2),0)),"",OFFSET('9. METAS'!$V$20,INT((ROW()-14)/2),0)))</f>
        <v>11</v>
      </c>
      <c r="L22" s="150">
        <f ca="1">IF(MOD(ROW()-13,2)=0,IF(ISBLANK(OFFSET(#REF!,INT((ROW()-13)/2),0)),"",OFFSET(#REF!,INT((ROW()-13)/2),0)),IF(ISBLANK(OFFSET('9. METAS'!$W$20,INT((ROW()-14)/2),0)),"",OFFSET('9. METAS'!$W$20,INT((ROW()-14)/2),0)))</f>
        <v>12</v>
      </c>
      <c r="M22" s="151">
        <f ca="1">IF(MOD(ROW()-13,2)=0,IF(ISBLANK(OFFSET(#REF!,INT((ROW()-13)/2),0)),"",OFFSET(#REF!,INT((ROW()-13)/2),0)),IF(ISBLANK(OFFSET('9. METAS'!$X$20,INT((ROW()-14)/2),0)),"",OFFSET('9. METAS'!$X$20,INT((ROW()-14)/2),0)))</f>
        <v>10</v>
      </c>
      <c r="N22" s="825"/>
      <c r="O22" s="827"/>
      <c r="P22" s="914"/>
    </row>
    <row r="23" spans="3:16">
      <c r="C23" s="829" t="str">
        <f ca="1">IF(ISBLANK(OFFSET('5. Pp (3 años)'!$C$46,INT((ROW()-13)/2),0)),"",OFFSET('5. Pp (3 años)'!$C$46,INT((ROW()-13)/2),0))</f>
        <v>Componente</v>
      </c>
      <c r="D23" s="926" t="str">
        <f ca="1">IF(ISBLANK(OFFSET('5. Pp (3 años)'!$D$46,INT((ROW()-13)/2),0)),"",OFFSET('5. Pp (3 años)'!$D$46,INT((ROW()-13)/2),0))</f>
        <v>1.4.1.1.2 Servicios de suministro de recursos materiales y atención de requisiciones gestionados oportunamente a las dependencias municipales conforme a la normatividad aplicable.</v>
      </c>
      <c r="E23" s="926" t="str">
        <f ca="1">IF(ISBLANK(OFFSET('5. Pp (3 años)'!$E$46,INT((ROW()-13)/2),0)),"",OFFSET('5. Pp (3 años)'!$E$46,INT((ROW()-13)/2),0))</f>
        <v>PSGRM: Porcentaje de servicios de recursos materiales gestionados oportunamente</v>
      </c>
      <c r="F23" s="928" t="str">
        <f ca="1">IF(ISBLANK(OFFSET('5. Pp (3 años)'!$K$46,INT((ROW()-13)/2),0)),"",OFFSET('5. Pp (3 años)'!$K$46,INT((ROW()-13)/2),0))</f>
        <v>Ascendente</v>
      </c>
      <c r="G23" s="930" t="str">
        <f ca="1">IF(ISBLANK(OFFSET('5. Pp (3 años)'!$H$46,INT((ROW()-13)/2),0)),"",OFFSET('5. Pp (3 años)'!$H$46,INT((ROW()-13)/2),0))</f>
        <v>Trimestral</v>
      </c>
      <c r="H23" s="949">
        <f ca="1">IF(ISBLANK(OFFSET('9. METAS'!$L$20,INT((ROW()-13)/2),0)),"",OFFSET('9. METAS'!$L$20,INT((ROW()-13)/2),0))</f>
        <v>0.95</v>
      </c>
      <c r="I23" s="822"/>
      <c r="J23" s="149" t="e">
        <f ca="1">IF(MOD(ROW()-13,2)=0,IF(ISBLANK(OFFSET(#REF!,INT((ROW()-13)/2),0)),"",OFFSET(#REF!,INT((ROW()-13)/2),0)),IF(ISBLANK(OFFSET('9. METAS'!$U$20,INT((ROW()-14)/2),0)),"",OFFSET('9. METAS'!$U$20,INT((ROW()-14)/2),0)))</f>
        <v>#REF!</v>
      </c>
      <c r="K23" s="150" t="e">
        <f ca="1">IF(MOD(ROW()-13,2)=0,IF(ISBLANK(OFFSET(#REF!,INT((ROW()-13)/2),0)),"",OFFSET(#REF!,INT((ROW()-13)/2),0)),IF(ISBLANK(OFFSET('9. METAS'!$V$20,INT((ROW()-14)/2),0)),"",OFFSET('9. METAS'!$V$20,INT((ROW()-14)/2),0)))</f>
        <v>#REF!</v>
      </c>
      <c r="L23" s="150" t="e">
        <f ca="1">IF(MOD(ROW()-13,2)=0,IF(ISBLANK(OFFSET(#REF!,INT((ROW()-13)/2),0)),"",OFFSET(#REF!,INT((ROW()-13)/2),0)),IF(ISBLANK(OFFSET('9. METAS'!$W$20,INT((ROW()-14)/2),0)),"",OFFSET('9. METAS'!$W$20,INT((ROW()-14)/2),0)))</f>
        <v>#REF!</v>
      </c>
      <c r="M23" s="151" t="e">
        <f ca="1">IF(MOD(ROW()-13,2)=0,IF(ISBLANK(OFFSET(#REF!,INT((ROW()-13)/2),0)),"",OFFSET(#REF!,INT((ROW()-13)/2),0)),IF(ISBLANK(OFFSET('9. METAS'!$X$20,INT((ROW()-14)/2),0)),"",OFFSET('9. METAS'!$X$20,INT((ROW()-14)/2),0)))</f>
        <v>#REF!</v>
      </c>
      <c r="N23" s="824" t="str">
        <f t="shared" ref="N23" ca="1" si="6">IFERROR(J23/J24,"ND")</f>
        <v>ND</v>
      </c>
      <c r="O23" s="826" t="str">
        <f t="shared" ref="O23" ca="1" si="7">IFERROR(((J23+K23+L23+M23)/H23),"ND")</f>
        <v>ND</v>
      </c>
      <c r="P23" s="913"/>
    </row>
    <row r="24" spans="3:16">
      <c r="C24" s="843"/>
      <c r="D24" s="926"/>
      <c r="E24" s="926"/>
      <c r="F24" s="928"/>
      <c r="G24" s="930"/>
      <c r="H24" s="949"/>
      <c r="I24" s="823"/>
      <c r="J24" s="149">
        <f ca="1">IF(MOD(ROW()-13,2)=0,IF(ISBLANK(OFFSET(#REF!,INT((ROW()-13)/2),0)),"",OFFSET(#REF!,INT((ROW()-13)/2),0)),IF(ISBLANK(OFFSET('9. METAS'!$U$20,INT((ROW()-14)/2),0)),"",OFFSET('9. METAS'!$U$20,INT((ROW()-14)/2),0)))</f>
        <v>0.95</v>
      </c>
      <c r="K24" s="150">
        <f ca="1">IF(MOD(ROW()-13,2)=0,IF(ISBLANK(OFFSET(#REF!,INT((ROW()-13)/2),0)),"",OFFSET(#REF!,INT((ROW()-13)/2),0)),IF(ISBLANK(OFFSET('9. METAS'!$V$20,INT((ROW()-14)/2),0)),"",OFFSET('9. METAS'!$V$20,INT((ROW()-14)/2),0)))</f>
        <v>0.95</v>
      </c>
      <c r="L24" s="150">
        <f ca="1">IF(MOD(ROW()-13,2)=0,IF(ISBLANK(OFFSET(#REF!,INT((ROW()-13)/2),0)),"",OFFSET(#REF!,INT((ROW()-13)/2),0)),IF(ISBLANK(OFFSET('9. METAS'!$W$20,INT((ROW()-14)/2),0)),"",OFFSET('9. METAS'!$W$20,INT((ROW()-14)/2),0)))</f>
        <v>0.95</v>
      </c>
      <c r="M24" s="151">
        <f ca="1">IF(MOD(ROW()-13,2)=0,IF(ISBLANK(OFFSET(#REF!,INT((ROW()-13)/2),0)),"",OFFSET(#REF!,INT((ROW()-13)/2),0)),IF(ISBLANK(OFFSET('9. METAS'!$X$20,INT((ROW()-14)/2),0)),"",OFFSET('9. METAS'!$X$20,INT((ROW()-14)/2),0)))</f>
        <v>0.95</v>
      </c>
      <c r="N24" s="825"/>
      <c r="O24" s="827"/>
      <c r="P24" s="914"/>
    </row>
    <row r="25" spans="3:16">
      <c r="C25" s="829" t="str">
        <f ca="1">IF(ISBLANK(OFFSET('5. Pp (3 años)'!$C$46,INT((ROW()-13)/2),0)),"",OFFSET('5. Pp (3 años)'!$C$46,INT((ROW()-13)/2),0))</f>
        <v>Actividad</v>
      </c>
      <c r="D25" s="926" t="str">
        <f ca="1">IF(ISBLANK(OFFSET('5. Pp (3 años)'!$D$46,INT((ROW()-13)/2),0)),"",OFFSET('5. Pp (3 años)'!$D$46,INT((ROW()-13)/2),0))</f>
        <v>1.4.1.1.2.1  Tramitación de licitaciones para el suministro de recursos materiales conforme a la normatividad aplicable.</v>
      </c>
      <c r="E25" s="926" t="str">
        <f ca="1">IF(ISBLANK(OFFSET('5. Pp (3 años)'!$E$46,INT((ROW()-13)/2),0)),"",OFFSET('5. Pp (3 años)'!$E$46,INT((ROW()-13)/2),0))</f>
        <v>PLTRM: Porcentaje de licitaciones tramitadas para el suministro de recursos materiales.</v>
      </c>
      <c r="F25" s="928" t="str">
        <f ca="1">IF(ISBLANK(OFFSET('5. Pp (3 años)'!$K$46,INT((ROW()-13)/2),0)),"",OFFSET('5. Pp (3 años)'!$K$46,INT((ROW()-13)/2),0))</f>
        <v>Ascendente</v>
      </c>
      <c r="G25" s="930" t="str">
        <f ca="1">IF(ISBLANK(OFFSET('5. Pp (3 años)'!$H$46,INT((ROW()-13)/2),0)),"",OFFSET('5. Pp (3 años)'!$H$46,INT((ROW()-13)/2),0))</f>
        <v>Trimestral</v>
      </c>
      <c r="H25" s="949">
        <f ca="1">IF(ISBLANK(OFFSET('9. METAS'!$L$20,INT((ROW()-13)/2),0)),"",OFFSET('9. METAS'!$L$20,INT((ROW()-13)/2),0))</f>
        <v>0.95</v>
      </c>
      <c r="I25" s="822"/>
      <c r="J25" s="149" t="e">
        <f ca="1">IF(MOD(ROW()-13,2)=0,IF(ISBLANK(OFFSET(#REF!,INT((ROW()-13)/2),0)),"",OFFSET(#REF!,INT((ROW()-13)/2),0)),IF(ISBLANK(OFFSET('9. METAS'!$U$20,INT((ROW()-14)/2),0)),"",OFFSET('9. METAS'!$U$20,INT((ROW()-14)/2),0)))</f>
        <v>#REF!</v>
      </c>
      <c r="K25" s="150" t="e">
        <f ca="1">IF(MOD(ROW()-13,2)=0,IF(ISBLANK(OFFSET(#REF!,INT((ROW()-13)/2),0)),"",OFFSET(#REF!,INT((ROW()-13)/2),0)),IF(ISBLANK(OFFSET('9. METAS'!$V$20,INT((ROW()-14)/2),0)),"",OFFSET('9. METAS'!$V$20,INT((ROW()-14)/2),0)))</f>
        <v>#REF!</v>
      </c>
      <c r="L25" s="150" t="e">
        <f ca="1">IF(MOD(ROW()-13,2)=0,IF(ISBLANK(OFFSET(#REF!,INT((ROW()-13)/2),0)),"",OFFSET(#REF!,INT((ROW()-13)/2),0)),IF(ISBLANK(OFFSET('9. METAS'!$W$20,INT((ROW()-14)/2),0)),"",OFFSET('9. METAS'!$W$20,INT((ROW()-14)/2),0)))</f>
        <v>#REF!</v>
      </c>
      <c r="M25" s="151" t="e">
        <f ca="1">IF(MOD(ROW()-13,2)=0,IF(ISBLANK(OFFSET(#REF!,INT((ROW()-13)/2),0)),"",OFFSET(#REF!,INT((ROW()-13)/2),0)),IF(ISBLANK(OFFSET('9. METAS'!$X$20,INT((ROW()-14)/2),0)),"",OFFSET('9. METAS'!$X$20,INT((ROW()-14)/2),0)))</f>
        <v>#REF!</v>
      </c>
      <c r="N25" s="824" t="str">
        <f t="shared" ref="N25" ca="1" si="8">IFERROR(J25/J26,"ND")</f>
        <v>ND</v>
      </c>
      <c r="O25" s="826" t="str">
        <f t="shared" ref="O25" ca="1" si="9">IFERROR(((J25+K25+L25+M25)/H25),"ND")</f>
        <v>ND</v>
      </c>
      <c r="P25" s="913"/>
    </row>
    <row r="26" spans="3:16">
      <c r="C26" s="843"/>
      <c r="D26" s="926"/>
      <c r="E26" s="926"/>
      <c r="F26" s="928"/>
      <c r="G26" s="930"/>
      <c r="H26" s="949"/>
      <c r="I26" s="823"/>
      <c r="J26" s="149">
        <f ca="1">IF(MOD(ROW()-13,2)=0,IF(ISBLANK(OFFSET(#REF!,INT((ROW()-13)/2),0)),"",OFFSET(#REF!,INT((ROW()-13)/2),0)),IF(ISBLANK(OFFSET('9. METAS'!$U$20,INT((ROW()-14)/2),0)),"",OFFSET('9. METAS'!$U$20,INT((ROW()-14)/2),0)))</f>
        <v>0.95</v>
      </c>
      <c r="K26" s="150">
        <f ca="1">IF(MOD(ROW()-13,2)=0,IF(ISBLANK(OFFSET(#REF!,INT((ROW()-13)/2),0)),"",OFFSET(#REF!,INT((ROW()-13)/2),0)),IF(ISBLANK(OFFSET('9. METAS'!$V$20,INT((ROW()-14)/2),0)),"",OFFSET('9. METAS'!$V$20,INT((ROW()-14)/2),0)))</f>
        <v>0.95</v>
      </c>
      <c r="L26" s="150">
        <f ca="1">IF(MOD(ROW()-13,2)=0,IF(ISBLANK(OFFSET(#REF!,INT((ROW()-13)/2),0)),"",OFFSET(#REF!,INT((ROW()-13)/2),0)),IF(ISBLANK(OFFSET('9. METAS'!$W$20,INT((ROW()-14)/2),0)),"",OFFSET('9. METAS'!$W$20,INT((ROW()-14)/2),0)))</f>
        <v>0.95</v>
      </c>
      <c r="M26" s="151">
        <f ca="1">IF(MOD(ROW()-13,2)=0,IF(ISBLANK(OFFSET(#REF!,INT((ROW()-13)/2),0)),"",OFFSET(#REF!,INT((ROW()-13)/2),0)),IF(ISBLANK(OFFSET('9. METAS'!$X$20,INT((ROW()-14)/2),0)),"",OFFSET('9. METAS'!$X$20,INT((ROW()-14)/2),0)))</f>
        <v>0.95</v>
      </c>
      <c r="N26" s="825"/>
      <c r="O26" s="827"/>
      <c r="P26" s="914"/>
    </row>
    <row r="27" spans="3:16">
      <c r="C27" s="829" t="str">
        <f ca="1">IF(ISBLANK(OFFSET('5. Pp (3 años)'!$C$46,INT((ROW()-13)/2),0)),"",OFFSET('5. Pp (3 años)'!$C$46,INT((ROW()-13)/2),0))</f>
        <v>Actividad</v>
      </c>
      <c r="D27" s="926" t="str">
        <f ca="1">IF(ISBLANK(OFFSET('5. Pp (3 años)'!$D$46,INT((ROW()-13)/2),0)),"",OFFSET('5. Pp (3 años)'!$D$46,INT((ROW()-13)/2),0))</f>
        <v>1.4.1.1.2.2 Atención a las requisiciones de los diferentes eventos públicos y privados celebrados por el Municipio de Benito Juárez.</v>
      </c>
      <c r="E27" s="926" t="str">
        <f ca="1">IF(ISBLANK(OFFSET('5. Pp (3 años)'!$E$46,INT((ROW()-13)/2),0)),"",OFFSET('5. Pp (3 años)'!$E$46,INT((ROW()-13)/2),0))</f>
        <v>PREA: Porcentaje de  Requisiciones para Eventos Atendidos.</v>
      </c>
      <c r="F27" s="928" t="str">
        <f ca="1">IF(ISBLANK(OFFSET('5. Pp (3 años)'!$K$46,INT((ROW()-13)/2),0)),"",OFFSET('5. Pp (3 años)'!$K$46,INT((ROW()-13)/2),0))</f>
        <v>Ascendente</v>
      </c>
      <c r="G27" s="930" t="str">
        <f ca="1">IF(ISBLANK(OFFSET('5. Pp (3 años)'!$H$46,INT((ROW()-13)/2),0)),"",OFFSET('5. Pp (3 años)'!$H$46,INT((ROW()-13)/2),0))</f>
        <v>Trimestral</v>
      </c>
      <c r="H27" s="949">
        <f ca="1">IF(ISBLANK(OFFSET('9. METAS'!$L$20,INT((ROW()-13)/2),0)),"",OFFSET('9. METAS'!$L$20,INT((ROW()-13)/2),0))</f>
        <v>193</v>
      </c>
      <c r="I27" s="822"/>
      <c r="J27" s="149" t="e">
        <f ca="1">IF(MOD(ROW()-13,2)=0,IF(ISBLANK(OFFSET(#REF!,INT((ROW()-13)/2),0)),"",OFFSET(#REF!,INT((ROW()-13)/2),0)),IF(ISBLANK(OFFSET('9. METAS'!$U$20,INT((ROW()-14)/2),0)),"",OFFSET('9. METAS'!$U$20,INT((ROW()-14)/2),0)))</f>
        <v>#REF!</v>
      </c>
      <c r="K27" s="150" t="e">
        <f ca="1">IF(MOD(ROW()-13,2)=0,IF(ISBLANK(OFFSET(#REF!,INT((ROW()-13)/2),0)),"",OFFSET(#REF!,INT((ROW()-13)/2),0)),IF(ISBLANK(OFFSET('9. METAS'!$V$20,INT((ROW()-14)/2),0)),"",OFFSET('9. METAS'!$V$20,INT((ROW()-14)/2),0)))</f>
        <v>#REF!</v>
      </c>
      <c r="L27" s="150" t="e">
        <f ca="1">IF(MOD(ROW()-13,2)=0,IF(ISBLANK(OFFSET(#REF!,INT((ROW()-13)/2),0)),"",OFFSET(#REF!,INT((ROW()-13)/2),0)),IF(ISBLANK(OFFSET('9. METAS'!$W$20,INT((ROW()-14)/2),0)),"",OFFSET('9. METAS'!$W$20,INT((ROW()-14)/2),0)))</f>
        <v>#REF!</v>
      </c>
      <c r="M27" s="151" t="e">
        <f ca="1">IF(MOD(ROW()-13,2)=0,IF(ISBLANK(OFFSET(#REF!,INT((ROW()-13)/2),0)),"",OFFSET(#REF!,INT((ROW()-13)/2),0)),IF(ISBLANK(OFFSET('9. METAS'!$X$20,INT((ROW()-14)/2),0)),"",OFFSET('9. METAS'!$X$20,INT((ROW()-14)/2),0)))</f>
        <v>#REF!</v>
      </c>
      <c r="N27" s="824" t="str">
        <f t="shared" ref="N27" ca="1" si="10">IFERROR(J27/J28,"ND")</f>
        <v>ND</v>
      </c>
      <c r="O27" s="826" t="str">
        <f t="shared" ref="O27" ca="1" si="11">IFERROR(((J27+K27+L27+M27)/H27),"ND")</f>
        <v>ND</v>
      </c>
      <c r="P27" s="913"/>
    </row>
    <row r="28" spans="3:16">
      <c r="C28" s="843"/>
      <c r="D28" s="926"/>
      <c r="E28" s="926"/>
      <c r="F28" s="928"/>
      <c r="G28" s="930"/>
      <c r="H28" s="949"/>
      <c r="I28" s="823"/>
      <c r="J28" s="149">
        <f ca="1">IF(MOD(ROW()-13,2)=0,IF(ISBLANK(OFFSET(#REF!,INT((ROW()-13)/2),0)),"",OFFSET(#REF!,INT((ROW()-13)/2),0)),IF(ISBLANK(OFFSET('9. METAS'!$U$20,INT((ROW()-14)/2),0)),"",OFFSET('9. METAS'!$U$20,INT((ROW()-14)/2),0)))</f>
        <v>40</v>
      </c>
      <c r="K28" s="150">
        <f ca="1">IF(MOD(ROW()-13,2)=0,IF(ISBLANK(OFFSET(#REF!,INT((ROW()-13)/2),0)),"",OFFSET(#REF!,INT((ROW()-13)/2),0)),IF(ISBLANK(OFFSET('9. METAS'!$V$20,INT((ROW()-14)/2),0)),"",OFFSET('9. METAS'!$V$20,INT((ROW()-14)/2),0)))</f>
        <v>48</v>
      </c>
      <c r="L28" s="150">
        <f ca="1">IF(MOD(ROW()-13,2)=0,IF(ISBLANK(OFFSET(#REF!,INT((ROW()-13)/2),0)),"",OFFSET(#REF!,INT((ROW()-13)/2),0)),IF(ISBLANK(OFFSET('9. METAS'!$W$20,INT((ROW()-14)/2),0)),"",OFFSET('9. METAS'!$W$20,INT((ROW()-14)/2),0)))</f>
        <v>55</v>
      </c>
      <c r="M28" s="151">
        <f ca="1">IF(MOD(ROW()-13,2)=0,IF(ISBLANK(OFFSET(#REF!,INT((ROW()-13)/2),0)),"",OFFSET(#REF!,INT((ROW()-13)/2),0)),IF(ISBLANK(OFFSET('9. METAS'!$X$20,INT((ROW()-14)/2),0)),"",OFFSET('9. METAS'!$X$20,INT((ROW()-14)/2),0)))</f>
        <v>50</v>
      </c>
      <c r="N28" s="825"/>
      <c r="O28" s="827"/>
      <c r="P28" s="914"/>
    </row>
    <row r="29" spans="3:16">
      <c r="C29" s="829" t="str">
        <f ca="1">IF(ISBLANK(OFFSET('5. Pp (3 años)'!$C$46,INT((ROW()-13)/2),0)),"",OFFSET('5. Pp (3 años)'!$C$46,INT((ROW()-13)/2),0))</f>
        <v>Actividad</v>
      </c>
      <c r="D29" s="926" t="str">
        <f ca="1">IF(ISBLANK(OFFSET('5. Pp (3 años)'!$D$46,INT((ROW()-13)/2),0)),"",OFFSET('5. Pp (3 años)'!$D$46,INT((ROW()-13)/2),0))</f>
        <v>1.4.1.1.2.3 Elaboración de Solicitudes de Pago de los materiales por el área de compras.</v>
      </c>
      <c r="E29" s="926" t="str">
        <f ca="1">IF(ISBLANK(OFFSET('5. Pp (3 años)'!$E$46,INT((ROW()-13)/2),0)),"",OFFSET('5. Pp (3 años)'!$E$46,INT((ROW()-13)/2),0))</f>
        <v xml:space="preserve">PSP: Porcentaje de las Solicitudes de Pago elaboradas. </v>
      </c>
      <c r="F29" s="928" t="str">
        <f ca="1">IF(ISBLANK(OFFSET('5. Pp (3 años)'!$K$46,INT((ROW()-13)/2),0)),"",OFFSET('5. Pp (3 años)'!$K$46,INT((ROW()-13)/2),0))</f>
        <v>Ascendente</v>
      </c>
      <c r="G29" s="930" t="str">
        <f ca="1">IF(ISBLANK(OFFSET('5. Pp (3 años)'!$H$46,INT((ROW()-13)/2),0)),"",OFFSET('5. Pp (3 años)'!$H$46,INT((ROW()-13)/2),0))</f>
        <v>Trimestral</v>
      </c>
      <c r="H29" s="949">
        <f ca="1">IF(ISBLANK(OFFSET('9. METAS'!$L$20,INT((ROW()-13)/2),0)),"",OFFSET('9. METAS'!$L$20,INT((ROW()-13)/2),0))</f>
        <v>352</v>
      </c>
      <c r="I29" s="822"/>
      <c r="J29" s="149" t="e">
        <f ca="1">IF(MOD(ROW()-13,2)=0,IF(ISBLANK(OFFSET(#REF!,INT((ROW()-13)/2),0)),"",OFFSET(#REF!,INT((ROW()-13)/2),0)),IF(ISBLANK(OFFSET('9. METAS'!$U$20,INT((ROW()-14)/2),0)),"",OFFSET('9. METAS'!$U$20,INT((ROW()-14)/2),0)))</f>
        <v>#REF!</v>
      </c>
      <c r="K29" s="150" t="e">
        <f ca="1">IF(MOD(ROW()-13,2)=0,IF(ISBLANK(OFFSET(#REF!,INT((ROW()-13)/2),0)),"",OFFSET(#REF!,INT((ROW()-13)/2),0)),IF(ISBLANK(OFFSET('9. METAS'!$V$20,INT((ROW()-14)/2),0)),"",OFFSET('9. METAS'!$V$20,INT((ROW()-14)/2),0)))</f>
        <v>#REF!</v>
      </c>
      <c r="L29" s="150" t="e">
        <f ca="1">IF(MOD(ROW()-13,2)=0,IF(ISBLANK(OFFSET(#REF!,INT((ROW()-13)/2),0)),"",OFFSET(#REF!,INT((ROW()-13)/2),0)),IF(ISBLANK(OFFSET('9. METAS'!$W$20,INT((ROW()-14)/2),0)),"",OFFSET('9. METAS'!$W$20,INT((ROW()-14)/2),0)))</f>
        <v>#REF!</v>
      </c>
      <c r="M29" s="151" t="e">
        <f ca="1">IF(MOD(ROW()-13,2)=0,IF(ISBLANK(OFFSET(#REF!,INT((ROW()-13)/2),0)),"",OFFSET(#REF!,INT((ROW()-13)/2),0)),IF(ISBLANK(OFFSET('9. METAS'!$X$20,INT((ROW()-14)/2),0)),"",OFFSET('9. METAS'!$X$20,INT((ROW()-14)/2),0)))</f>
        <v>#REF!</v>
      </c>
      <c r="N29" s="824" t="str">
        <f t="shared" ref="N29" ca="1" si="12">IFERROR(J29/J30,"ND")</f>
        <v>ND</v>
      </c>
      <c r="O29" s="826" t="str">
        <f t="shared" ref="O29" ca="1" si="13">IFERROR(((J29+K29+L29+M29)/H29),"ND")</f>
        <v>ND</v>
      </c>
      <c r="P29" s="913"/>
    </row>
    <row r="30" spans="3:16">
      <c r="C30" s="843"/>
      <c r="D30" s="926"/>
      <c r="E30" s="926"/>
      <c r="F30" s="928"/>
      <c r="G30" s="930"/>
      <c r="H30" s="949"/>
      <c r="I30" s="823"/>
      <c r="J30" s="149">
        <f ca="1">IF(MOD(ROW()-13,2)=0,IF(ISBLANK(OFFSET(#REF!,INT((ROW()-13)/2),0)),"",OFFSET(#REF!,INT((ROW()-13)/2),0)),IF(ISBLANK(OFFSET('9. METAS'!$U$20,INT((ROW()-14)/2),0)),"",OFFSET('9. METAS'!$U$20,INT((ROW()-14)/2),0)))</f>
        <v>2</v>
      </c>
      <c r="K30" s="150">
        <f ca="1">IF(MOD(ROW()-13,2)=0,IF(ISBLANK(OFFSET(#REF!,INT((ROW()-13)/2),0)),"",OFFSET(#REF!,INT((ROW()-13)/2),0)),IF(ISBLANK(OFFSET('9. METAS'!$V$20,INT((ROW()-14)/2),0)),"",OFFSET('9. METAS'!$V$20,INT((ROW()-14)/2),0)))</f>
        <v>160</v>
      </c>
      <c r="L30" s="150">
        <f ca="1">IF(MOD(ROW()-13,2)=0,IF(ISBLANK(OFFSET(#REF!,INT((ROW()-13)/2),0)),"",OFFSET(#REF!,INT((ROW()-13)/2),0)),IF(ISBLANK(OFFSET('9. METAS'!$W$20,INT((ROW()-14)/2),0)),"",OFFSET('9. METAS'!$W$20,INT((ROW()-14)/2),0)))</f>
        <v>122</v>
      </c>
      <c r="M30" s="151">
        <f ca="1">IF(MOD(ROW()-13,2)=0,IF(ISBLANK(OFFSET(#REF!,INT((ROW()-13)/2),0)),"",OFFSET(#REF!,INT((ROW()-13)/2),0)),IF(ISBLANK(OFFSET('9. METAS'!$X$20,INT((ROW()-14)/2),0)),"",OFFSET('9. METAS'!$X$20,INT((ROW()-14)/2),0)))</f>
        <v>68</v>
      </c>
      <c r="N30" s="825"/>
      <c r="O30" s="827"/>
      <c r="P30" s="914"/>
    </row>
    <row r="31" spans="3:16">
      <c r="C31" s="829" t="str">
        <f ca="1">IF(ISBLANK(OFFSET('5. Pp (3 años)'!$C$46,INT((ROW()-13)/2),0)),"",OFFSET('5. Pp (3 años)'!$C$46,INT((ROW()-13)/2),0))</f>
        <v>Actividad</v>
      </c>
      <c r="D31" s="926" t="str">
        <f ca="1">IF(ISBLANK(OFFSET('5. Pp (3 años)'!$D$46,INT((ROW()-13)/2),0)),"",OFFSET('5. Pp (3 años)'!$D$46,INT((ROW()-13)/2),0))</f>
        <v>1.4.1.1.2.4 Atención a los siniestros reportados por las diferentes dependencias del Municipio de Benito Juárez.</v>
      </c>
      <c r="E31" s="926" t="str">
        <f ca="1">IF(ISBLANK(OFFSET('5. Pp (3 años)'!$E$46,INT((ROW()-13)/2),0)),"",OFFSET('5. Pp (3 años)'!$E$46,INT((ROW()-13)/2),0))</f>
        <v>PASA: Porcentaje de Asistencia de los Siniestros Atendidos.</v>
      </c>
      <c r="F31" s="928" t="str">
        <f ca="1">IF(ISBLANK(OFFSET('5. Pp (3 años)'!$K$46,INT((ROW()-13)/2),0)),"",OFFSET('5. Pp (3 años)'!$K$46,INT((ROW()-13)/2),0))</f>
        <v>Ascendente</v>
      </c>
      <c r="G31" s="930" t="str">
        <f ca="1">IF(ISBLANK(OFFSET('5. Pp (3 años)'!$H$46,INT((ROW()-13)/2),0)),"",OFFSET('5. Pp (3 años)'!$H$46,INT((ROW()-13)/2),0))</f>
        <v>Trimestral</v>
      </c>
      <c r="H31" s="949">
        <f ca="1">IF(ISBLANK(OFFSET('9. METAS'!$L$20,INT((ROW()-13)/2),0)),"",OFFSET('9. METAS'!$L$20,INT((ROW()-13)/2),0))</f>
        <v>291</v>
      </c>
      <c r="I31" s="822"/>
      <c r="J31" s="149" t="e">
        <f ca="1">IF(MOD(ROW()-13,2)=0,IF(ISBLANK(OFFSET(#REF!,INT((ROW()-13)/2),0)),"",OFFSET(#REF!,INT((ROW()-13)/2),0)),IF(ISBLANK(OFFSET('9. METAS'!$U$20,INT((ROW()-14)/2),0)),"",OFFSET('9. METAS'!$U$20,INT((ROW()-14)/2),0)))</f>
        <v>#REF!</v>
      </c>
      <c r="K31" s="150" t="e">
        <f ca="1">IF(MOD(ROW()-13,2)=0,IF(ISBLANK(OFFSET(#REF!,INT((ROW()-13)/2),0)),"",OFFSET(#REF!,INT((ROW()-13)/2),0)),IF(ISBLANK(OFFSET('9. METAS'!$V$20,INT((ROW()-14)/2),0)),"",OFFSET('9. METAS'!$V$20,INT((ROW()-14)/2),0)))</f>
        <v>#REF!</v>
      </c>
      <c r="L31" s="150" t="e">
        <f ca="1">IF(MOD(ROW()-13,2)=0,IF(ISBLANK(OFFSET(#REF!,INT((ROW()-13)/2),0)),"",OFFSET(#REF!,INT((ROW()-13)/2),0)),IF(ISBLANK(OFFSET('9. METAS'!$W$20,INT((ROW()-14)/2),0)),"",OFFSET('9. METAS'!$W$20,INT((ROW()-14)/2),0)))</f>
        <v>#REF!</v>
      </c>
      <c r="M31" s="151" t="e">
        <f ca="1">IF(MOD(ROW()-13,2)=0,IF(ISBLANK(OFFSET(#REF!,INT((ROW()-13)/2),0)),"",OFFSET(#REF!,INT((ROW()-13)/2),0)),IF(ISBLANK(OFFSET('9. METAS'!$X$20,INT((ROW()-14)/2),0)),"",OFFSET('9. METAS'!$X$20,INT((ROW()-14)/2),0)))</f>
        <v>#REF!</v>
      </c>
      <c r="N31" s="824" t="str">
        <f t="shared" ref="N31" ca="1" si="14">IFERROR(J31/J32,"ND")</f>
        <v>ND</v>
      </c>
      <c r="O31" s="826" t="str">
        <f t="shared" ref="O31" ca="1" si="15">IFERROR(((J31+K31+L31+M31)/H31),"ND")</f>
        <v>ND</v>
      </c>
      <c r="P31" s="913"/>
    </row>
    <row r="32" spans="3:16">
      <c r="C32" s="843"/>
      <c r="D32" s="926"/>
      <c r="E32" s="926"/>
      <c r="F32" s="928"/>
      <c r="G32" s="930"/>
      <c r="H32" s="949"/>
      <c r="I32" s="823"/>
      <c r="J32" s="149">
        <f ca="1">IF(MOD(ROW()-13,2)=0,IF(ISBLANK(OFFSET(#REF!,INT((ROW()-13)/2),0)),"",OFFSET(#REF!,INT((ROW()-13)/2),0)),IF(ISBLANK(OFFSET('9. METAS'!$U$20,INT((ROW()-14)/2),0)),"",OFFSET('9. METAS'!$U$20,INT((ROW()-14)/2),0)))</f>
        <v>59</v>
      </c>
      <c r="K32" s="150">
        <f ca="1">IF(MOD(ROW()-13,2)=0,IF(ISBLANK(OFFSET(#REF!,INT((ROW()-13)/2),0)),"",OFFSET(#REF!,INT((ROW()-13)/2),0)),IF(ISBLANK(OFFSET('9. METAS'!$V$20,INT((ROW()-14)/2),0)),"",OFFSET('9. METAS'!$V$20,INT((ROW()-14)/2),0)))</f>
        <v>78</v>
      </c>
      <c r="L32" s="150">
        <f ca="1">IF(MOD(ROW()-13,2)=0,IF(ISBLANK(OFFSET(#REF!,INT((ROW()-13)/2),0)),"",OFFSET(#REF!,INT((ROW()-13)/2),0)),IF(ISBLANK(OFFSET('9. METAS'!$W$20,INT((ROW()-14)/2),0)),"",OFFSET('9. METAS'!$W$20,INT((ROW()-14)/2),0)))</f>
        <v>76</v>
      </c>
      <c r="M32" s="151">
        <f ca="1">IF(MOD(ROW()-13,2)=0,IF(ISBLANK(OFFSET(#REF!,INT((ROW()-13)/2),0)),"",OFFSET(#REF!,INT((ROW()-13)/2),0)),IF(ISBLANK(OFFSET('9. METAS'!$X$20,INT((ROW()-14)/2),0)),"",OFFSET('9. METAS'!$X$20,INT((ROW()-14)/2),0)))</f>
        <v>78</v>
      </c>
      <c r="N32" s="825"/>
      <c r="O32" s="827"/>
      <c r="P32" s="914"/>
    </row>
    <row r="33" spans="3:16">
      <c r="C33" s="829" t="str">
        <f ca="1">IF(ISBLANK(OFFSET('5. Pp (3 años)'!$C$46,INT((ROW()-13)/2),0)),"",OFFSET('5. Pp (3 años)'!$C$46,INT((ROW()-13)/2),0))</f>
        <v>Actividad</v>
      </c>
      <c r="D33" s="926" t="str">
        <f ca="1">IF(ISBLANK(OFFSET('5. Pp (3 años)'!$D$46,INT((ROW()-13)/2),0)),"",OFFSET('5. Pp (3 años)'!$D$46,INT((ROW()-13)/2),0))</f>
        <v>1.4.1.1.2.5 Atención y seguimiento de solicitudes de servicios  de suministro de combustible y mantenimiento vehicular para las dependencias municipales.</v>
      </c>
      <c r="E33" s="926" t="str">
        <f ca="1">IF(ISBLANK(OFFSET('5. Pp (3 años)'!$E$46,INT((ROW()-13)/2),0)),"",OFFSET('5. Pp (3 años)'!$E$46,INT((ROW()-13)/2),0))</f>
        <v>PSSA: Porcentaje de solicitudes de servicios atendidas</v>
      </c>
      <c r="F33" s="928" t="str">
        <f ca="1">IF(ISBLANK(OFFSET('5. Pp (3 años)'!$K$46,INT((ROW()-13)/2),0)),"",OFFSET('5. Pp (3 años)'!$K$46,INT((ROW()-13)/2),0))</f>
        <v>Ascendente</v>
      </c>
      <c r="G33" s="930" t="str">
        <f ca="1">IF(ISBLANK(OFFSET('5. Pp (3 años)'!$H$46,INT((ROW()-13)/2),0)),"",OFFSET('5. Pp (3 años)'!$H$46,INT((ROW()-13)/2),0))</f>
        <v>Trimestral</v>
      </c>
      <c r="H33" s="949">
        <f ca="1">IF(ISBLANK(OFFSET('9. METAS'!$L$20,INT((ROW()-13)/2),0)),"",OFFSET('9. METAS'!$L$20,INT((ROW()-13)/2),0))</f>
        <v>0.95</v>
      </c>
      <c r="I33" s="822"/>
      <c r="J33" s="149" t="e">
        <f ca="1">IF(MOD(ROW()-13,2)=0,IF(ISBLANK(OFFSET(#REF!,INT((ROW()-13)/2),0)),"",OFFSET(#REF!,INT((ROW()-13)/2),0)),IF(ISBLANK(OFFSET('9. METAS'!$U$20,INT((ROW()-14)/2),0)),"",OFFSET('9. METAS'!$U$20,INT((ROW()-14)/2),0)))</f>
        <v>#REF!</v>
      </c>
      <c r="K33" s="150" t="e">
        <f ca="1">IF(MOD(ROW()-13,2)=0,IF(ISBLANK(OFFSET(#REF!,INT((ROW()-13)/2),0)),"",OFFSET(#REF!,INT((ROW()-13)/2),0)),IF(ISBLANK(OFFSET('9. METAS'!$V$20,INT((ROW()-14)/2),0)),"",OFFSET('9. METAS'!$V$20,INT((ROW()-14)/2),0)))</f>
        <v>#REF!</v>
      </c>
      <c r="L33" s="150" t="e">
        <f ca="1">IF(MOD(ROW()-13,2)=0,IF(ISBLANK(OFFSET(#REF!,INT((ROW()-13)/2),0)),"",OFFSET(#REF!,INT((ROW()-13)/2),0)),IF(ISBLANK(OFFSET('9. METAS'!$W$20,INT((ROW()-14)/2),0)),"",OFFSET('9. METAS'!$W$20,INT((ROW()-14)/2),0)))</f>
        <v>#REF!</v>
      </c>
      <c r="M33" s="151" t="e">
        <f ca="1">IF(MOD(ROW()-13,2)=0,IF(ISBLANK(OFFSET(#REF!,INT((ROW()-13)/2),0)),"",OFFSET(#REF!,INT((ROW()-13)/2),0)),IF(ISBLANK(OFFSET('9. METAS'!$X$20,INT((ROW()-14)/2),0)),"",OFFSET('9. METAS'!$X$20,INT((ROW()-14)/2),0)))</f>
        <v>#REF!</v>
      </c>
      <c r="N33" s="824" t="str">
        <f t="shared" ref="N33" ca="1" si="16">IFERROR(J33/J34,"ND")</f>
        <v>ND</v>
      </c>
      <c r="O33" s="826" t="str">
        <f t="shared" ref="O33" ca="1" si="17">IFERROR(((J33+K33+L33+M33)/H33),"ND")</f>
        <v>ND</v>
      </c>
      <c r="P33" s="913"/>
    </row>
    <row r="34" spans="3:16">
      <c r="C34" s="843"/>
      <c r="D34" s="926"/>
      <c r="E34" s="926"/>
      <c r="F34" s="928"/>
      <c r="G34" s="930"/>
      <c r="H34" s="949"/>
      <c r="I34" s="823"/>
      <c r="J34" s="149">
        <f ca="1">IF(MOD(ROW()-13,2)=0,IF(ISBLANK(OFFSET(#REF!,INT((ROW()-13)/2),0)),"",OFFSET(#REF!,INT((ROW()-13)/2),0)),IF(ISBLANK(OFFSET('9. METAS'!$U$20,INT((ROW()-14)/2),0)),"",OFFSET('9. METAS'!$U$20,INT((ROW()-14)/2),0)))</f>
        <v>0.95</v>
      </c>
      <c r="K34" s="150">
        <f ca="1">IF(MOD(ROW()-13,2)=0,IF(ISBLANK(OFFSET(#REF!,INT((ROW()-13)/2),0)),"",OFFSET(#REF!,INT((ROW()-13)/2),0)),IF(ISBLANK(OFFSET('9. METAS'!$V$20,INT((ROW()-14)/2),0)),"",OFFSET('9. METAS'!$V$20,INT((ROW()-14)/2),0)))</f>
        <v>0.95</v>
      </c>
      <c r="L34" s="150">
        <f ca="1">IF(MOD(ROW()-13,2)=0,IF(ISBLANK(OFFSET(#REF!,INT((ROW()-13)/2),0)),"",OFFSET(#REF!,INT((ROW()-13)/2),0)),IF(ISBLANK(OFFSET('9. METAS'!$W$20,INT((ROW()-14)/2),0)),"",OFFSET('9. METAS'!$W$20,INT((ROW()-14)/2),0)))</f>
        <v>0.95</v>
      </c>
      <c r="M34" s="151">
        <f ca="1">IF(MOD(ROW()-13,2)=0,IF(ISBLANK(OFFSET(#REF!,INT((ROW()-13)/2),0)),"",OFFSET(#REF!,INT((ROW()-13)/2),0)),IF(ISBLANK(OFFSET('9. METAS'!$X$20,INT((ROW()-14)/2),0)),"",OFFSET('9. METAS'!$X$20,INT((ROW()-14)/2),0)))</f>
        <v>0.95</v>
      </c>
      <c r="N34" s="825"/>
      <c r="O34" s="827"/>
      <c r="P34" s="914"/>
    </row>
    <row r="35" spans="3:16">
      <c r="C35" s="829" t="str">
        <f ca="1">IF(ISBLANK(OFFSET('5. Pp (3 años)'!$C$46,INT((ROW()-13)/2),0)),"",OFFSET('5. Pp (3 años)'!$C$46,INT((ROW()-13)/2),0))</f>
        <v xml:space="preserve">Componente  </v>
      </c>
      <c r="D35" s="926" t="str">
        <f ca="1">IF(ISBLANK(OFFSET('5. Pp (3 años)'!$D$46,INT((ROW()-13)/2),0)),"",OFFSET('5. Pp (3 años)'!$D$46,INT((ROW()-13)/2),0))</f>
        <v>1.4.1.1.3 Bienes patrimoniales del municipio gestionados mediante su registro, actualización, resguardo, verificación y conservación conforme a la normatividad aplicable.</v>
      </c>
      <c r="E35" s="926" t="str">
        <f ca="1">IF(ISBLANK(OFFSET('5. Pp (3 años)'!$E$46,INT((ROW()-13)/2),0)),"",OFFSET('5. Pp (3 años)'!$E$46,INT((ROW()-13)/2),0))</f>
        <v>PBPG: Porcentaje de bienes patrimoniales gestionados conforme a la normatividad.</v>
      </c>
      <c r="F35" s="928" t="str">
        <f ca="1">IF(ISBLANK(OFFSET('5. Pp (3 años)'!$K$46,INT((ROW()-13)/2),0)),"",OFFSET('5. Pp (3 años)'!$K$46,INT((ROW()-13)/2),0))</f>
        <v>Ascendente</v>
      </c>
      <c r="G35" s="930" t="str">
        <f ca="1">IF(ISBLANK(OFFSET('5. Pp (3 años)'!$H$46,INT((ROW()-13)/2),0)),"",OFFSET('5. Pp (3 años)'!$H$46,INT((ROW()-13)/2),0))</f>
        <v>Trimestral</v>
      </c>
      <c r="H35" s="949">
        <f ca="1">IF(ISBLANK(OFFSET('9. METAS'!$L$20,INT((ROW()-13)/2),0)),"",OFFSET('9. METAS'!$L$20,INT((ROW()-13)/2),0))</f>
        <v>0.95</v>
      </c>
      <c r="I35" s="822"/>
      <c r="J35" s="149" t="e">
        <f ca="1">IF(MOD(ROW()-13,2)=0,IF(ISBLANK(OFFSET(#REF!,INT((ROW()-13)/2),0)),"",OFFSET(#REF!,INT((ROW()-13)/2),0)),IF(ISBLANK(OFFSET('9. METAS'!$U$20,INT((ROW()-14)/2),0)),"",OFFSET('9. METAS'!$U$20,INT((ROW()-14)/2),0)))</f>
        <v>#REF!</v>
      </c>
      <c r="K35" s="150" t="e">
        <f ca="1">IF(MOD(ROW()-13,2)=0,IF(ISBLANK(OFFSET(#REF!,INT((ROW()-13)/2),0)),"",OFFSET(#REF!,INT((ROW()-13)/2),0)),IF(ISBLANK(OFFSET('9. METAS'!$V$20,INT((ROW()-14)/2),0)),"",OFFSET('9. METAS'!$V$20,INT((ROW()-14)/2),0)))</f>
        <v>#REF!</v>
      </c>
      <c r="L35" s="150" t="e">
        <f ca="1">IF(MOD(ROW()-13,2)=0,IF(ISBLANK(OFFSET(#REF!,INT((ROW()-13)/2),0)),"",OFFSET(#REF!,INT((ROW()-13)/2),0)),IF(ISBLANK(OFFSET('9. METAS'!$W$20,INT((ROW()-14)/2),0)),"",OFFSET('9. METAS'!$W$20,INT((ROW()-14)/2),0)))</f>
        <v>#REF!</v>
      </c>
      <c r="M35" s="151" t="e">
        <f ca="1">IF(MOD(ROW()-13,2)=0,IF(ISBLANK(OFFSET(#REF!,INT((ROW()-13)/2),0)),"",OFFSET(#REF!,INT((ROW()-13)/2),0)),IF(ISBLANK(OFFSET('9. METAS'!$X$20,INT((ROW()-14)/2),0)),"",OFFSET('9. METAS'!$X$20,INT((ROW()-14)/2),0)))</f>
        <v>#REF!</v>
      </c>
      <c r="N35" s="824" t="str">
        <f t="shared" ref="N35" ca="1" si="18">IFERROR(J35/J36,"ND")</f>
        <v>ND</v>
      </c>
      <c r="O35" s="826" t="str">
        <f t="shared" ref="O35" ca="1" si="19">IFERROR(((J35+K35+L35+M35)/H35),"ND")</f>
        <v>ND</v>
      </c>
      <c r="P35" s="913"/>
    </row>
    <row r="36" spans="3:16">
      <c r="C36" s="843"/>
      <c r="D36" s="926"/>
      <c r="E36" s="926"/>
      <c r="F36" s="928"/>
      <c r="G36" s="930"/>
      <c r="H36" s="949"/>
      <c r="I36" s="823"/>
      <c r="J36" s="149">
        <f ca="1">IF(MOD(ROW()-13,2)=0,IF(ISBLANK(OFFSET(#REF!,INT((ROW()-13)/2),0)),"",OFFSET(#REF!,INT((ROW()-13)/2),0)),IF(ISBLANK(OFFSET('9. METAS'!$U$20,INT((ROW()-14)/2),0)),"",OFFSET('9. METAS'!$U$20,INT((ROW()-14)/2),0)))</f>
        <v>0.95</v>
      </c>
      <c r="K36" s="150">
        <f ca="1">IF(MOD(ROW()-13,2)=0,IF(ISBLANK(OFFSET(#REF!,INT((ROW()-13)/2),0)),"",OFFSET(#REF!,INT((ROW()-13)/2),0)),IF(ISBLANK(OFFSET('9. METAS'!$V$20,INT((ROW()-14)/2),0)),"",OFFSET('9. METAS'!$V$20,INT((ROW()-14)/2),0)))</f>
        <v>0.95</v>
      </c>
      <c r="L36" s="150">
        <f ca="1">IF(MOD(ROW()-13,2)=0,IF(ISBLANK(OFFSET(#REF!,INT((ROW()-13)/2),0)),"",OFFSET(#REF!,INT((ROW()-13)/2),0)),IF(ISBLANK(OFFSET('9. METAS'!$W$20,INT((ROW()-14)/2),0)),"",OFFSET('9. METAS'!$W$20,INT((ROW()-14)/2),0)))</f>
        <v>0.95</v>
      </c>
      <c r="M36" s="151">
        <f ca="1">IF(MOD(ROW()-13,2)=0,IF(ISBLANK(OFFSET(#REF!,INT((ROW()-13)/2),0)),"",OFFSET(#REF!,INT((ROW()-13)/2),0)),IF(ISBLANK(OFFSET('9. METAS'!$X$20,INT((ROW()-14)/2),0)),"",OFFSET('9. METAS'!$X$20,INT((ROW()-14)/2),0)))</f>
        <v>0.95</v>
      </c>
      <c r="N36" s="825"/>
      <c r="O36" s="827"/>
      <c r="P36" s="914"/>
    </row>
    <row r="37" spans="3:16">
      <c r="C37" s="829" t="str">
        <f ca="1">IF(ISBLANK(OFFSET('5. Pp (3 años)'!$C$46,INT((ROW()-13)/2),0)),"",OFFSET('5. Pp (3 años)'!$C$46,INT((ROW()-13)/2),0))</f>
        <v>Actividad</v>
      </c>
      <c r="D37" s="926" t="str">
        <f ca="1">IF(ISBLANK(OFFSET('5. Pp (3 años)'!$D$46,INT((ROW()-13)/2),0)),"",OFFSET('5. Pp (3 años)'!$D$46,INT((ROW()-13)/2),0))</f>
        <v>1.4.1.1.3.1 Mantenimiento del área de trabajo y mercados a cargo de la Dirección General de Patrimonio Municipal.</v>
      </c>
      <c r="E37" s="926" t="str">
        <f ca="1">IF(ISBLANK(OFFSET('5. Pp (3 años)'!$E$46,INT((ROW()-13)/2),0)),"",OFFSET('5. Pp (3 años)'!$E$46,INT((ROW()-13)/2),0))</f>
        <v>PAMA= Porcentaje de acciones de Mantenimiento de las Áreas.</v>
      </c>
      <c r="F37" s="928" t="str">
        <f ca="1">IF(ISBLANK(OFFSET('5. Pp (3 años)'!$K$46,INT((ROW()-13)/2),0)),"",OFFSET('5. Pp (3 años)'!$K$46,INT((ROW()-13)/2),0))</f>
        <v>Ascendente</v>
      </c>
      <c r="G37" s="930" t="str">
        <f ca="1">IF(ISBLANK(OFFSET('5. Pp (3 años)'!$H$46,INT((ROW()-13)/2),0)),"",OFFSET('5. Pp (3 años)'!$H$46,INT((ROW()-13)/2),0))</f>
        <v>Trimestral</v>
      </c>
      <c r="H37" s="949">
        <f ca="1">IF(ISBLANK(OFFSET('9. METAS'!$L$20,INT((ROW()-13)/2),0)),"",OFFSET('9. METAS'!$L$20,INT((ROW()-13)/2),0))</f>
        <v>4</v>
      </c>
      <c r="I37" s="822"/>
      <c r="J37" s="149" t="e">
        <f ca="1">IF(MOD(ROW()-13,2)=0,IF(ISBLANK(OFFSET(#REF!,INT((ROW()-13)/2),0)),"",OFFSET(#REF!,INT((ROW()-13)/2),0)),IF(ISBLANK(OFFSET('9. METAS'!$U$20,INT((ROW()-14)/2),0)),"",OFFSET('9. METAS'!$U$20,INT((ROW()-14)/2),0)))</f>
        <v>#REF!</v>
      </c>
      <c r="K37" s="150" t="e">
        <f ca="1">IF(MOD(ROW()-13,2)=0,IF(ISBLANK(OFFSET(#REF!,INT((ROW()-13)/2),0)),"",OFFSET(#REF!,INT((ROW()-13)/2),0)),IF(ISBLANK(OFFSET('9. METAS'!$V$20,INT((ROW()-14)/2),0)),"",OFFSET('9. METAS'!$V$20,INT((ROW()-14)/2),0)))</f>
        <v>#REF!</v>
      </c>
      <c r="L37" s="150" t="e">
        <f ca="1">IF(MOD(ROW()-13,2)=0,IF(ISBLANK(OFFSET(#REF!,INT((ROW()-13)/2),0)),"",OFFSET(#REF!,INT((ROW()-13)/2),0)),IF(ISBLANK(OFFSET('9. METAS'!$W$20,INT((ROW()-14)/2),0)),"",OFFSET('9. METAS'!$W$20,INT((ROW()-14)/2),0)))</f>
        <v>#REF!</v>
      </c>
      <c r="M37" s="151" t="e">
        <f ca="1">IF(MOD(ROW()-13,2)=0,IF(ISBLANK(OFFSET(#REF!,INT((ROW()-13)/2),0)),"",OFFSET(#REF!,INT((ROW()-13)/2),0)),IF(ISBLANK(OFFSET('9. METAS'!$X$20,INT((ROW()-14)/2),0)),"",OFFSET('9. METAS'!$X$20,INT((ROW()-14)/2),0)))</f>
        <v>#REF!</v>
      </c>
      <c r="N37" s="824" t="str">
        <f t="shared" ref="N37" ca="1" si="20">IFERROR(J37/J38,"ND")</f>
        <v>ND</v>
      </c>
      <c r="O37" s="826" t="str">
        <f t="shared" ref="O37" ca="1" si="21">IFERROR(((J37+K37+L37+M37)/H37),"ND")</f>
        <v>ND</v>
      </c>
      <c r="P37" s="913"/>
    </row>
    <row r="38" spans="3:16">
      <c r="C38" s="843"/>
      <c r="D38" s="926"/>
      <c r="E38" s="926"/>
      <c r="F38" s="928"/>
      <c r="G38" s="930"/>
      <c r="H38" s="949"/>
      <c r="I38" s="823"/>
      <c r="J38" s="149">
        <f ca="1">IF(MOD(ROW()-13,2)=0,IF(ISBLANK(OFFSET(#REF!,INT((ROW()-13)/2),0)),"",OFFSET(#REF!,INT((ROW()-13)/2),0)),IF(ISBLANK(OFFSET('9. METAS'!$U$20,INT((ROW()-14)/2),0)),"",OFFSET('9. METAS'!$U$20,INT((ROW()-14)/2),0)))</f>
        <v>1</v>
      </c>
      <c r="K38" s="150">
        <f ca="1">IF(MOD(ROW()-13,2)=0,IF(ISBLANK(OFFSET(#REF!,INT((ROW()-13)/2),0)),"",OFFSET(#REF!,INT((ROW()-13)/2),0)),IF(ISBLANK(OFFSET('9. METAS'!$V$20,INT((ROW()-14)/2),0)),"",OFFSET('9. METAS'!$V$20,INT((ROW()-14)/2),0)))</f>
        <v>1</v>
      </c>
      <c r="L38" s="150">
        <f ca="1">IF(MOD(ROW()-13,2)=0,IF(ISBLANK(OFFSET(#REF!,INT((ROW()-13)/2),0)),"",OFFSET(#REF!,INT((ROW()-13)/2),0)),IF(ISBLANK(OFFSET('9. METAS'!$W$20,INT((ROW()-14)/2),0)),"",OFFSET('9. METAS'!$W$20,INT((ROW()-14)/2),0)))</f>
        <v>1</v>
      </c>
      <c r="M38" s="151">
        <f ca="1">IF(MOD(ROW()-13,2)=0,IF(ISBLANK(OFFSET(#REF!,INT((ROW()-13)/2),0)),"",OFFSET(#REF!,INT((ROW()-13)/2),0)),IF(ISBLANK(OFFSET('9. METAS'!$X$20,INT((ROW()-14)/2),0)),"",OFFSET('9. METAS'!$X$20,INT((ROW()-14)/2),0)))</f>
        <v>1</v>
      </c>
      <c r="N38" s="825"/>
      <c r="O38" s="827"/>
      <c r="P38" s="914"/>
    </row>
    <row r="39" spans="3:16">
      <c r="C39" s="829" t="str">
        <f ca="1">IF(ISBLANK(OFFSET('5. Pp (3 años)'!$C$46,INT((ROW()-13)/2),0)),"",OFFSET('5. Pp (3 años)'!$C$46,INT((ROW()-13)/2),0))</f>
        <v>Actividad</v>
      </c>
      <c r="D39" s="926" t="str">
        <f ca="1">IF(ISBLANK(OFFSET('5. Pp (3 años)'!$D$46,INT((ROW()-13)/2),0)),"",OFFSET('5. Pp (3 años)'!$D$46,INT((ROW()-13)/2),0))</f>
        <v>1.4.1.1.3.2 Actualización y regularización de expedientes de bienes inmuebles del patrimonio municipal.</v>
      </c>
      <c r="E39" s="926" t="str">
        <f ca="1">IF(ISBLANK(OFFSET('5. Pp (3 años)'!$E$46,INT((ROW()-13)/2),0)),"",OFFSET('5. Pp (3 años)'!$E$46,INT((ROW()-13)/2),0))</f>
        <v>PAER: Porcentaje de expedientes actualizados y regularizados.</v>
      </c>
      <c r="F39" s="928" t="str">
        <f ca="1">IF(ISBLANK(OFFSET('5. Pp (3 años)'!$K$46,INT((ROW()-13)/2),0)),"",OFFSET('5. Pp (3 años)'!$K$46,INT((ROW()-13)/2),0))</f>
        <v>Ascendente</v>
      </c>
      <c r="G39" s="930" t="str">
        <f ca="1">IF(ISBLANK(OFFSET('5. Pp (3 años)'!$H$46,INT((ROW()-13)/2),0)),"",OFFSET('5. Pp (3 años)'!$H$46,INT((ROW()-13)/2),0))</f>
        <v>Trimestral</v>
      </c>
      <c r="H39" s="949">
        <f ca="1">IF(ISBLANK(OFFSET('9. METAS'!$L$20,INT((ROW()-13)/2),0)),"",OFFSET('9. METAS'!$L$20,INT((ROW()-13)/2),0))</f>
        <v>2854</v>
      </c>
      <c r="I39" s="822"/>
      <c r="J39" s="149" t="e">
        <f ca="1">IF(MOD(ROW()-13,2)=0,IF(ISBLANK(OFFSET(#REF!,INT((ROW()-13)/2),0)),"",OFFSET(#REF!,INT((ROW()-13)/2),0)),IF(ISBLANK(OFFSET('9. METAS'!$U$20,INT((ROW()-14)/2),0)),"",OFFSET('9. METAS'!$U$20,INT((ROW()-14)/2),0)))</f>
        <v>#REF!</v>
      </c>
      <c r="K39" s="150" t="e">
        <f ca="1">IF(MOD(ROW()-13,2)=0,IF(ISBLANK(OFFSET(#REF!,INT((ROW()-13)/2),0)),"",OFFSET(#REF!,INT((ROW()-13)/2),0)),IF(ISBLANK(OFFSET('9. METAS'!$V$20,INT((ROW()-14)/2),0)),"",OFFSET('9. METAS'!$V$20,INT((ROW()-14)/2),0)))</f>
        <v>#REF!</v>
      </c>
      <c r="L39" s="150" t="e">
        <f ca="1">IF(MOD(ROW()-13,2)=0,IF(ISBLANK(OFFSET(#REF!,INT((ROW()-13)/2),0)),"",OFFSET(#REF!,INT((ROW()-13)/2),0)),IF(ISBLANK(OFFSET('9. METAS'!$W$20,INT((ROW()-14)/2),0)),"",OFFSET('9. METAS'!$W$20,INT((ROW()-14)/2),0)))</f>
        <v>#REF!</v>
      </c>
      <c r="M39" s="151" t="e">
        <f ca="1">IF(MOD(ROW()-13,2)=0,IF(ISBLANK(OFFSET(#REF!,INT((ROW()-13)/2),0)),"",OFFSET(#REF!,INT((ROW()-13)/2),0)),IF(ISBLANK(OFFSET('9. METAS'!$X$20,INT((ROW()-14)/2),0)),"",OFFSET('9. METAS'!$X$20,INT((ROW()-14)/2),0)))</f>
        <v>#REF!</v>
      </c>
      <c r="N39" s="824" t="str">
        <f t="shared" ref="N39" ca="1" si="22">IFERROR(J39/J40,"ND")</f>
        <v>ND</v>
      </c>
      <c r="O39" s="826" t="str">
        <f t="shared" ref="O39" ca="1" si="23">IFERROR(((J39+K39+L39+M39)/H39),"ND")</f>
        <v>ND</v>
      </c>
      <c r="P39" s="913"/>
    </row>
    <row r="40" spans="3:16">
      <c r="C40" s="843"/>
      <c r="D40" s="926"/>
      <c r="E40" s="926"/>
      <c r="F40" s="928"/>
      <c r="G40" s="930"/>
      <c r="H40" s="949"/>
      <c r="I40" s="823"/>
      <c r="J40" s="149">
        <f ca="1">IF(MOD(ROW()-13,2)=0,IF(ISBLANK(OFFSET(#REF!,INT((ROW()-13)/2),0)),"",OFFSET(#REF!,INT((ROW()-13)/2),0)),IF(ISBLANK(OFFSET('9. METAS'!$U$20,INT((ROW()-14)/2),0)),"",OFFSET('9. METAS'!$U$20,INT((ROW()-14)/2),0)))</f>
        <v>713.5</v>
      </c>
      <c r="K40" s="150">
        <f ca="1">IF(MOD(ROW()-13,2)=0,IF(ISBLANK(OFFSET(#REF!,INT((ROW()-13)/2),0)),"",OFFSET(#REF!,INT((ROW()-13)/2),0)),IF(ISBLANK(OFFSET('9. METAS'!$V$20,INT((ROW()-14)/2),0)),"",OFFSET('9. METAS'!$V$20,INT((ROW()-14)/2),0)))</f>
        <v>713.5</v>
      </c>
      <c r="L40" s="150">
        <f ca="1">IF(MOD(ROW()-13,2)=0,IF(ISBLANK(OFFSET(#REF!,INT((ROW()-13)/2),0)),"",OFFSET(#REF!,INT((ROW()-13)/2),0)),IF(ISBLANK(OFFSET('9. METAS'!$W$20,INT((ROW()-14)/2),0)),"",OFFSET('9. METAS'!$W$20,INT((ROW()-14)/2),0)))</f>
        <v>713.5</v>
      </c>
      <c r="M40" s="151">
        <f ca="1">IF(MOD(ROW()-13,2)=0,IF(ISBLANK(OFFSET(#REF!,INT((ROW()-13)/2),0)),"",OFFSET(#REF!,INT((ROW()-13)/2),0)),IF(ISBLANK(OFFSET('9. METAS'!$X$20,INT((ROW()-14)/2),0)),"",OFFSET('9. METAS'!$X$20,INT((ROW()-14)/2),0)))</f>
        <v>713.5</v>
      </c>
      <c r="N40" s="825"/>
      <c r="O40" s="827"/>
      <c r="P40" s="914"/>
    </row>
    <row r="41" spans="3:16">
      <c r="C41" s="829" t="str">
        <f ca="1">IF(ISBLANK(OFFSET('5. Pp (3 años)'!$C$46,INT((ROW()-13)/2),0)),"",OFFSET('5. Pp (3 años)'!$C$46,INT((ROW()-13)/2),0))</f>
        <v>Actividad</v>
      </c>
      <c r="D41" s="926" t="str">
        <f ca="1">IF(ISBLANK(OFFSET('5. Pp (3 años)'!$D$46,INT((ROW()-13)/2),0)),"",OFFSET('5. Pp (3 años)'!$D$46,INT((ROW()-13)/2),0))</f>
        <v>1.4.1.1.3.3 Generación de claves y elaboración de resguardos e inventarios de bienes muebles derivados de su adquisición.</v>
      </c>
      <c r="E41" s="926" t="str">
        <f ca="1">IF(ISBLANK(OFFSET('5. Pp (3 años)'!$E$46,INT((ROW()-13)/2),0)),"",OFFSET('5. Pp (3 años)'!$E$46,INT((ROW()-13)/2),0))</f>
        <v>PACRIM: Porcentaje de avance en la generación de claves y elaboración de resguardos e inventarios de bienes muebles</v>
      </c>
      <c r="F41" s="928" t="str">
        <f ca="1">IF(ISBLANK(OFFSET('5. Pp (3 años)'!$K$46,INT((ROW()-13)/2),0)),"",OFFSET('5. Pp (3 años)'!$K$46,INT((ROW()-13)/2),0))</f>
        <v>Ascendente</v>
      </c>
      <c r="G41" s="930" t="str">
        <f ca="1">IF(ISBLANK(OFFSET('5. Pp (3 años)'!$H$46,INT((ROW()-13)/2),0)),"",OFFSET('5. Pp (3 años)'!$H$46,INT((ROW()-13)/2),0))</f>
        <v>Trimestral</v>
      </c>
      <c r="H41" s="949">
        <f ca="1">IF(ISBLANK(OFFSET('9. METAS'!$L$20,INT((ROW()-13)/2),0)),"",OFFSET('9. METAS'!$L$20,INT((ROW()-13)/2),0))</f>
        <v>0.95</v>
      </c>
      <c r="I41" s="822"/>
      <c r="J41" s="149" t="e">
        <f ca="1">IF(MOD(ROW()-13,2)=0,IF(ISBLANK(OFFSET(#REF!,INT((ROW()-13)/2),0)),"",OFFSET(#REF!,INT((ROW()-13)/2),0)),IF(ISBLANK(OFFSET('9. METAS'!$U$20,INT((ROW()-14)/2),0)),"",OFFSET('9. METAS'!$U$20,INT((ROW()-14)/2),0)))</f>
        <v>#REF!</v>
      </c>
      <c r="K41" s="150" t="e">
        <f ca="1">IF(MOD(ROW()-13,2)=0,IF(ISBLANK(OFFSET(#REF!,INT((ROW()-13)/2),0)),"",OFFSET(#REF!,INT((ROW()-13)/2),0)),IF(ISBLANK(OFFSET('9. METAS'!$V$20,INT((ROW()-14)/2),0)),"",OFFSET('9. METAS'!$V$20,INT((ROW()-14)/2),0)))</f>
        <v>#REF!</v>
      </c>
      <c r="L41" s="150" t="e">
        <f ca="1">IF(MOD(ROW()-13,2)=0,IF(ISBLANK(OFFSET(#REF!,INT((ROW()-13)/2),0)),"",OFFSET(#REF!,INT((ROW()-13)/2),0)),IF(ISBLANK(OFFSET('9. METAS'!$W$20,INT((ROW()-14)/2),0)),"",OFFSET('9. METAS'!$W$20,INT((ROW()-14)/2),0)))</f>
        <v>#REF!</v>
      </c>
      <c r="M41" s="151" t="e">
        <f ca="1">IF(MOD(ROW()-13,2)=0,IF(ISBLANK(OFFSET(#REF!,INT((ROW()-13)/2),0)),"",OFFSET(#REF!,INT((ROW()-13)/2),0)),IF(ISBLANK(OFFSET('9. METAS'!$X$20,INT((ROW()-14)/2),0)),"",OFFSET('9. METAS'!$X$20,INT((ROW()-14)/2),0)))</f>
        <v>#REF!</v>
      </c>
      <c r="N41" s="824" t="str">
        <f t="shared" ref="N41" ca="1" si="24">IFERROR(J41/J42,"ND")</f>
        <v>ND</v>
      </c>
      <c r="O41" s="826" t="str">
        <f t="shared" ref="O41" ca="1" si="25">IFERROR(((J41+K41+L41+M41)/H41),"ND")</f>
        <v>ND</v>
      </c>
      <c r="P41" s="913"/>
    </row>
    <row r="42" spans="3:16">
      <c r="C42" s="843"/>
      <c r="D42" s="926"/>
      <c r="E42" s="926"/>
      <c r="F42" s="928"/>
      <c r="G42" s="930"/>
      <c r="H42" s="949"/>
      <c r="I42" s="823"/>
      <c r="J42" s="149">
        <f ca="1">IF(MOD(ROW()-13,2)=0,IF(ISBLANK(OFFSET(#REF!,INT((ROW()-13)/2),0)),"",OFFSET(#REF!,INT((ROW()-13)/2),0)),IF(ISBLANK(OFFSET('9. METAS'!$U$20,INT((ROW()-14)/2),0)),"",OFFSET('9. METAS'!$U$20,INT((ROW()-14)/2),0)))</f>
        <v>0.95</v>
      </c>
      <c r="K42" s="150">
        <f ca="1">IF(MOD(ROW()-13,2)=0,IF(ISBLANK(OFFSET(#REF!,INT((ROW()-13)/2),0)),"",OFFSET(#REF!,INT((ROW()-13)/2),0)),IF(ISBLANK(OFFSET('9. METAS'!$V$20,INT((ROW()-14)/2),0)),"",OFFSET('9. METAS'!$V$20,INT((ROW()-14)/2),0)))</f>
        <v>0.95</v>
      </c>
      <c r="L42" s="150">
        <f ca="1">IF(MOD(ROW()-13,2)=0,IF(ISBLANK(OFFSET(#REF!,INT((ROW()-13)/2),0)),"",OFFSET(#REF!,INT((ROW()-13)/2),0)),IF(ISBLANK(OFFSET('9. METAS'!$W$20,INT((ROW()-14)/2),0)),"",OFFSET('9. METAS'!$W$20,INT((ROW()-14)/2),0)))</f>
        <v>0.95</v>
      </c>
      <c r="M42" s="151">
        <f ca="1">IF(MOD(ROW()-13,2)=0,IF(ISBLANK(OFFSET(#REF!,INT((ROW()-13)/2),0)),"",OFFSET(#REF!,INT((ROW()-13)/2),0)),IF(ISBLANK(OFFSET('9. METAS'!$X$20,INT((ROW()-14)/2),0)),"",OFFSET('9. METAS'!$X$20,INT((ROW()-14)/2),0)))</f>
        <v>0.95</v>
      </c>
      <c r="N42" s="825"/>
      <c r="O42" s="827"/>
      <c r="P42" s="914"/>
    </row>
    <row r="43" spans="3:16">
      <c r="C43" s="829" t="str">
        <f ca="1">IF(ISBLANK(OFFSET('5. Pp (3 años)'!$C$46,INT((ROW()-13)/2),0)),"",OFFSET('5. Pp (3 años)'!$C$46,INT((ROW()-13)/2),0))</f>
        <v>Actividad</v>
      </c>
      <c r="D43" s="926" t="str">
        <f ca="1">IF(ISBLANK(OFFSET('5. Pp (3 años)'!$D$46,INT((ROW()-13)/2),0)),"",OFFSET('5. Pp (3 años)'!$D$46,INT((ROW()-13)/2),0))</f>
        <v>1.4.1.1.3.4  Revisión física de bienes muebles del patrimonio del H. Ayuntamiento de Benito Juárez.</v>
      </c>
      <c r="E43" s="926" t="str">
        <f ca="1">IF(ISBLANK(OFFSET('5. Pp (3 años)'!$E$46,INT((ROW()-13)/2),0)),"",OFFSET('5. Pp (3 años)'!$E$46,INT((ROW()-13)/2),0))</f>
        <v>PRFBM: Porcentaje de revisiones físicas de bienes muebles realizadas.</v>
      </c>
      <c r="F43" s="928" t="str">
        <f ca="1">IF(ISBLANK(OFFSET('5. Pp (3 años)'!$K$46,INT((ROW()-13)/2),0)),"",OFFSET('5. Pp (3 años)'!$K$46,INT((ROW()-13)/2),0))</f>
        <v>Ascendente</v>
      </c>
      <c r="G43" s="930" t="str">
        <f ca="1">IF(ISBLANK(OFFSET('5. Pp (3 años)'!$H$46,INT((ROW()-13)/2),0)),"",OFFSET('5. Pp (3 años)'!$H$46,INT((ROW()-13)/2),0))</f>
        <v>Trimestral</v>
      </c>
      <c r="H43" s="949">
        <f ca="1">IF(ISBLANK(OFFSET('9. METAS'!$L$20,INT((ROW()-13)/2),0)),"",OFFSET('9. METAS'!$L$20,INT((ROW()-13)/2),0))</f>
        <v>125</v>
      </c>
      <c r="I43" s="822"/>
      <c r="J43" s="149" t="e">
        <f ca="1">IF(MOD(ROW()-13,2)=0,IF(ISBLANK(OFFSET(#REF!,INT((ROW()-13)/2),0)),"",OFFSET(#REF!,INT((ROW()-13)/2),0)),IF(ISBLANK(OFFSET('9. METAS'!$U$20,INT((ROW()-14)/2),0)),"",OFFSET('9. METAS'!$U$20,INT((ROW()-14)/2),0)))</f>
        <v>#REF!</v>
      </c>
      <c r="K43" s="150" t="e">
        <f ca="1">IF(MOD(ROW()-13,2)=0,IF(ISBLANK(OFFSET(#REF!,INT((ROW()-13)/2),0)),"",OFFSET(#REF!,INT((ROW()-13)/2),0)),IF(ISBLANK(OFFSET('9. METAS'!$V$20,INT((ROW()-14)/2),0)),"",OFFSET('9. METAS'!$V$20,INT((ROW()-14)/2),0)))</f>
        <v>#REF!</v>
      </c>
      <c r="L43" s="150" t="e">
        <f ca="1">IF(MOD(ROW()-13,2)=0,IF(ISBLANK(OFFSET(#REF!,INT((ROW()-13)/2),0)),"",OFFSET(#REF!,INT((ROW()-13)/2),0)),IF(ISBLANK(OFFSET('9. METAS'!$W$20,INT((ROW()-14)/2),0)),"",OFFSET('9. METAS'!$W$20,INT((ROW()-14)/2),0)))</f>
        <v>#REF!</v>
      </c>
      <c r="M43" s="151" t="e">
        <f ca="1">IF(MOD(ROW()-13,2)=0,IF(ISBLANK(OFFSET(#REF!,INT((ROW()-13)/2),0)),"",OFFSET(#REF!,INT((ROW()-13)/2),0)),IF(ISBLANK(OFFSET('9. METAS'!$X$20,INT((ROW()-14)/2),0)),"",OFFSET('9. METAS'!$X$20,INT((ROW()-14)/2),0)))</f>
        <v>#REF!</v>
      </c>
      <c r="N43" s="824" t="str">
        <f t="shared" ref="N43" ca="1" si="26">IFERROR(J43/J44,"ND")</f>
        <v>ND</v>
      </c>
      <c r="O43" s="826" t="str">
        <f t="shared" ref="O43" ca="1" si="27">IFERROR(((J43+K43+L43+M43)/H43),"ND")</f>
        <v>ND</v>
      </c>
      <c r="P43" s="913"/>
    </row>
    <row r="44" spans="3:16">
      <c r="C44" s="843"/>
      <c r="D44" s="926"/>
      <c r="E44" s="926"/>
      <c r="F44" s="928"/>
      <c r="G44" s="930"/>
      <c r="H44" s="949"/>
      <c r="I44" s="823"/>
      <c r="J44" s="149">
        <f ca="1">IF(MOD(ROW()-13,2)=0,IF(ISBLANK(OFFSET(#REF!,INT((ROW()-13)/2),0)),"",OFFSET(#REF!,INT((ROW()-13)/2),0)),IF(ISBLANK(OFFSET('9. METAS'!$U$20,INT((ROW()-14)/2),0)),"",OFFSET('9. METAS'!$U$20,INT((ROW()-14)/2),0)))</f>
        <v>30</v>
      </c>
      <c r="K44" s="150">
        <f ca="1">IF(MOD(ROW()-13,2)=0,IF(ISBLANK(OFFSET(#REF!,INT((ROW()-13)/2),0)),"",OFFSET(#REF!,INT((ROW()-13)/2),0)),IF(ISBLANK(OFFSET('9. METAS'!$V$20,INT((ROW()-14)/2),0)),"",OFFSET('9. METAS'!$V$20,INT((ROW()-14)/2),0)))</f>
        <v>32</v>
      </c>
      <c r="L44" s="150">
        <f ca="1">IF(MOD(ROW()-13,2)=0,IF(ISBLANK(OFFSET(#REF!,INT((ROW()-13)/2),0)),"",OFFSET(#REF!,INT((ROW()-13)/2),0)),IF(ISBLANK(OFFSET('9. METAS'!$W$20,INT((ROW()-14)/2),0)),"",OFFSET('9. METAS'!$W$20,INT((ROW()-14)/2),0)))</f>
        <v>32</v>
      </c>
      <c r="M44" s="151">
        <f ca="1">IF(MOD(ROW()-13,2)=0,IF(ISBLANK(OFFSET(#REF!,INT((ROW()-13)/2),0)),"",OFFSET(#REF!,INT((ROW()-13)/2),0)),IF(ISBLANK(OFFSET('9. METAS'!$X$20,INT((ROW()-14)/2),0)),"",OFFSET('9. METAS'!$X$20,INT((ROW()-14)/2),0)))</f>
        <v>31</v>
      </c>
      <c r="N44" s="825"/>
      <c r="O44" s="827"/>
      <c r="P44" s="914"/>
    </row>
    <row r="45" spans="3:16">
      <c r="C45" s="829" t="str">
        <f ca="1">IF(ISBLANK(OFFSET('5. Pp (3 años)'!$C$46,INT((ROW()-13)/2),0)),"",OFFSET('5. Pp (3 años)'!$C$46,INT((ROW()-13)/2),0))</f>
        <v>Componente</v>
      </c>
      <c r="D45" s="926" t="str">
        <f ca="1">IF(ISBLANK(OFFSET('5. Pp (3 años)'!$D$46,INT((ROW()-13)/2),0)),"",OFFSET('5. Pp (3 años)'!$D$46,INT((ROW()-13)/2),0))</f>
        <v xml:space="preserve">1.4.1.1.4 Personal municipal con competencias fortalecidas a través de procesos de capacitación.
</v>
      </c>
      <c r="E45" s="926" t="str">
        <f ca="1">IF(ISBLANK(OFFSET('5. Pp (3 años)'!$E$46,INT((ROW()-13)/2),0)),"",OFFSET('5. Pp (3 años)'!$E$46,INT((ROW()-13)/2),0))</f>
        <v xml:space="preserve">PPMP: Porcentaje de integrantes del personal municipal profesionalizado. </v>
      </c>
      <c r="F45" s="928" t="str">
        <f ca="1">IF(ISBLANK(OFFSET('5. Pp (3 años)'!$K$46,INT((ROW()-13)/2),0)),"",OFFSET('5. Pp (3 años)'!$K$46,INT((ROW()-13)/2),0))</f>
        <v>Ascendente</v>
      </c>
      <c r="G45" s="930" t="str">
        <f ca="1">IF(ISBLANK(OFFSET('5. Pp (3 años)'!$H$46,INT((ROW()-13)/2),0)),"",OFFSET('5. Pp (3 años)'!$H$46,INT((ROW()-13)/2),0))</f>
        <v>Trimestral</v>
      </c>
      <c r="H45" s="949">
        <f ca="1">IF(ISBLANK(OFFSET('9. METAS'!$L$20,INT((ROW()-13)/2),0)),"",OFFSET('9. METAS'!$L$20,INT((ROW()-13)/2),0))</f>
        <v>2500</v>
      </c>
      <c r="I45" s="822"/>
      <c r="J45" s="149" t="e">
        <f ca="1">IF(MOD(ROW()-13,2)=0,IF(ISBLANK(OFFSET(#REF!,INT((ROW()-13)/2),0)),"",OFFSET(#REF!,INT((ROW()-13)/2),0)),IF(ISBLANK(OFFSET('9. METAS'!$U$20,INT((ROW()-14)/2),0)),"",OFFSET('9. METAS'!$U$20,INT((ROW()-14)/2),0)))</f>
        <v>#REF!</v>
      </c>
      <c r="K45" s="150" t="e">
        <f ca="1">IF(MOD(ROW()-13,2)=0,IF(ISBLANK(OFFSET(#REF!,INT((ROW()-13)/2),0)),"",OFFSET(#REF!,INT((ROW()-13)/2),0)),IF(ISBLANK(OFFSET('9. METAS'!$V$20,INT((ROW()-14)/2),0)),"",OFFSET('9. METAS'!$V$20,INT((ROW()-14)/2),0)))</f>
        <v>#REF!</v>
      </c>
      <c r="L45" s="150" t="e">
        <f ca="1">IF(MOD(ROW()-13,2)=0,IF(ISBLANK(OFFSET(#REF!,INT((ROW()-13)/2),0)),"",OFFSET(#REF!,INT((ROW()-13)/2),0)),IF(ISBLANK(OFFSET('9. METAS'!$W$20,INT((ROW()-14)/2),0)),"",OFFSET('9. METAS'!$W$20,INT((ROW()-14)/2),0)))</f>
        <v>#REF!</v>
      </c>
      <c r="M45" s="151" t="e">
        <f ca="1">IF(MOD(ROW()-13,2)=0,IF(ISBLANK(OFFSET(#REF!,INT((ROW()-13)/2),0)),"",OFFSET(#REF!,INT((ROW()-13)/2),0)),IF(ISBLANK(OFFSET('9. METAS'!$X$20,INT((ROW()-14)/2),0)),"",OFFSET('9. METAS'!$X$20,INT((ROW()-14)/2),0)))</f>
        <v>#REF!</v>
      </c>
      <c r="N45" s="824" t="str">
        <f t="shared" ref="N45" ca="1" si="28">IFERROR(J45/J46,"ND")</f>
        <v>ND</v>
      </c>
      <c r="O45" s="826" t="str">
        <f t="shared" ref="O45" ca="1" si="29">IFERROR(((J45+K45+L45+M45)/H45),"ND")</f>
        <v>ND</v>
      </c>
      <c r="P45" s="913"/>
    </row>
    <row r="46" spans="3:16">
      <c r="C46" s="843"/>
      <c r="D46" s="926"/>
      <c r="E46" s="926"/>
      <c r="F46" s="928"/>
      <c r="G46" s="930"/>
      <c r="H46" s="949"/>
      <c r="I46" s="823"/>
      <c r="J46" s="149">
        <f ca="1">IF(MOD(ROW()-13,2)=0,IF(ISBLANK(OFFSET(#REF!,INT((ROW()-13)/2),0)),"",OFFSET(#REF!,INT((ROW()-13)/2),0)),IF(ISBLANK(OFFSET('9. METAS'!$U$20,INT((ROW()-14)/2),0)),"",OFFSET('9. METAS'!$U$20,INT((ROW()-14)/2),0)))</f>
        <v>500</v>
      </c>
      <c r="K46" s="150">
        <f ca="1">IF(MOD(ROW()-13,2)=0,IF(ISBLANK(OFFSET(#REF!,INT((ROW()-13)/2),0)),"",OFFSET(#REF!,INT((ROW()-13)/2),0)),IF(ISBLANK(OFFSET('9. METAS'!$V$20,INT((ROW()-14)/2),0)),"",OFFSET('9. METAS'!$V$20,INT((ROW()-14)/2),0)))</f>
        <v>750</v>
      </c>
      <c r="L46" s="150">
        <f ca="1">IF(MOD(ROW()-13,2)=0,IF(ISBLANK(OFFSET(#REF!,INT((ROW()-13)/2),0)),"",OFFSET(#REF!,INT((ROW()-13)/2),0)),IF(ISBLANK(OFFSET('9. METAS'!$W$20,INT((ROW()-14)/2),0)),"",OFFSET('9. METAS'!$W$20,INT((ROW()-14)/2),0)))</f>
        <v>750</v>
      </c>
      <c r="M46" s="151">
        <f ca="1">IF(MOD(ROW()-13,2)=0,IF(ISBLANK(OFFSET(#REF!,INT((ROW()-13)/2),0)),"",OFFSET(#REF!,INT((ROW()-13)/2),0)),IF(ISBLANK(OFFSET('9. METAS'!$X$20,INT((ROW()-14)/2),0)),"",OFFSET('9. METAS'!$X$20,INT((ROW()-14)/2),0)))</f>
        <v>500</v>
      </c>
      <c r="N46" s="825"/>
      <c r="O46" s="827"/>
      <c r="P46" s="914"/>
    </row>
    <row r="47" spans="3:16">
      <c r="C47" s="829" t="str">
        <f ca="1">IF(ISBLANK(OFFSET('5. Pp (3 años)'!$C$46,INT((ROW()-13)/2),0)),"",OFFSET('5. Pp (3 años)'!$C$46,INT((ROW()-13)/2),0))</f>
        <v>Actividad</v>
      </c>
      <c r="D47" s="926" t="str">
        <f ca="1">IF(ISBLANK(OFFSET('5. Pp (3 años)'!$D$46,INT((ROW()-13)/2),0)),"",OFFSET('5. Pp (3 años)'!$D$46,INT((ROW()-13)/2),0))</f>
        <v>1.4.1.1.4.1. Impartición de  Cursos de Capacitación Integral Institucional</v>
      </c>
      <c r="E47" s="926" t="str">
        <f ca="1">IF(ISBLANK(OFFSET('5. Pp (3 años)'!$E$46,INT((ROW()-13)/2),0)),"",OFFSET('5. Pp (3 años)'!$E$46,INT((ROW()-13)/2),0))</f>
        <v>PPCI: Porcentaje de Cursos de Capacitación Integral Institucional impartidos</v>
      </c>
      <c r="F47" s="928" t="str">
        <f ca="1">IF(ISBLANK(OFFSET('5. Pp (3 años)'!$K$46,INT((ROW()-13)/2),0)),"",OFFSET('5. Pp (3 años)'!$K$46,INT((ROW()-13)/2),0))</f>
        <v>Ascendente</v>
      </c>
      <c r="G47" s="930" t="str">
        <f ca="1">IF(ISBLANK(OFFSET('5. Pp (3 años)'!$H$46,INT((ROW()-13)/2),0)),"",OFFSET('5. Pp (3 años)'!$H$46,INT((ROW()-13)/2),0))</f>
        <v>Trimestral</v>
      </c>
      <c r="H47" s="949">
        <f ca="1">IF(ISBLANK(OFFSET('9. METAS'!$L$20,INT((ROW()-13)/2),0)),"",OFFSET('9. METAS'!$L$20,INT((ROW()-13)/2),0))</f>
        <v>180</v>
      </c>
      <c r="I47" s="822"/>
      <c r="J47" s="149" t="e">
        <f ca="1">IF(MOD(ROW()-13,2)=0,IF(ISBLANK(OFFSET(#REF!,INT((ROW()-13)/2),0)),"",OFFSET(#REF!,INT((ROW()-13)/2),0)),IF(ISBLANK(OFFSET('9. METAS'!$U$20,INT((ROW()-14)/2),0)),"",OFFSET('9. METAS'!$U$20,INT((ROW()-14)/2),0)))</f>
        <v>#REF!</v>
      </c>
      <c r="K47" s="150" t="e">
        <f ca="1">IF(MOD(ROW()-13,2)=0,IF(ISBLANK(OFFSET(#REF!,INT((ROW()-13)/2),0)),"",OFFSET(#REF!,INT((ROW()-13)/2),0)),IF(ISBLANK(OFFSET('9. METAS'!$V$20,INT((ROW()-14)/2),0)),"",OFFSET('9. METAS'!$V$20,INT((ROW()-14)/2),0)))</f>
        <v>#REF!</v>
      </c>
      <c r="L47" s="150" t="e">
        <f ca="1">IF(MOD(ROW()-13,2)=0,IF(ISBLANK(OFFSET(#REF!,INT((ROW()-13)/2),0)),"",OFFSET(#REF!,INT((ROW()-13)/2),0)),IF(ISBLANK(OFFSET('9. METAS'!$W$20,INT((ROW()-14)/2),0)),"",OFFSET('9. METAS'!$W$20,INT((ROW()-14)/2),0)))</f>
        <v>#REF!</v>
      </c>
      <c r="M47" s="151" t="e">
        <f ca="1">IF(MOD(ROW()-13,2)=0,IF(ISBLANK(OFFSET(#REF!,INT((ROW()-13)/2),0)),"",OFFSET(#REF!,INT((ROW()-13)/2),0)),IF(ISBLANK(OFFSET('9. METAS'!$X$20,INT((ROW()-14)/2),0)),"",OFFSET('9. METAS'!$X$20,INT((ROW()-14)/2),0)))</f>
        <v>#REF!</v>
      </c>
      <c r="N47" s="824" t="str">
        <f t="shared" ref="N47" ca="1" si="30">IFERROR(J47/J48,"ND")</f>
        <v>ND</v>
      </c>
      <c r="O47" s="826" t="str">
        <f t="shared" ref="O47" ca="1" si="31">IFERROR(((J47+K47+L47+M47)/H47),"ND")</f>
        <v>ND</v>
      </c>
      <c r="P47" s="913"/>
    </row>
    <row r="48" spans="3:16">
      <c r="C48" s="843"/>
      <c r="D48" s="926"/>
      <c r="E48" s="926"/>
      <c r="F48" s="928"/>
      <c r="G48" s="930"/>
      <c r="H48" s="949"/>
      <c r="I48" s="823"/>
      <c r="J48" s="149">
        <f ca="1">IF(MOD(ROW()-13,2)=0,IF(ISBLANK(OFFSET(#REF!,INT((ROW()-13)/2),0)),"",OFFSET(#REF!,INT((ROW()-13)/2),0)),IF(ISBLANK(OFFSET('9. METAS'!$U$20,INT((ROW()-14)/2),0)),"",OFFSET('9. METAS'!$U$20,INT((ROW()-14)/2),0)))</f>
        <v>40</v>
      </c>
      <c r="K48" s="150">
        <f ca="1">IF(MOD(ROW()-13,2)=0,IF(ISBLANK(OFFSET(#REF!,INT((ROW()-13)/2),0)),"",OFFSET(#REF!,INT((ROW()-13)/2),0)),IF(ISBLANK(OFFSET('9. METAS'!$V$20,INT((ROW()-14)/2),0)),"",OFFSET('9. METAS'!$V$20,INT((ROW()-14)/2),0)))</f>
        <v>50</v>
      </c>
      <c r="L48" s="150">
        <f ca="1">IF(MOD(ROW()-13,2)=0,IF(ISBLANK(OFFSET(#REF!,INT((ROW()-13)/2),0)),"",OFFSET(#REF!,INT((ROW()-13)/2),0)),IF(ISBLANK(OFFSET('9. METAS'!$W$20,INT((ROW()-14)/2),0)),"",OFFSET('9. METAS'!$W$20,INT((ROW()-14)/2),0)))</f>
        <v>50</v>
      </c>
      <c r="M48" s="151">
        <f ca="1">IF(MOD(ROW()-13,2)=0,IF(ISBLANK(OFFSET(#REF!,INT((ROW()-13)/2),0)),"",OFFSET(#REF!,INT((ROW()-13)/2),0)),IF(ISBLANK(OFFSET('9. METAS'!$X$20,INT((ROW()-14)/2),0)),"",OFFSET('9. METAS'!$X$20,INT((ROW()-14)/2),0)))</f>
        <v>40</v>
      </c>
      <c r="N48" s="825"/>
      <c r="O48" s="827"/>
      <c r="P48" s="914"/>
    </row>
    <row r="49" spans="3:16">
      <c r="C49" s="829" t="str">
        <f ca="1">IF(ISBLANK(OFFSET('5. Pp (3 años)'!$C$46,INT((ROW()-13)/2),0)),"",OFFSET('5. Pp (3 años)'!$C$46,INT((ROW()-13)/2),0))</f>
        <v>Actividad</v>
      </c>
      <c r="D49" s="926" t="str">
        <f ca="1">IF(ISBLANK(OFFSET('5. Pp (3 años)'!$D$46,INT((ROW()-13)/2),0)),"",OFFSET('5. Pp (3 años)'!$D$46,INT((ROW()-13)/2),0))</f>
        <v>1.4.1.1.4.2 Formalización de convenios de colaboración para la capacitación.</v>
      </c>
      <c r="E49" s="926" t="str">
        <f ca="1">IF(ISBLANK(OFFSET('5. Pp (3 años)'!$E$46,INT((ROW()-13)/2),0)),"",OFFSET('5. Pp (3 años)'!$E$46,INT((ROW()-13)/2),0))</f>
        <v>PCC: Porcentaje de convenios de colaboración para la capacitación formalizados.</v>
      </c>
      <c r="F49" s="928" t="str">
        <f ca="1">IF(ISBLANK(OFFSET('5. Pp (3 años)'!$K$46,INT((ROW()-13)/2),0)),"",OFFSET('5. Pp (3 años)'!$K$46,INT((ROW()-13)/2),0))</f>
        <v>Ascendente</v>
      </c>
      <c r="G49" s="930" t="str">
        <f ca="1">IF(ISBLANK(OFFSET('5. Pp (3 años)'!$H$46,INT((ROW()-13)/2),0)),"",OFFSET('5. Pp (3 años)'!$H$46,INT((ROW()-13)/2),0))</f>
        <v>Trimestral</v>
      </c>
      <c r="H49" s="949">
        <f ca="1">IF(ISBLANK(OFFSET('9. METAS'!$L$20,INT((ROW()-13)/2),0)),"",OFFSET('9. METAS'!$L$20,INT((ROW()-13)/2),0))</f>
        <v>4</v>
      </c>
      <c r="I49" s="822"/>
      <c r="J49" s="149" t="e">
        <f ca="1">IF(MOD(ROW()-13,2)=0,IF(ISBLANK(OFFSET(#REF!,INT((ROW()-13)/2),0)),"",OFFSET(#REF!,INT((ROW()-13)/2),0)),IF(ISBLANK(OFFSET('9. METAS'!$U$20,INT((ROW()-14)/2),0)),"",OFFSET('9. METAS'!$U$20,INT((ROW()-14)/2),0)))</f>
        <v>#REF!</v>
      </c>
      <c r="K49" s="150" t="e">
        <f ca="1">IF(MOD(ROW()-13,2)=0,IF(ISBLANK(OFFSET(#REF!,INT((ROW()-13)/2),0)),"",OFFSET(#REF!,INT((ROW()-13)/2),0)),IF(ISBLANK(OFFSET('9. METAS'!$V$20,INT((ROW()-14)/2),0)),"",OFFSET('9. METAS'!$V$20,INT((ROW()-14)/2),0)))</f>
        <v>#REF!</v>
      </c>
      <c r="L49" s="150" t="e">
        <f ca="1">IF(MOD(ROW()-13,2)=0,IF(ISBLANK(OFFSET(#REF!,INT((ROW()-13)/2),0)),"",OFFSET(#REF!,INT((ROW()-13)/2),0)),IF(ISBLANK(OFFSET('9. METAS'!$W$20,INT((ROW()-14)/2),0)),"",OFFSET('9. METAS'!$W$20,INT((ROW()-14)/2),0)))</f>
        <v>#REF!</v>
      </c>
      <c r="M49" s="151" t="e">
        <f ca="1">IF(MOD(ROW()-13,2)=0,IF(ISBLANK(OFFSET(#REF!,INT((ROW()-13)/2),0)),"",OFFSET(#REF!,INT((ROW()-13)/2),0)),IF(ISBLANK(OFFSET('9. METAS'!$X$20,INT((ROW()-14)/2),0)),"",OFFSET('9. METAS'!$X$20,INT((ROW()-14)/2),0)))</f>
        <v>#REF!</v>
      </c>
      <c r="N49" s="824" t="str">
        <f t="shared" ref="N49" ca="1" si="32">IFERROR(J49/J50,"ND")</f>
        <v>ND</v>
      </c>
      <c r="O49" s="826" t="str">
        <f t="shared" ref="O49" ca="1" si="33">IFERROR(((J49+K49+L49+M49)/H49),"ND")</f>
        <v>ND</v>
      </c>
      <c r="P49" s="913"/>
    </row>
    <row r="50" spans="3:16">
      <c r="C50" s="843"/>
      <c r="D50" s="926"/>
      <c r="E50" s="926"/>
      <c r="F50" s="928"/>
      <c r="G50" s="930"/>
      <c r="H50" s="949"/>
      <c r="I50" s="823"/>
      <c r="J50" s="149">
        <f ca="1">IF(MOD(ROW()-13,2)=0,IF(ISBLANK(OFFSET(#REF!,INT((ROW()-13)/2),0)),"",OFFSET(#REF!,INT((ROW()-13)/2),0)),IF(ISBLANK(OFFSET('9. METAS'!$U$20,INT((ROW()-14)/2),0)),"",OFFSET('9. METAS'!$U$20,INT((ROW()-14)/2),0)))</f>
        <v>1</v>
      </c>
      <c r="K50" s="150">
        <f ca="1">IF(MOD(ROW()-13,2)=0,IF(ISBLANK(OFFSET(#REF!,INT((ROW()-13)/2),0)),"",OFFSET(#REF!,INT((ROW()-13)/2),0)),IF(ISBLANK(OFFSET('9. METAS'!$V$20,INT((ROW()-14)/2),0)),"",OFFSET('9. METAS'!$V$20,INT((ROW()-14)/2),0)))</f>
        <v>1</v>
      </c>
      <c r="L50" s="150">
        <f ca="1">IF(MOD(ROW()-13,2)=0,IF(ISBLANK(OFFSET(#REF!,INT((ROW()-13)/2),0)),"",OFFSET(#REF!,INT((ROW()-13)/2),0)),IF(ISBLANK(OFFSET('9. METAS'!$W$20,INT((ROW()-14)/2),0)),"",OFFSET('9. METAS'!$W$20,INT((ROW()-14)/2),0)))</f>
        <v>1</v>
      </c>
      <c r="M50" s="151">
        <f ca="1">IF(MOD(ROW()-13,2)=0,IF(ISBLANK(OFFSET(#REF!,INT((ROW()-13)/2),0)),"",OFFSET(#REF!,INT((ROW()-13)/2),0)),IF(ISBLANK(OFFSET('9. METAS'!$X$20,INT((ROW()-14)/2),0)),"",OFFSET('9. METAS'!$X$20,INT((ROW()-14)/2),0)))</f>
        <v>1</v>
      </c>
      <c r="N50" s="825"/>
      <c r="O50" s="827"/>
      <c r="P50" s="914"/>
    </row>
    <row r="51" spans="3:16">
      <c r="C51" s="829" t="str">
        <f ca="1">IF(ISBLANK(OFFSET('5. Pp (3 años)'!$C$46,INT((ROW()-13)/2),0)),"",OFFSET('5. Pp (3 años)'!$C$46,INT((ROW()-13)/2),0))</f>
        <v>Actividad</v>
      </c>
      <c r="D51" s="926" t="str">
        <f ca="1">IF(ISBLANK(OFFSET('5. Pp (3 años)'!$D$46,INT((ROW()-13)/2),0)),"",OFFSET('5. Pp (3 años)'!$D$46,INT((ROW()-13)/2),0))</f>
        <v>1.4.1.1.4.3 Evaluación al desempeño laboral hacia servidores(as) públicos(as).</v>
      </c>
      <c r="E51" s="926" t="str">
        <f ca="1">IF(ISBLANK(OFFSET('5. Pp (3 años)'!$E$46,INT((ROW()-13)/2),0)),"",OFFSET('5. Pp (3 años)'!$E$46,INT((ROW()-13)/2),0))</f>
        <v>PSPE: Porcentaje de servidores(as) públicos(as) evaluados(as)</v>
      </c>
      <c r="F51" s="928" t="str">
        <f ca="1">IF(ISBLANK(OFFSET('5. Pp (3 años)'!$K$46,INT((ROW()-13)/2),0)),"",OFFSET('5. Pp (3 años)'!$K$46,INT((ROW()-13)/2),0))</f>
        <v>Ascendente</v>
      </c>
      <c r="G51" s="930" t="str">
        <f ca="1">IF(ISBLANK(OFFSET('5. Pp (3 años)'!$H$46,INT((ROW()-13)/2),0)),"",OFFSET('5. Pp (3 años)'!$H$46,INT((ROW()-13)/2),0))</f>
        <v>Trimestral</v>
      </c>
      <c r="H51" s="949">
        <f ca="1">IF(ISBLANK(OFFSET('9. METAS'!$L$20,INT((ROW()-13)/2),0)),"",OFFSET('9. METAS'!$L$20,INT((ROW()-13)/2),0))</f>
        <v>1000</v>
      </c>
      <c r="I51" s="822"/>
      <c r="J51" s="149" t="e">
        <f ca="1">IF(MOD(ROW()-13,2)=0,IF(ISBLANK(OFFSET(#REF!,INT((ROW()-13)/2),0)),"",OFFSET(#REF!,INT((ROW()-13)/2),0)),IF(ISBLANK(OFFSET('9. METAS'!$U$20,INT((ROW()-14)/2),0)),"",OFFSET('9. METAS'!$U$20,INT((ROW()-14)/2),0)))</f>
        <v>#REF!</v>
      </c>
      <c r="K51" s="150" t="e">
        <f ca="1">IF(MOD(ROW()-13,2)=0,IF(ISBLANK(OFFSET(#REF!,INT((ROW()-13)/2),0)),"",OFFSET(#REF!,INT((ROW()-13)/2),0)),IF(ISBLANK(OFFSET('9. METAS'!$V$20,INT((ROW()-14)/2),0)),"",OFFSET('9. METAS'!$V$20,INT((ROW()-14)/2),0)))</f>
        <v>#REF!</v>
      </c>
      <c r="L51" s="150" t="e">
        <f ca="1">IF(MOD(ROW()-13,2)=0,IF(ISBLANK(OFFSET(#REF!,INT((ROW()-13)/2),0)),"",OFFSET(#REF!,INT((ROW()-13)/2),0)),IF(ISBLANK(OFFSET('9. METAS'!$W$20,INT((ROW()-14)/2),0)),"",OFFSET('9. METAS'!$W$20,INT((ROW()-14)/2),0)))</f>
        <v>#REF!</v>
      </c>
      <c r="M51" s="151" t="e">
        <f ca="1">IF(MOD(ROW()-13,2)=0,IF(ISBLANK(OFFSET(#REF!,INT((ROW()-13)/2),0)),"",OFFSET(#REF!,INT((ROW()-13)/2),0)),IF(ISBLANK(OFFSET('9. METAS'!$X$20,INT((ROW()-14)/2),0)),"",OFFSET('9. METAS'!$X$20,INT((ROW()-14)/2),0)))</f>
        <v>#REF!</v>
      </c>
      <c r="N51" s="824" t="str">
        <f t="shared" ref="N51" ca="1" si="34">IFERROR(J51/J52,"ND")</f>
        <v>ND</v>
      </c>
      <c r="O51" s="826" t="str">
        <f t="shared" ref="O51" ca="1" si="35">IFERROR(((J51+K51+L51+M51)/H51),"ND")</f>
        <v>ND</v>
      </c>
      <c r="P51" s="913"/>
    </row>
    <row r="52" spans="3:16">
      <c r="C52" s="843"/>
      <c r="D52" s="926"/>
      <c r="E52" s="926"/>
      <c r="F52" s="928"/>
      <c r="G52" s="930"/>
      <c r="H52" s="949"/>
      <c r="I52" s="823"/>
      <c r="J52" s="149">
        <f ca="1">IF(MOD(ROW()-13,2)=0,IF(ISBLANK(OFFSET(#REF!,INT((ROW()-13)/2),0)),"",OFFSET(#REF!,INT((ROW()-13)/2),0)),IF(ISBLANK(OFFSET('9. METAS'!$U$20,INT((ROW()-14)/2),0)),"",OFFSET('9. METAS'!$U$20,INT((ROW()-14)/2),0)))</f>
        <v>250</v>
      </c>
      <c r="K52" s="150">
        <f ca="1">IF(MOD(ROW()-13,2)=0,IF(ISBLANK(OFFSET(#REF!,INT((ROW()-13)/2),0)),"",OFFSET(#REF!,INT((ROW()-13)/2),0)),IF(ISBLANK(OFFSET('9. METAS'!$V$20,INT((ROW()-14)/2),0)),"",OFFSET('9. METAS'!$V$20,INT((ROW()-14)/2),0)))</f>
        <v>250</v>
      </c>
      <c r="L52" s="150">
        <f ca="1">IF(MOD(ROW()-13,2)=0,IF(ISBLANK(OFFSET(#REF!,INT((ROW()-13)/2),0)),"",OFFSET(#REF!,INT((ROW()-13)/2),0)),IF(ISBLANK(OFFSET('9. METAS'!$W$20,INT((ROW()-14)/2),0)),"",OFFSET('9. METAS'!$W$20,INT((ROW()-14)/2),0)))</f>
        <v>200</v>
      </c>
      <c r="M52" s="151">
        <f ca="1">IF(MOD(ROW()-13,2)=0,IF(ISBLANK(OFFSET(#REF!,INT((ROW()-13)/2),0)),"",OFFSET(#REF!,INT((ROW()-13)/2),0)),IF(ISBLANK(OFFSET('9. METAS'!$X$20,INT((ROW()-14)/2),0)),"",OFFSET('9. METAS'!$X$20,INT((ROW()-14)/2),0)))</f>
        <v>300</v>
      </c>
      <c r="N52" s="825"/>
      <c r="O52" s="827"/>
      <c r="P52" s="914"/>
    </row>
    <row r="53" spans="3:16">
      <c r="C53" s="829" t="str">
        <f ca="1">IF(ISBLANK(OFFSET('5. Pp (3 años)'!$C$46,INT((ROW()-13)/2),0)),"",OFFSET('5. Pp (3 años)'!$C$46,INT((ROW()-13)/2),0))</f>
        <v>Componente</v>
      </c>
      <c r="D53" s="926" t="str">
        <f ca="1">IF(ISBLANK(OFFSET('5. Pp (3 años)'!$D$46,INT((ROW()-13)/2),0)),"",OFFSET('5. Pp (3 años)'!$D$46,INT((ROW()-13)/2),0))</f>
        <v>1.4.1.1.5 Servicios de tecnologías de la información y telecomunicaciones gestionados y proporcionados oportunamente a las dependencias municipales conforme a la normatividad aplicable.</v>
      </c>
      <c r="E53" s="926" t="str">
        <f ca="1">IF(ISBLANK(OFFSET('5. Pp (3 años)'!$E$46,INT((ROW()-13)/2),0)),"",OFFSET('5. Pp (3 años)'!$E$46,INT((ROW()-13)/2),0))</f>
        <v>PSTIC: Porcentaje de servicios de tecnologías de la información y comunicación proporcionados.</v>
      </c>
      <c r="F53" s="928" t="str">
        <f ca="1">IF(ISBLANK(OFFSET('5. Pp (3 años)'!$K$46,INT((ROW()-13)/2),0)),"",OFFSET('5. Pp (3 años)'!$K$46,INT((ROW()-13)/2),0))</f>
        <v>Ascendente</v>
      </c>
      <c r="G53" s="930" t="str">
        <f ca="1">IF(ISBLANK(OFFSET('5. Pp (3 años)'!$H$46,INT((ROW()-13)/2),0)),"",OFFSET('5. Pp (3 años)'!$H$46,INT((ROW()-13)/2),0))</f>
        <v>Trimestral</v>
      </c>
      <c r="H53" s="949">
        <f ca="1">IF(ISBLANK(OFFSET('9. METAS'!$L$20,INT((ROW()-13)/2),0)),"",OFFSET('9. METAS'!$L$20,INT((ROW()-13)/2),0))</f>
        <v>0.95</v>
      </c>
      <c r="I53" s="822"/>
      <c r="J53" s="149" t="e">
        <f ca="1">IF(MOD(ROW()-13,2)=0,IF(ISBLANK(OFFSET(#REF!,INT((ROW()-13)/2),0)),"",OFFSET(#REF!,INT((ROW()-13)/2),0)),IF(ISBLANK(OFFSET('9. METAS'!$U$20,INT((ROW()-14)/2),0)),"",OFFSET('9. METAS'!$U$20,INT((ROW()-14)/2),0)))</f>
        <v>#REF!</v>
      </c>
      <c r="K53" s="150" t="e">
        <f ca="1">IF(MOD(ROW()-13,2)=0,IF(ISBLANK(OFFSET(#REF!,INT((ROW()-13)/2),0)),"",OFFSET(#REF!,INT((ROW()-13)/2),0)),IF(ISBLANK(OFFSET('9. METAS'!$V$20,INT((ROW()-14)/2),0)),"",OFFSET('9. METAS'!$V$20,INT((ROW()-14)/2),0)))</f>
        <v>#REF!</v>
      </c>
      <c r="L53" s="150" t="e">
        <f ca="1">IF(MOD(ROW()-13,2)=0,IF(ISBLANK(OFFSET(#REF!,INT((ROW()-13)/2),0)),"",OFFSET(#REF!,INT((ROW()-13)/2),0)),IF(ISBLANK(OFFSET('9. METAS'!$W$20,INT((ROW()-14)/2),0)),"",OFFSET('9. METAS'!$W$20,INT((ROW()-14)/2),0)))</f>
        <v>#REF!</v>
      </c>
      <c r="M53" s="151" t="e">
        <f ca="1">IF(MOD(ROW()-13,2)=0,IF(ISBLANK(OFFSET(#REF!,INT((ROW()-13)/2),0)),"",OFFSET(#REF!,INT((ROW()-13)/2),0)),IF(ISBLANK(OFFSET('9. METAS'!$X$20,INT((ROW()-14)/2),0)),"",OFFSET('9. METAS'!$X$20,INT((ROW()-14)/2),0)))</f>
        <v>#REF!</v>
      </c>
      <c r="N53" s="824" t="str">
        <f t="shared" ref="N53" ca="1" si="36">IFERROR(J53/J54,"ND")</f>
        <v>ND</v>
      </c>
      <c r="O53" s="826" t="str">
        <f t="shared" ref="O53" ca="1" si="37">IFERROR(((J53+K53+L53+M53)/H53),"ND")</f>
        <v>ND</v>
      </c>
      <c r="P53" s="913"/>
    </row>
    <row r="54" spans="3:16">
      <c r="C54" s="843"/>
      <c r="D54" s="926"/>
      <c r="E54" s="926"/>
      <c r="F54" s="928"/>
      <c r="G54" s="930"/>
      <c r="H54" s="949"/>
      <c r="I54" s="823"/>
      <c r="J54" s="149">
        <f ca="1">IF(MOD(ROW()-13,2)=0,IF(ISBLANK(OFFSET(#REF!,INT((ROW()-13)/2),0)),"",OFFSET(#REF!,INT((ROW()-13)/2),0)),IF(ISBLANK(OFFSET('9. METAS'!$U$20,INT((ROW()-14)/2),0)),"",OFFSET('9. METAS'!$U$20,INT((ROW()-14)/2),0)))</f>
        <v>0.95</v>
      </c>
      <c r="K54" s="150">
        <f ca="1">IF(MOD(ROW()-13,2)=0,IF(ISBLANK(OFFSET(#REF!,INT((ROW()-13)/2),0)),"",OFFSET(#REF!,INT((ROW()-13)/2),0)),IF(ISBLANK(OFFSET('9. METAS'!$V$20,INT((ROW()-14)/2),0)),"",OFFSET('9. METAS'!$V$20,INT((ROW()-14)/2),0)))</f>
        <v>0.95</v>
      </c>
      <c r="L54" s="150">
        <f ca="1">IF(MOD(ROW()-13,2)=0,IF(ISBLANK(OFFSET(#REF!,INT((ROW()-13)/2),0)),"",OFFSET(#REF!,INT((ROW()-13)/2),0)),IF(ISBLANK(OFFSET('9. METAS'!$W$20,INT((ROW()-14)/2),0)),"",OFFSET('9. METAS'!$W$20,INT((ROW()-14)/2),0)))</f>
        <v>0.95</v>
      </c>
      <c r="M54" s="151">
        <f ca="1">IF(MOD(ROW()-13,2)=0,IF(ISBLANK(OFFSET(#REF!,INT((ROW()-13)/2),0)),"",OFFSET(#REF!,INT((ROW()-13)/2),0)),IF(ISBLANK(OFFSET('9. METAS'!$X$20,INT((ROW()-14)/2),0)),"",OFFSET('9. METAS'!$X$20,INT((ROW()-14)/2),0)))</f>
        <v>0.95</v>
      </c>
      <c r="N54" s="825"/>
      <c r="O54" s="827"/>
      <c r="P54" s="914"/>
    </row>
    <row r="55" spans="3:16">
      <c r="C55" s="829" t="str">
        <f ca="1">IF(ISBLANK(OFFSET('5. Pp (3 años)'!$C$46,INT((ROW()-13)/2),0)),"",OFFSET('5. Pp (3 años)'!$C$46,INT((ROW()-13)/2),0))</f>
        <v>Actividad</v>
      </c>
      <c r="D55" s="926" t="str">
        <f ca="1">IF(ISBLANK(OFFSET('5. Pp (3 años)'!$D$46,INT((ROW()-13)/2),0)),"",OFFSET('5. Pp (3 años)'!$D$46,INT((ROW()-13)/2),0))</f>
        <v xml:space="preserve">1.4.1.1.5.1 Desarrollo y mantenimiento de sistemas informáticos para las dependencias municipales. </v>
      </c>
      <c r="E55" s="926" t="str">
        <f ca="1">IF(ISBLANK(OFFSET('5. Pp (3 años)'!$E$46,INT((ROW()-13)/2),0)),"",OFFSET('5. Pp (3 años)'!$E$46,INT((ROW()-13)/2),0))</f>
        <v>PSDMA= Porcentaje de servicios de desarrollo y mantenimiento de sistemas informáticos atendidos</v>
      </c>
      <c r="F55" s="928" t="str">
        <f ca="1">IF(ISBLANK(OFFSET('5. Pp (3 años)'!$K$46,INT((ROW()-13)/2),0)),"",OFFSET('5. Pp (3 años)'!$K$46,INT((ROW()-13)/2),0))</f>
        <v>Ascendente</v>
      </c>
      <c r="G55" s="930" t="str">
        <f ca="1">IF(ISBLANK(OFFSET('5. Pp (3 años)'!$H$46,INT((ROW()-13)/2),0)),"",OFFSET('5. Pp (3 años)'!$H$46,INT((ROW()-13)/2),0))</f>
        <v>Trimestral</v>
      </c>
      <c r="H55" s="949">
        <f ca="1">IF(ISBLANK(OFFSET('9. METAS'!$L$20,INT((ROW()-13)/2),0)),"",OFFSET('9. METAS'!$L$20,INT((ROW()-13)/2),0))</f>
        <v>800</v>
      </c>
      <c r="I55" s="822"/>
      <c r="J55" s="149" t="e">
        <f ca="1">IF(MOD(ROW()-13,2)=0,IF(ISBLANK(OFFSET(#REF!,INT((ROW()-13)/2),0)),"",OFFSET(#REF!,INT((ROW()-13)/2),0)),IF(ISBLANK(OFFSET('9. METAS'!$U$20,INT((ROW()-14)/2),0)),"",OFFSET('9. METAS'!$U$20,INT((ROW()-14)/2),0)))</f>
        <v>#REF!</v>
      </c>
      <c r="K55" s="150" t="e">
        <f ca="1">IF(MOD(ROW()-13,2)=0,IF(ISBLANK(OFFSET(#REF!,INT((ROW()-13)/2),0)),"",OFFSET(#REF!,INT((ROW()-13)/2),0)),IF(ISBLANK(OFFSET('9. METAS'!$V$20,INT((ROW()-14)/2),0)),"",OFFSET('9. METAS'!$V$20,INT((ROW()-14)/2),0)))</f>
        <v>#REF!</v>
      </c>
      <c r="L55" s="150" t="e">
        <f ca="1">IF(MOD(ROW()-13,2)=0,IF(ISBLANK(OFFSET(#REF!,INT((ROW()-13)/2),0)),"",OFFSET(#REF!,INT((ROW()-13)/2),0)),IF(ISBLANK(OFFSET('9. METAS'!$W$20,INT((ROW()-14)/2),0)),"",OFFSET('9. METAS'!$W$20,INT((ROW()-14)/2),0)))</f>
        <v>#REF!</v>
      </c>
      <c r="M55" s="151" t="e">
        <f ca="1">IF(MOD(ROW()-13,2)=0,IF(ISBLANK(OFFSET(#REF!,INT((ROW()-13)/2),0)),"",OFFSET(#REF!,INT((ROW()-13)/2),0)),IF(ISBLANK(OFFSET('9. METAS'!$X$20,INT((ROW()-14)/2),0)),"",OFFSET('9. METAS'!$X$20,INT((ROW()-14)/2),0)))</f>
        <v>#REF!</v>
      </c>
      <c r="N55" s="824" t="str">
        <f t="shared" ref="N55" ca="1" si="38">IFERROR(J55/J56,"ND")</f>
        <v>ND</v>
      </c>
      <c r="O55" s="826" t="str">
        <f t="shared" ref="O55" ca="1" si="39">IFERROR(((J55+K55+L55+M55)/H55),"ND")</f>
        <v>ND</v>
      </c>
      <c r="P55" s="913"/>
    </row>
    <row r="56" spans="3:16">
      <c r="C56" s="843"/>
      <c r="D56" s="926"/>
      <c r="E56" s="926"/>
      <c r="F56" s="928"/>
      <c r="G56" s="930"/>
      <c r="H56" s="949"/>
      <c r="I56" s="823"/>
      <c r="J56" s="149">
        <f ca="1">IF(MOD(ROW()-13,2)=0,IF(ISBLANK(OFFSET(#REF!,INT((ROW()-13)/2),0)),"",OFFSET(#REF!,INT((ROW()-13)/2),0)),IF(ISBLANK(OFFSET('9. METAS'!$U$20,INT((ROW()-14)/2),0)),"",OFFSET('9. METAS'!$U$20,INT((ROW()-14)/2),0)))</f>
        <v>200</v>
      </c>
      <c r="K56" s="150">
        <f ca="1">IF(MOD(ROW()-13,2)=0,IF(ISBLANK(OFFSET(#REF!,INT((ROW()-13)/2),0)),"",OFFSET(#REF!,INT((ROW()-13)/2),0)),IF(ISBLANK(OFFSET('9. METAS'!$V$20,INT((ROW()-14)/2),0)),"",OFFSET('9. METAS'!$V$20,INT((ROW()-14)/2),0)))</f>
        <v>200</v>
      </c>
      <c r="L56" s="150">
        <f ca="1">IF(MOD(ROW()-13,2)=0,IF(ISBLANK(OFFSET(#REF!,INT((ROW()-13)/2),0)),"",OFFSET(#REF!,INT((ROW()-13)/2),0)),IF(ISBLANK(OFFSET('9. METAS'!$W$20,INT((ROW()-14)/2),0)),"",OFFSET('9. METAS'!$W$20,INT((ROW()-14)/2),0)))</f>
        <v>200</v>
      </c>
      <c r="M56" s="151">
        <f ca="1">IF(MOD(ROW()-13,2)=0,IF(ISBLANK(OFFSET(#REF!,INT((ROW()-13)/2),0)),"",OFFSET(#REF!,INT((ROW()-13)/2),0)),IF(ISBLANK(OFFSET('9. METAS'!$X$20,INT((ROW()-14)/2),0)),"",OFFSET('9. METAS'!$X$20,INT((ROW()-14)/2),0)))</f>
        <v>200</v>
      </c>
      <c r="N56" s="825"/>
      <c r="O56" s="827"/>
      <c r="P56" s="914"/>
    </row>
    <row r="57" spans="3:16">
      <c r="C57" s="829" t="str">
        <f ca="1">IF(ISBLANK(OFFSET('5. Pp (3 años)'!$C$46,INT((ROW()-13)/2),0)),"",OFFSET('5. Pp (3 años)'!$C$46,INT((ROW()-13)/2),0))</f>
        <v>Actividad</v>
      </c>
      <c r="D57" s="926" t="str">
        <f ca="1">IF(ISBLANK(OFFSET('5. Pp (3 años)'!$D$46,INT((ROW()-13)/2),0)),"",OFFSET('5. Pp (3 años)'!$D$46,INT((ROW()-13)/2),0))</f>
        <v>1.4.1.1.5.2 Atención de  servicios de telecomunicaciones para las dependencias municipales.</v>
      </c>
      <c r="E57" s="926" t="str">
        <f ca="1">IF(ISBLANK(OFFSET('5. Pp (3 años)'!$E$46,INT((ROW()-13)/2),0)),"",OFFSET('5. Pp (3 años)'!$E$46,INT((ROW()-13)/2),0))</f>
        <v>PSTA: Porcentaje de servicios de telecomunicaciones atendidos.</v>
      </c>
      <c r="F57" s="928" t="str">
        <f ca="1">IF(ISBLANK(OFFSET('5. Pp (3 años)'!$K$46,INT((ROW()-13)/2),0)),"",OFFSET('5. Pp (3 años)'!$K$46,INT((ROW()-13)/2),0))</f>
        <v>Ascendente</v>
      </c>
      <c r="G57" s="930" t="str">
        <f ca="1">IF(ISBLANK(OFFSET('5. Pp (3 años)'!$H$46,INT((ROW()-13)/2),0)),"",OFFSET('5. Pp (3 años)'!$H$46,INT((ROW()-13)/2),0))</f>
        <v>Trimestral</v>
      </c>
      <c r="H57" s="949">
        <f ca="1">IF(ISBLANK(OFFSET('9. METAS'!$L$20,INT((ROW()-13)/2),0)),"",OFFSET('9. METAS'!$L$20,INT((ROW()-13)/2),0))</f>
        <v>600</v>
      </c>
      <c r="I57" s="822"/>
      <c r="J57" s="149" t="e">
        <f ca="1">IF(MOD(ROW()-13,2)=0,IF(ISBLANK(OFFSET(#REF!,INT((ROW()-13)/2),0)),"",OFFSET(#REF!,INT((ROW()-13)/2),0)),IF(ISBLANK(OFFSET('9. METAS'!$U$20,INT((ROW()-14)/2),0)),"",OFFSET('9. METAS'!$U$20,INT((ROW()-14)/2),0)))</f>
        <v>#REF!</v>
      </c>
      <c r="K57" s="150" t="e">
        <f ca="1">IF(MOD(ROW()-13,2)=0,IF(ISBLANK(OFFSET(#REF!,INT((ROW()-13)/2),0)),"",OFFSET(#REF!,INT((ROW()-13)/2),0)),IF(ISBLANK(OFFSET('9. METAS'!$V$20,INT((ROW()-14)/2),0)),"",OFFSET('9. METAS'!$V$20,INT((ROW()-14)/2),0)))</f>
        <v>#REF!</v>
      </c>
      <c r="L57" s="150" t="e">
        <f ca="1">IF(MOD(ROW()-13,2)=0,IF(ISBLANK(OFFSET(#REF!,INT((ROW()-13)/2),0)),"",OFFSET(#REF!,INT((ROW()-13)/2),0)),IF(ISBLANK(OFFSET('9. METAS'!$W$20,INT((ROW()-14)/2),0)),"",OFFSET('9. METAS'!$W$20,INT((ROW()-14)/2),0)))</f>
        <v>#REF!</v>
      </c>
      <c r="M57" s="151" t="e">
        <f ca="1">IF(MOD(ROW()-13,2)=0,IF(ISBLANK(OFFSET(#REF!,INT((ROW()-13)/2),0)),"",OFFSET(#REF!,INT((ROW()-13)/2),0)),IF(ISBLANK(OFFSET('9. METAS'!$X$20,INT((ROW()-14)/2),0)),"",OFFSET('9. METAS'!$X$20,INT((ROW()-14)/2),0)))</f>
        <v>#REF!</v>
      </c>
      <c r="N57" s="824" t="str">
        <f t="shared" ref="N57" ca="1" si="40">IFERROR(J57/J58,"ND")</f>
        <v>ND</v>
      </c>
      <c r="O57" s="826" t="str">
        <f t="shared" ref="O57" ca="1" si="41">IFERROR(((J57+K57+L57+M57)/H57),"ND")</f>
        <v>ND</v>
      </c>
      <c r="P57" s="913"/>
    </row>
    <row r="58" spans="3:16">
      <c r="C58" s="843"/>
      <c r="D58" s="926"/>
      <c r="E58" s="926"/>
      <c r="F58" s="928"/>
      <c r="G58" s="930"/>
      <c r="H58" s="949"/>
      <c r="I58" s="823"/>
      <c r="J58" s="149">
        <f ca="1">IF(MOD(ROW()-13,2)=0,IF(ISBLANK(OFFSET(#REF!,INT((ROW()-13)/2),0)),"",OFFSET(#REF!,INT((ROW()-13)/2),0)),IF(ISBLANK(OFFSET('9. METAS'!$U$20,INT((ROW()-14)/2),0)),"",OFFSET('9. METAS'!$U$20,INT((ROW()-14)/2),0)))</f>
        <v>150</v>
      </c>
      <c r="K58" s="150">
        <f ca="1">IF(MOD(ROW()-13,2)=0,IF(ISBLANK(OFFSET(#REF!,INT((ROW()-13)/2),0)),"",OFFSET(#REF!,INT((ROW()-13)/2),0)),IF(ISBLANK(OFFSET('9. METAS'!$V$20,INT((ROW()-14)/2),0)),"",OFFSET('9. METAS'!$V$20,INT((ROW()-14)/2),0)))</f>
        <v>150</v>
      </c>
      <c r="L58" s="150">
        <f ca="1">IF(MOD(ROW()-13,2)=0,IF(ISBLANK(OFFSET(#REF!,INT((ROW()-13)/2),0)),"",OFFSET(#REF!,INT((ROW()-13)/2),0)),IF(ISBLANK(OFFSET('9. METAS'!$W$20,INT((ROW()-14)/2),0)),"",OFFSET('9. METAS'!$W$20,INT((ROW()-14)/2),0)))</f>
        <v>150</v>
      </c>
      <c r="M58" s="151">
        <f ca="1">IF(MOD(ROW()-13,2)=0,IF(ISBLANK(OFFSET(#REF!,INT((ROW()-13)/2),0)),"",OFFSET(#REF!,INT((ROW()-13)/2),0)),IF(ISBLANK(OFFSET('9. METAS'!$X$20,INT((ROW()-14)/2),0)),"",OFFSET('9. METAS'!$X$20,INT((ROW()-14)/2),0)))</f>
        <v>150</v>
      </c>
      <c r="N58" s="825"/>
      <c r="O58" s="827"/>
      <c r="P58" s="914"/>
    </row>
    <row r="59" spans="3:16">
      <c r="C59" s="829" t="str">
        <f ca="1">IF(ISBLANK(OFFSET('5. Pp (3 años)'!$C$46,INT((ROW()-13)/2),0)),"",OFFSET('5. Pp (3 años)'!$C$46,INT((ROW()-13)/2),0))</f>
        <v>Actividad</v>
      </c>
      <c r="D59" s="926" t="str">
        <f ca="1">IF(ISBLANK(OFFSET('5. Pp (3 años)'!$D$46,INT((ROW()-13)/2),0)),"",OFFSET('5. Pp (3 años)'!$D$46,INT((ROW()-13)/2),0))</f>
        <v>1.4.1.1.5.3 Atención de servicios de soporte técnico para las dependencias municipales.</v>
      </c>
      <c r="E59" s="926" t="str">
        <f ca="1">IF(ISBLANK(OFFSET('5. Pp (3 años)'!$E$46,INT((ROW()-13)/2),0)),"",OFFSET('5. Pp (3 años)'!$E$46,INT((ROW()-13)/2),0))</f>
        <v>PSSTA= Porcentaje de servicios de soporte técnico atendidos.</v>
      </c>
      <c r="F59" s="928" t="str">
        <f ca="1">IF(ISBLANK(OFFSET('5. Pp (3 años)'!$K$46,INT((ROW()-13)/2),0)),"",OFFSET('5. Pp (3 años)'!$K$46,INT((ROW()-13)/2),0))</f>
        <v>Ascendente</v>
      </c>
      <c r="G59" s="930" t="str">
        <f ca="1">IF(ISBLANK(OFFSET('5. Pp (3 años)'!$H$46,INT((ROW()-13)/2),0)),"",OFFSET('5. Pp (3 años)'!$H$46,INT((ROW()-13)/2),0))</f>
        <v>Trimestral</v>
      </c>
      <c r="H59" s="949">
        <f ca="1">IF(ISBLANK(OFFSET('9. METAS'!$L$20,INT((ROW()-13)/2),0)),"",OFFSET('9. METAS'!$L$20,INT((ROW()-13)/2),0))</f>
        <v>3200</v>
      </c>
      <c r="I59" s="822"/>
      <c r="J59" s="149" t="e">
        <f ca="1">IF(MOD(ROW()-13,2)=0,IF(ISBLANK(OFFSET(#REF!,INT((ROW()-13)/2),0)),"",OFFSET(#REF!,INT((ROW()-13)/2),0)),IF(ISBLANK(OFFSET('9. METAS'!$U$20,INT((ROW()-14)/2),0)),"",OFFSET('9. METAS'!$U$20,INT((ROW()-14)/2),0)))</f>
        <v>#REF!</v>
      </c>
      <c r="K59" s="150" t="e">
        <f ca="1">IF(MOD(ROW()-13,2)=0,IF(ISBLANK(OFFSET(#REF!,INT((ROW()-13)/2),0)),"",OFFSET(#REF!,INT((ROW()-13)/2),0)),IF(ISBLANK(OFFSET('9. METAS'!$V$20,INT((ROW()-14)/2),0)),"",OFFSET('9. METAS'!$V$20,INT((ROW()-14)/2),0)))</f>
        <v>#REF!</v>
      </c>
      <c r="L59" s="150" t="e">
        <f ca="1">IF(MOD(ROW()-13,2)=0,IF(ISBLANK(OFFSET(#REF!,INT((ROW()-13)/2),0)),"",OFFSET(#REF!,INT((ROW()-13)/2),0)),IF(ISBLANK(OFFSET('9. METAS'!$W$20,INT((ROW()-14)/2),0)),"",OFFSET('9. METAS'!$W$20,INT((ROW()-14)/2),0)))</f>
        <v>#REF!</v>
      </c>
      <c r="M59" s="151" t="e">
        <f ca="1">IF(MOD(ROW()-13,2)=0,IF(ISBLANK(OFFSET(#REF!,INT((ROW()-13)/2),0)),"",OFFSET(#REF!,INT((ROW()-13)/2),0)),IF(ISBLANK(OFFSET('9. METAS'!$X$20,INT((ROW()-14)/2),0)),"",OFFSET('9. METAS'!$X$20,INT((ROW()-14)/2),0)))</f>
        <v>#REF!</v>
      </c>
      <c r="N59" s="824" t="str">
        <f t="shared" ref="N59" ca="1" si="42">IFERROR(J59/J60,"ND")</f>
        <v>ND</v>
      </c>
      <c r="O59" s="826" t="str">
        <f t="shared" ref="O59" ca="1" si="43">IFERROR(((J59+K59+L59+M59)/H59),"ND")</f>
        <v>ND</v>
      </c>
      <c r="P59" s="913"/>
    </row>
    <row r="60" spans="3:16">
      <c r="C60" s="843"/>
      <c r="D60" s="926"/>
      <c r="E60" s="926"/>
      <c r="F60" s="928"/>
      <c r="G60" s="930"/>
      <c r="H60" s="949"/>
      <c r="I60" s="823"/>
      <c r="J60" s="149">
        <f ca="1">IF(MOD(ROW()-13,2)=0,IF(ISBLANK(OFFSET(#REF!,INT((ROW()-13)/2),0)),"",OFFSET(#REF!,INT((ROW()-13)/2),0)),IF(ISBLANK(OFFSET('9. METAS'!$U$20,INT((ROW()-14)/2),0)),"",OFFSET('9. METAS'!$U$20,INT((ROW()-14)/2),0)))</f>
        <v>800</v>
      </c>
      <c r="K60" s="150">
        <f ca="1">IF(MOD(ROW()-13,2)=0,IF(ISBLANK(OFFSET(#REF!,INT((ROW()-13)/2),0)),"",OFFSET(#REF!,INT((ROW()-13)/2),0)),IF(ISBLANK(OFFSET('9. METAS'!$V$20,INT((ROW()-14)/2),0)),"",OFFSET('9. METAS'!$V$20,INT((ROW()-14)/2),0)))</f>
        <v>800</v>
      </c>
      <c r="L60" s="150">
        <f ca="1">IF(MOD(ROW()-13,2)=0,IF(ISBLANK(OFFSET(#REF!,INT((ROW()-13)/2),0)),"",OFFSET(#REF!,INT((ROW()-13)/2),0)),IF(ISBLANK(OFFSET('9. METAS'!$W$20,INT((ROW()-14)/2),0)),"",OFFSET('9. METAS'!$W$20,INT((ROW()-14)/2),0)))</f>
        <v>800</v>
      </c>
      <c r="M60" s="151">
        <f ca="1">IF(MOD(ROW()-13,2)=0,IF(ISBLANK(OFFSET(#REF!,INT((ROW()-13)/2),0)),"",OFFSET(#REF!,INT((ROW()-13)/2),0)),IF(ISBLANK(OFFSET('9. METAS'!$X$20,INT((ROW()-14)/2),0)),"",OFFSET('9. METAS'!$X$20,INT((ROW()-14)/2),0)))</f>
        <v>800</v>
      </c>
      <c r="N60" s="825"/>
      <c r="O60" s="827"/>
      <c r="P60" s="914"/>
    </row>
    <row r="61" spans="3:16">
      <c r="C61" s="829" t="str">
        <f ca="1">IF(ISBLANK(OFFSET('5. Pp (3 años)'!$C$46,INT((ROW()-13)/2),0)),"",OFFSET('5. Pp (3 años)'!$C$46,INT((ROW()-13)/2),0))</f>
        <v>Componente</v>
      </c>
      <c r="D61" s="926" t="str">
        <f ca="1">IF(ISBLANK(OFFSET('5. Pp (3 años)'!$D$46,INT((ROW()-13)/2),0)),"",OFFSET('5. Pp (3 años)'!$D$46,INT((ROW()-13)/2),0))</f>
        <v>1.4.1.1.6 Servicios de mantenimiento y logística brindados a las dependencias municipales conforme a la normatividad aplicable</v>
      </c>
      <c r="E61" s="926" t="str">
        <f ca="1">IF(ISBLANK(OFFSET('5. Pp (3 años)'!$E$46,INT((ROW()-13)/2),0)),"",OFFSET('5. Pp (3 años)'!$E$46,INT((ROW()-13)/2),0))</f>
        <v xml:space="preserve">PSML=Porcentaje de Servicios de mantenimiento y logística proporcionados. </v>
      </c>
      <c r="F61" s="928" t="str">
        <f ca="1">IF(ISBLANK(OFFSET('5. Pp (3 años)'!$K$46,INT((ROW()-13)/2),0)),"",OFFSET('5. Pp (3 años)'!$K$46,INT((ROW()-13)/2),0))</f>
        <v>Ascendente</v>
      </c>
      <c r="G61" s="930" t="str">
        <f ca="1">IF(ISBLANK(OFFSET('5. Pp (3 años)'!$H$46,INT((ROW()-13)/2),0)),"",OFFSET('5. Pp (3 años)'!$H$46,INT((ROW()-13)/2),0))</f>
        <v>Trimestral</v>
      </c>
      <c r="H61" s="949">
        <f ca="1">IF(ISBLANK(OFFSET('9. METAS'!$L$20,INT((ROW()-13)/2),0)),"",OFFSET('9. METAS'!$L$20,INT((ROW()-13)/2),0))</f>
        <v>0.95</v>
      </c>
      <c r="I61" s="822"/>
      <c r="J61" s="149" t="e">
        <f ca="1">IF(MOD(ROW()-13,2)=0,IF(ISBLANK(OFFSET(#REF!,INT((ROW()-13)/2),0)),"",OFFSET(#REF!,INT((ROW()-13)/2),0)),IF(ISBLANK(OFFSET('9. METAS'!$U$20,INT((ROW()-14)/2),0)),"",OFFSET('9. METAS'!$U$20,INT((ROW()-14)/2),0)))</f>
        <v>#REF!</v>
      </c>
      <c r="K61" s="150" t="e">
        <f ca="1">IF(MOD(ROW()-13,2)=0,IF(ISBLANK(OFFSET(#REF!,INT((ROW()-13)/2),0)),"",OFFSET(#REF!,INT((ROW()-13)/2),0)),IF(ISBLANK(OFFSET('9. METAS'!$V$20,INT((ROW()-14)/2),0)),"",OFFSET('9. METAS'!$V$20,INT((ROW()-14)/2),0)))</f>
        <v>#REF!</v>
      </c>
      <c r="L61" s="150" t="e">
        <f ca="1">IF(MOD(ROW()-13,2)=0,IF(ISBLANK(OFFSET(#REF!,INT((ROW()-13)/2),0)),"",OFFSET(#REF!,INT((ROW()-13)/2),0)),IF(ISBLANK(OFFSET('9. METAS'!$W$20,INT((ROW()-14)/2),0)),"",OFFSET('9. METAS'!$W$20,INT((ROW()-14)/2),0)))</f>
        <v>#REF!</v>
      </c>
      <c r="M61" s="151" t="e">
        <f ca="1">IF(MOD(ROW()-13,2)=0,IF(ISBLANK(OFFSET(#REF!,INT((ROW()-13)/2),0)),"",OFFSET(#REF!,INT((ROW()-13)/2),0)),IF(ISBLANK(OFFSET('9. METAS'!$X$20,INT((ROW()-14)/2),0)),"",OFFSET('9. METAS'!$X$20,INT((ROW()-14)/2),0)))</f>
        <v>#REF!</v>
      </c>
      <c r="N61" s="824" t="str">
        <f t="shared" ref="N61" ca="1" si="44">IFERROR(J61/J62,"ND")</f>
        <v>ND</v>
      </c>
      <c r="O61" s="826" t="str">
        <f t="shared" ref="O61" ca="1" si="45">IFERROR(((J61+K61+L61+M61)/H61),"ND")</f>
        <v>ND</v>
      </c>
      <c r="P61" s="913"/>
    </row>
    <row r="62" spans="3:16">
      <c r="C62" s="843"/>
      <c r="D62" s="926"/>
      <c r="E62" s="926"/>
      <c r="F62" s="928"/>
      <c r="G62" s="930"/>
      <c r="H62" s="949"/>
      <c r="I62" s="823"/>
      <c r="J62" s="149">
        <f ca="1">IF(MOD(ROW()-13,2)=0,IF(ISBLANK(OFFSET(#REF!,INT((ROW()-13)/2),0)),"",OFFSET(#REF!,INT((ROW()-13)/2),0)),IF(ISBLANK(OFFSET('9. METAS'!$U$20,INT((ROW()-14)/2),0)),"",OFFSET('9. METAS'!$U$20,INT((ROW()-14)/2),0)))</f>
        <v>0.95</v>
      </c>
      <c r="K62" s="150">
        <f ca="1">IF(MOD(ROW()-13,2)=0,IF(ISBLANK(OFFSET(#REF!,INT((ROW()-13)/2),0)),"",OFFSET(#REF!,INT((ROW()-13)/2),0)),IF(ISBLANK(OFFSET('9. METAS'!$V$20,INT((ROW()-14)/2),0)),"",OFFSET('9. METAS'!$V$20,INT((ROW()-14)/2),0)))</f>
        <v>0.95</v>
      </c>
      <c r="L62" s="150">
        <f ca="1">IF(MOD(ROW()-13,2)=0,IF(ISBLANK(OFFSET(#REF!,INT((ROW()-13)/2),0)),"",OFFSET(#REF!,INT((ROW()-13)/2),0)),IF(ISBLANK(OFFSET('9. METAS'!$W$20,INT((ROW()-14)/2),0)),"",OFFSET('9. METAS'!$W$20,INT((ROW()-14)/2),0)))</f>
        <v>0.95</v>
      </c>
      <c r="M62" s="151">
        <f ca="1">IF(MOD(ROW()-13,2)=0,IF(ISBLANK(OFFSET(#REF!,INT((ROW()-13)/2),0)),"",OFFSET(#REF!,INT((ROW()-13)/2),0)),IF(ISBLANK(OFFSET('9. METAS'!$X$20,INT((ROW()-14)/2),0)),"",OFFSET('9. METAS'!$X$20,INT((ROW()-14)/2),0)))</f>
        <v>0.95</v>
      </c>
      <c r="N62" s="825"/>
      <c r="O62" s="827"/>
      <c r="P62" s="914"/>
    </row>
    <row r="63" spans="3:16">
      <c r="C63" s="829" t="str">
        <f ca="1">IF(ISBLANK(OFFSET('5. Pp (3 años)'!$C$46,INT((ROW()-13)/2),0)),"",OFFSET('5. Pp (3 años)'!$C$46,INT((ROW()-13)/2),0))</f>
        <v>Actividad</v>
      </c>
      <c r="D63" s="926" t="str">
        <f ca="1">IF(ISBLANK(OFFSET('5. Pp (3 años)'!$D$46,INT((ROW()-13)/2),0)),"",OFFSET('5. Pp (3 años)'!$D$46,INT((ROW()-13)/2),0))</f>
        <v>1.4.1.1.6.1 Realización del mantenimiento del Edificio del Palacio Municipal y áreas comúnes.</v>
      </c>
      <c r="E63" s="926" t="str">
        <f ca="1">IF(ISBLANK(OFFSET('5. Pp (3 años)'!$E$46,INT((ROW()-13)/2),0)),"",OFFSET('5. Pp (3 años)'!$E$46,INT((ROW()-13)/2),0))</f>
        <v xml:space="preserve">PSMR=Porcentaje de servicios de mantenimiento municipal realizados. </v>
      </c>
      <c r="F63" s="928" t="str">
        <f ca="1">IF(ISBLANK(OFFSET('5. Pp (3 años)'!$K$46,INT((ROW()-13)/2),0)),"",OFFSET('5. Pp (3 años)'!$K$46,INT((ROW()-13)/2),0))</f>
        <v>Ascendente</v>
      </c>
      <c r="G63" s="930" t="str">
        <f ca="1">IF(ISBLANK(OFFSET('5. Pp (3 años)'!$H$46,INT((ROW()-13)/2),0)),"",OFFSET('5. Pp (3 años)'!$H$46,INT((ROW()-13)/2),0))</f>
        <v>Trimestral</v>
      </c>
      <c r="H63" s="949">
        <f ca="1">IF(ISBLANK(OFFSET('9. METAS'!$L$20,INT((ROW()-13)/2),0)),"",OFFSET('9. METAS'!$L$20,INT((ROW()-13)/2),0))</f>
        <v>2400</v>
      </c>
      <c r="I63" s="822"/>
      <c r="J63" s="149" t="e">
        <f ca="1">IF(MOD(ROW()-13,2)=0,IF(ISBLANK(OFFSET(#REF!,INT((ROW()-13)/2),0)),"",OFFSET(#REF!,INT((ROW()-13)/2),0)),IF(ISBLANK(OFFSET('9. METAS'!$U$20,INT((ROW()-14)/2),0)),"",OFFSET('9. METAS'!$U$20,INT((ROW()-14)/2),0)))</f>
        <v>#REF!</v>
      </c>
      <c r="K63" s="150" t="e">
        <f ca="1">IF(MOD(ROW()-13,2)=0,IF(ISBLANK(OFFSET(#REF!,INT((ROW()-13)/2),0)),"",OFFSET(#REF!,INT((ROW()-13)/2),0)),IF(ISBLANK(OFFSET('9. METAS'!$V$20,INT((ROW()-14)/2),0)),"",OFFSET('9. METAS'!$V$20,INT((ROW()-14)/2),0)))</f>
        <v>#REF!</v>
      </c>
      <c r="L63" s="150" t="e">
        <f ca="1">IF(MOD(ROW()-13,2)=0,IF(ISBLANK(OFFSET(#REF!,INT((ROW()-13)/2),0)),"",OFFSET(#REF!,INT((ROW()-13)/2),0)),IF(ISBLANK(OFFSET('9. METAS'!$W$20,INT((ROW()-14)/2),0)),"",OFFSET('9. METAS'!$W$20,INT((ROW()-14)/2),0)))</f>
        <v>#REF!</v>
      </c>
      <c r="M63" s="151" t="e">
        <f ca="1">IF(MOD(ROW()-13,2)=0,IF(ISBLANK(OFFSET(#REF!,INT((ROW()-13)/2),0)),"",OFFSET(#REF!,INT((ROW()-13)/2),0)),IF(ISBLANK(OFFSET('9. METAS'!$X$20,INT((ROW()-14)/2),0)),"",OFFSET('9. METAS'!$X$20,INT((ROW()-14)/2),0)))</f>
        <v>#REF!</v>
      </c>
      <c r="N63" s="824" t="str">
        <f t="shared" ref="N63" ca="1" si="46">IFERROR(J63/J64,"ND")</f>
        <v>ND</v>
      </c>
      <c r="O63" s="826" t="str">
        <f t="shared" ref="O63" ca="1" si="47">IFERROR(((J63+K63+L63+M63)/H63),"ND")</f>
        <v>ND</v>
      </c>
      <c r="P63" s="913"/>
    </row>
    <row r="64" spans="3:16">
      <c r="C64" s="843"/>
      <c r="D64" s="926"/>
      <c r="E64" s="926"/>
      <c r="F64" s="928"/>
      <c r="G64" s="930"/>
      <c r="H64" s="949"/>
      <c r="I64" s="823"/>
      <c r="J64" s="149">
        <f ca="1">IF(MOD(ROW()-13,2)=0,IF(ISBLANK(OFFSET(#REF!,INT((ROW()-13)/2),0)),"",OFFSET(#REF!,INT((ROW()-13)/2),0)),IF(ISBLANK(OFFSET('9. METAS'!$U$20,INT((ROW()-14)/2),0)),"",OFFSET('9. METAS'!$U$20,INT((ROW()-14)/2),0)))</f>
        <v>600</v>
      </c>
      <c r="K64" s="150">
        <f ca="1">IF(MOD(ROW()-13,2)=0,IF(ISBLANK(OFFSET(#REF!,INT((ROW()-13)/2),0)),"",OFFSET(#REF!,INT((ROW()-13)/2),0)),IF(ISBLANK(OFFSET('9. METAS'!$V$20,INT((ROW()-14)/2),0)),"",OFFSET('9. METAS'!$V$20,INT((ROW()-14)/2),0)))</f>
        <v>600</v>
      </c>
      <c r="L64" s="150">
        <f ca="1">IF(MOD(ROW()-13,2)=0,IF(ISBLANK(OFFSET(#REF!,INT((ROW()-13)/2),0)),"",OFFSET(#REF!,INT((ROW()-13)/2),0)),IF(ISBLANK(OFFSET('9. METAS'!$W$20,INT((ROW()-14)/2),0)),"",OFFSET('9. METAS'!$W$20,INT((ROW()-14)/2),0)))</f>
        <v>600</v>
      </c>
      <c r="M64" s="151">
        <f ca="1">IF(MOD(ROW()-13,2)=0,IF(ISBLANK(OFFSET(#REF!,INT((ROW()-13)/2),0)),"",OFFSET(#REF!,INT((ROW()-13)/2),0)),IF(ISBLANK(OFFSET('9. METAS'!$X$20,INT((ROW()-14)/2),0)),"",OFFSET('9. METAS'!$X$20,INT((ROW()-14)/2),0)))</f>
        <v>600</v>
      </c>
      <c r="N64" s="825"/>
      <c r="O64" s="827"/>
      <c r="P64" s="914"/>
    </row>
    <row r="65" spans="3:16">
      <c r="C65" s="829" t="str">
        <f ca="1">IF(ISBLANK(OFFSET('5. Pp (3 años)'!$C$46,INT((ROW()-13)/2),0)),"",OFFSET('5. Pp (3 años)'!$C$46,INT((ROW()-13)/2),0))</f>
        <v>Actividad</v>
      </c>
      <c r="D65" s="926" t="str">
        <f ca="1">IF(ISBLANK(OFFSET('5. Pp (3 años)'!$D$46,INT((ROW()-13)/2),0)),"",OFFSET('5. Pp (3 años)'!$D$46,INT((ROW()-13)/2),0))</f>
        <v>1.4.1.1.6.2 Brindar servicios de logística para la realización de eventos oficiales especiales.</v>
      </c>
      <c r="E65" s="926" t="str">
        <f ca="1">IF(ISBLANK(OFFSET('5. Pp (3 años)'!$E$46,INT((ROW()-13)/2),0)),"",OFFSET('5. Pp (3 años)'!$E$46,INT((ROW()-13)/2),0))</f>
        <v>PLEO= Porcentaje de servicios de logística de los eventos oficiales especiales brindados</v>
      </c>
      <c r="F65" s="928" t="str">
        <f ca="1">IF(ISBLANK(OFFSET('5. Pp (3 años)'!$K$46,INT((ROW()-13)/2),0)),"",OFFSET('5. Pp (3 años)'!$K$46,INT((ROW()-13)/2),0))</f>
        <v>Ascendente</v>
      </c>
      <c r="G65" s="930" t="str">
        <f ca="1">IF(ISBLANK(OFFSET('5. Pp (3 años)'!$H$46,INT((ROW()-13)/2),0)),"",OFFSET('5. Pp (3 años)'!$H$46,INT((ROW()-13)/2),0))</f>
        <v>Trimestral</v>
      </c>
      <c r="H65" s="949">
        <f ca="1">IF(ISBLANK(OFFSET('9. METAS'!$L$20,INT((ROW()-13)/2),0)),"",OFFSET('9. METAS'!$L$20,INT((ROW()-13)/2),0))</f>
        <v>6</v>
      </c>
      <c r="I65" s="822"/>
      <c r="J65" s="149" t="e">
        <f ca="1">IF(MOD(ROW()-13,2)=0,IF(ISBLANK(OFFSET(#REF!,INT((ROW()-13)/2),0)),"",OFFSET(#REF!,INT((ROW()-13)/2),0)),IF(ISBLANK(OFFSET('9. METAS'!$U$20,INT((ROW()-14)/2),0)),"",OFFSET('9. METAS'!$U$20,INT((ROW()-14)/2),0)))</f>
        <v>#REF!</v>
      </c>
      <c r="K65" s="150" t="e">
        <f ca="1">IF(MOD(ROW()-13,2)=0,IF(ISBLANK(OFFSET(#REF!,INT((ROW()-13)/2),0)),"",OFFSET(#REF!,INT((ROW()-13)/2),0)),IF(ISBLANK(OFFSET('9. METAS'!$V$20,INT((ROW()-14)/2),0)),"",OFFSET('9. METAS'!$V$20,INT((ROW()-14)/2),0)))</f>
        <v>#REF!</v>
      </c>
      <c r="L65" s="150" t="e">
        <f ca="1">IF(MOD(ROW()-13,2)=0,IF(ISBLANK(OFFSET(#REF!,INT((ROW()-13)/2),0)),"",OFFSET(#REF!,INT((ROW()-13)/2),0)),IF(ISBLANK(OFFSET('9. METAS'!$W$20,INT((ROW()-14)/2),0)),"",OFFSET('9. METAS'!$W$20,INT((ROW()-14)/2),0)))</f>
        <v>#REF!</v>
      </c>
      <c r="M65" s="151" t="e">
        <f ca="1">IF(MOD(ROW()-13,2)=0,IF(ISBLANK(OFFSET(#REF!,INT((ROW()-13)/2),0)),"",OFFSET(#REF!,INT((ROW()-13)/2),0)),IF(ISBLANK(OFFSET('9. METAS'!$X$20,INT((ROW()-14)/2),0)),"",OFFSET('9. METAS'!$X$20,INT((ROW()-14)/2),0)))</f>
        <v>#REF!</v>
      </c>
      <c r="N65" s="824" t="str">
        <f t="shared" ref="N65" ca="1" si="48">IFERROR(J65/J66,"ND")</f>
        <v>ND</v>
      </c>
      <c r="O65" s="826" t="str">
        <f t="shared" ref="O65" ca="1" si="49">IFERROR(((J65+K65+L65+M65)/H65),"ND")</f>
        <v>ND</v>
      </c>
      <c r="P65" s="913"/>
    </row>
    <row r="66" spans="3:16">
      <c r="C66" s="843"/>
      <c r="D66" s="926"/>
      <c r="E66" s="926"/>
      <c r="F66" s="928"/>
      <c r="G66" s="930"/>
      <c r="H66" s="949"/>
      <c r="I66" s="823"/>
      <c r="J66" s="149">
        <f ca="1">IF(MOD(ROW()-13,2)=0,IF(ISBLANK(OFFSET(#REF!,INT((ROW()-13)/2),0)),"",OFFSET(#REF!,INT((ROW()-13)/2),0)),IF(ISBLANK(OFFSET('9. METAS'!$U$20,INT((ROW()-14)/2),0)),"",OFFSET('9. METAS'!$U$20,INT((ROW()-14)/2),0)))</f>
        <v>1</v>
      </c>
      <c r="K66" s="150">
        <f ca="1">IF(MOD(ROW()-13,2)=0,IF(ISBLANK(OFFSET(#REF!,INT((ROW()-13)/2),0)),"",OFFSET(#REF!,INT((ROW()-13)/2),0)),IF(ISBLANK(OFFSET('9. METAS'!$V$20,INT((ROW()-14)/2),0)),"",OFFSET('9. METAS'!$V$20,INT((ROW()-14)/2),0)))</f>
        <v>1</v>
      </c>
      <c r="L66" s="150">
        <f ca="1">IF(MOD(ROW()-13,2)=0,IF(ISBLANK(OFFSET(#REF!,INT((ROW()-13)/2),0)),"",OFFSET(#REF!,INT((ROW()-13)/2),0)),IF(ISBLANK(OFFSET('9. METAS'!$W$20,INT((ROW()-14)/2),0)),"",OFFSET('9. METAS'!$W$20,INT((ROW()-14)/2),0)))</f>
        <v>2</v>
      </c>
      <c r="M66" s="151">
        <f ca="1">IF(MOD(ROW()-13,2)=0,IF(ISBLANK(OFFSET(#REF!,INT((ROW()-13)/2),0)),"",OFFSET(#REF!,INT((ROW()-13)/2),0)),IF(ISBLANK(OFFSET('9. METAS'!$X$20,INT((ROW()-14)/2),0)),"",OFFSET('9. METAS'!$X$20,INT((ROW()-14)/2),0)))</f>
        <v>2</v>
      </c>
      <c r="N66" s="825"/>
      <c r="O66" s="827"/>
      <c r="P66" s="914"/>
    </row>
    <row r="67" spans="3:16">
      <c r="C67" s="829" t="str">
        <f ca="1">IF(ISBLANK(OFFSET('5. Pp (3 años)'!$C$46,INT((ROW()-13)/2),0)),"",OFFSET('5. Pp (3 años)'!$C$46,INT((ROW()-13)/2),0))</f>
        <v>Actividad</v>
      </c>
      <c r="D67" s="926" t="str">
        <f ca="1">IF(ISBLANK(OFFSET('5. Pp (3 años)'!$D$46,INT((ROW()-13)/2),0)),"",OFFSET('5. Pp (3 años)'!$D$46,INT((ROW()-13)/2),0))</f>
        <v>1.4.1.1.6.3 Atención de solicitudes de servicios de logística para eventos institucionales ordinarios solicitados por las dependencias municipales.</v>
      </c>
      <c r="E67" s="926" t="str">
        <f ca="1">IF(ISBLANK(OFFSET('5. Pp (3 años)'!$E$46,INT((ROW()-13)/2),0)),"",OFFSET('5. Pp (3 años)'!$E$46,INT((ROW()-13)/2),0))</f>
        <v>PSLA= Porcentaje de solicitudes de servicios de logística para eventos ordinarios atendidos.</v>
      </c>
      <c r="F67" s="928" t="str">
        <f ca="1">IF(ISBLANK(OFFSET('5. Pp (3 años)'!$K$46,INT((ROW()-13)/2),0)),"",OFFSET('5. Pp (3 años)'!$K$46,INT((ROW()-13)/2),0))</f>
        <v>Ascendente</v>
      </c>
      <c r="G67" s="930" t="str">
        <f ca="1">IF(ISBLANK(OFFSET('5. Pp (3 años)'!$H$46,INT((ROW()-13)/2),0)),"",OFFSET('5. Pp (3 años)'!$H$46,INT((ROW()-13)/2),0))</f>
        <v>Trimestral</v>
      </c>
      <c r="H67" s="949">
        <f ca="1">IF(ISBLANK(OFFSET('9. METAS'!$L$20,INT((ROW()-13)/2),0)),"",OFFSET('9. METAS'!$L$20,INT((ROW()-13)/2),0))</f>
        <v>2000</v>
      </c>
      <c r="I67" s="822"/>
      <c r="J67" s="149" t="e">
        <f ca="1">IF(MOD(ROW()-13,2)=0,IF(ISBLANK(OFFSET(#REF!,INT((ROW()-13)/2),0)),"",OFFSET(#REF!,INT((ROW()-13)/2),0)),IF(ISBLANK(OFFSET('9. METAS'!$U$20,INT((ROW()-14)/2),0)),"",OFFSET('9. METAS'!$U$20,INT((ROW()-14)/2),0)))</f>
        <v>#REF!</v>
      </c>
      <c r="K67" s="150" t="e">
        <f ca="1">IF(MOD(ROW()-13,2)=0,IF(ISBLANK(OFFSET(#REF!,INT((ROW()-13)/2),0)),"",OFFSET(#REF!,INT((ROW()-13)/2),0)),IF(ISBLANK(OFFSET('9. METAS'!$V$20,INT((ROW()-14)/2),0)),"",OFFSET('9. METAS'!$V$20,INT((ROW()-14)/2),0)))</f>
        <v>#REF!</v>
      </c>
      <c r="L67" s="150" t="e">
        <f ca="1">IF(MOD(ROW()-13,2)=0,IF(ISBLANK(OFFSET(#REF!,INT((ROW()-13)/2),0)),"",OFFSET(#REF!,INT((ROW()-13)/2),0)),IF(ISBLANK(OFFSET('9. METAS'!$W$20,INT((ROW()-14)/2),0)),"",OFFSET('9. METAS'!$W$20,INT((ROW()-14)/2),0)))</f>
        <v>#REF!</v>
      </c>
      <c r="M67" s="151" t="e">
        <f ca="1">IF(MOD(ROW()-13,2)=0,IF(ISBLANK(OFFSET(#REF!,INT((ROW()-13)/2),0)),"",OFFSET(#REF!,INT((ROW()-13)/2),0)),IF(ISBLANK(OFFSET('9. METAS'!$X$20,INT((ROW()-14)/2),0)),"",OFFSET('9. METAS'!$X$20,INT((ROW()-14)/2),0)))</f>
        <v>#REF!</v>
      </c>
      <c r="N67" s="824" t="str">
        <f t="shared" ref="N67" ca="1" si="50">IFERROR(J67/J68,"ND")</f>
        <v>ND</v>
      </c>
      <c r="O67" s="826" t="str">
        <f t="shared" ref="O67" ca="1" si="51">IFERROR(((J67+K67+L67+M67)/H67),"ND")</f>
        <v>ND</v>
      </c>
      <c r="P67" s="913"/>
    </row>
    <row r="68" spans="3:16">
      <c r="C68" s="843"/>
      <c r="D68" s="926"/>
      <c r="E68" s="926"/>
      <c r="F68" s="928"/>
      <c r="G68" s="930"/>
      <c r="H68" s="949"/>
      <c r="I68" s="823"/>
      <c r="J68" s="149">
        <f ca="1">IF(MOD(ROW()-13,2)=0,IF(ISBLANK(OFFSET(#REF!,INT((ROW()-13)/2),0)),"",OFFSET(#REF!,INT((ROW()-13)/2),0)),IF(ISBLANK(OFFSET('9. METAS'!$U$20,INT((ROW()-14)/2),0)),"",OFFSET('9. METAS'!$U$20,INT((ROW()-14)/2),0)))</f>
        <v>500</v>
      </c>
      <c r="K68" s="150">
        <f ca="1">IF(MOD(ROW()-13,2)=0,IF(ISBLANK(OFFSET(#REF!,INT((ROW()-13)/2),0)),"",OFFSET(#REF!,INT((ROW()-13)/2),0)),IF(ISBLANK(OFFSET('9. METAS'!$V$20,INT((ROW()-14)/2),0)),"",OFFSET('9. METAS'!$V$20,INT((ROW()-14)/2),0)))</f>
        <v>500</v>
      </c>
      <c r="L68" s="150">
        <f ca="1">IF(MOD(ROW()-13,2)=0,IF(ISBLANK(OFFSET(#REF!,INT((ROW()-13)/2),0)),"",OFFSET(#REF!,INT((ROW()-13)/2),0)),IF(ISBLANK(OFFSET('9. METAS'!$W$20,INT((ROW()-14)/2),0)),"",OFFSET('9. METAS'!$W$20,INT((ROW()-14)/2),0)))</f>
        <v>500</v>
      </c>
      <c r="M68" s="151">
        <f ca="1">IF(MOD(ROW()-13,2)=0,IF(ISBLANK(OFFSET(#REF!,INT((ROW()-13)/2),0)),"",OFFSET(#REF!,INT((ROW()-13)/2),0)),IF(ISBLANK(OFFSET('9. METAS'!$X$20,INT((ROW()-14)/2),0)),"",OFFSET('9. METAS'!$X$20,INT((ROW()-14)/2),0)))</f>
        <v>500</v>
      </c>
      <c r="N68" s="825"/>
      <c r="O68" s="827"/>
      <c r="P68" s="914"/>
    </row>
    <row r="69" spans="3:16">
      <c r="C69" s="829" t="str">
        <f ca="1">IF(ISBLANK(OFFSET('5. Pp (3 años)'!$C$46,INT((ROW()-13)/2),0)),"",OFFSET('5. Pp (3 años)'!$C$46,INT((ROW()-13)/2),0))</f>
        <v>Componente</v>
      </c>
      <c r="D69" s="926" t="str">
        <f ca="1">IF(ISBLANK(OFFSET('5. Pp (3 años)'!$D$46,INT((ROW()-13)/2),0)),"",OFFSET('5. Pp (3 años)'!$D$46,INT((ROW()-13)/2),0))</f>
        <v xml:space="preserve">1.4.1.1.7 Eventos cívicos y culturales realizados y apoyos proporcionados a instituciones externas.
</v>
      </c>
      <c r="E69" s="926" t="str">
        <f ca="1">IF(ISBLANK(OFFSET('5. Pp (3 años)'!$E$46,INT((ROW()-13)/2),0)),"",OFFSET('5. Pp (3 años)'!$E$46,INT((ROW()-13)/2),0))</f>
        <v xml:space="preserve">PECR= Porcentaje de Eventos Cívicos y Culturales realizados   </v>
      </c>
      <c r="F69" s="928" t="str">
        <f ca="1">IF(ISBLANK(OFFSET('5. Pp (3 años)'!$K$46,INT((ROW()-13)/2),0)),"",OFFSET('5. Pp (3 años)'!$K$46,INT((ROW()-13)/2),0))</f>
        <v>Ascendente</v>
      </c>
      <c r="G69" s="930" t="str">
        <f ca="1">IF(ISBLANK(OFFSET('5. Pp (3 años)'!$H$46,INT((ROW()-13)/2),0)),"",OFFSET('5. Pp (3 años)'!$H$46,INT((ROW()-13)/2),0))</f>
        <v>Trimestral</v>
      </c>
      <c r="H69" s="949">
        <f ca="1">IF(ISBLANK(OFFSET('9. METAS'!$L$20,INT((ROW()-13)/2),0)),"",OFFSET('9. METAS'!$L$20,INT((ROW()-13)/2),0))</f>
        <v>0.95</v>
      </c>
      <c r="I69" s="822"/>
      <c r="J69" s="149" t="e">
        <f ca="1">IF(MOD(ROW()-13,2)=0,IF(ISBLANK(OFFSET(#REF!,INT((ROW()-13)/2),0)),"",OFFSET(#REF!,INT((ROW()-13)/2),0)),IF(ISBLANK(OFFSET('9. METAS'!$U$20,INT((ROW()-14)/2),0)),"",OFFSET('9. METAS'!$U$20,INT((ROW()-14)/2),0)))</f>
        <v>#REF!</v>
      </c>
      <c r="K69" s="150" t="e">
        <f ca="1">IF(MOD(ROW()-13,2)=0,IF(ISBLANK(OFFSET(#REF!,INT((ROW()-13)/2),0)),"",OFFSET(#REF!,INT((ROW()-13)/2),0)),IF(ISBLANK(OFFSET('9. METAS'!$V$20,INT((ROW()-14)/2),0)),"",OFFSET('9. METAS'!$V$20,INT((ROW()-14)/2),0)))</f>
        <v>#REF!</v>
      </c>
      <c r="L69" s="150" t="e">
        <f ca="1">IF(MOD(ROW()-13,2)=0,IF(ISBLANK(OFFSET(#REF!,INT((ROW()-13)/2),0)),"",OFFSET(#REF!,INT((ROW()-13)/2),0)),IF(ISBLANK(OFFSET('9. METAS'!$W$20,INT((ROW()-14)/2),0)),"",OFFSET('9. METAS'!$W$20,INT((ROW()-14)/2),0)))</f>
        <v>#REF!</v>
      </c>
      <c r="M69" s="151" t="e">
        <f ca="1">IF(MOD(ROW()-13,2)=0,IF(ISBLANK(OFFSET(#REF!,INT((ROW()-13)/2),0)),"",OFFSET(#REF!,INT((ROW()-13)/2),0)),IF(ISBLANK(OFFSET('9. METAS'!$X$20,INT((ROW()-14)/2),0)),"",OFFSET('9. METAS'!$X$20,INT((ROW()-14)/2),0)))</f>
        <v>#REF!</v>
      </c>
      <c r="N69" s="824" t="str">
        <f t="shared" ref="N69" ca="1" si="52">IFERROR(J69/J70,"ND")</f>
        <v>ND</v>
      </c>
      <c r="O69" s="826" t="str">
        <f t="shared" ref="O69" ca="1" si="53">IFERROR(((J69+K69+L69+M69)/H69),"ND")</f>
        <v>ND</v>
      </c>
      <c r="P69" s="913"/>
    </row>
    <row r="70" spans="3:16">
      <c r="C70" s="843"/>
      <c r="D70" s="926"/>
      <c r="E70" s="926"/>
      <c r="F70" s="928"/>
      <c r="G70" s="930"/>
      <c r="H70" s="949"/>
      <c r="I70" s="823"/>
      <c r="J70" s="149">
        <f ca="1">IF(MOD(ROW()-13,2)=0,IF(ISBLANK(OFFSET(#REF!,INT((ROW()-13)/2),0)),"",OFFSET(#REF!,INT((ROW()-13)/2),0)),IF(ISBLANK(OFFSET('9. METAS'!$U$20,INT((ROW()-14)/2),0)),"",OFFSET('9. METAS'!$U$20,INT((ROW()-14)/2),0)))</f>
        <v>0.95</v>
      </c>
      <c r="K70" s="150">
        <f ca="1">IF(MOD(ROW()-13,2)=0,IF(ISBLANK(OFFSET(#REF!,INT((ROW()-13)/2),0)),"",OFFSET(#REF!,INT((ROW()-13)/2),0)),IF(ISBLANK(OFFSET('9. METAS'!$V$20,INT((ROW()-14)/2),0)),"",OFFSET('9. METAS'!$V$20,INT((ROW()-14)/2),0)))</f>
        <v>0.95</v>
      </c>
      <c r="L70" s="150">
        <f ca="1">IF(MOD(ROW()-13,2)=0,IF(ISBLANK(OFFSET(#REF!,INT((ROW()-13)/2),0)),"",OFFSET(#REF!,INT((ROW()-13)/2),0)),IF(ISBLANK(OFFSET('9. METAS'!$W$20,INT((ROW()-14)/2),0)),"",OFFSET('9. METAS'!$W$20,INT((ROW()-14)/2),0)))</f>
        <v>0.95</v>
      </c>
      <c r="M70" s="151">
        <f ca="1">IF(MOD(ROW()-13,2)=0,IF(ISBLANK(OFFSET(#REF!,INT((ROW()-13)/2),0)),"",OFFSET(#REF!,INT((ROW()-13)/2),0)),IF(ISBLANK(OFFSET('9. METAS'!$X$20,INT((ROW()-14)/2),0)),"",OFFSET('9. METAS'!$X$20,INT((ROW()-14)/2),0)))</f>
        <v>0.95</v>
      </c>
      <c r="N70" s="825"/>
      <c r="O70" s="827"/>
      <c r="P70" s="914"/>
    </row>
    <row r="71" spans="3:16">
      <c r="C71" s="829" t="str">
        <f ca="1">IF(ISBLANK(OFFSET('5. Pp (3 años)'!$C$46,INT((ROW()-13)/2),0)),"",OFFSET('5. Pp (3 años)'!$C$46,INT((ROW()-13)/2),0))</f>
        <v>Actividad</v>
      </c>
      <c r="D71" s="926" t="str">
        <f ca="1">IF(ISBLANK(OFFSET('5. Pp (3 años)'!$D$46,INT((ROW()-13)/2),0)),"",OFFSET('5. Pp (3 años)'!$D$46,INT((ROW()-13)/2),0))</f>
        <v>1.4.1.1.7.1 Realización de conmemoraciones y celebraciones cívicas.</v>
      </c>
      <c r="E71" s="926" t="str">
        <f ca="1">IF(ISBLANK(OFFSET('5. Pp (3 años)'!$E$46,INT((ROW()-13)/2),0)),"",OFFSET('5. Pp (3 años)'!$E$46,INT((ROW()-13)/2),0))</f>
        <v xml:space="preserve">PCCR=   Porcentaje de Conmemoraciones y Celebraciones Cívicas realizadas    </v>
      </c>
      <c r="F71" s="928" t="str">
        <f ca="1">IF(ISBLANK(OFFSET('5. Pp (3 años)'!$K$46,INT((ROW()-13)/2),0)),"",OFFSET('5. Pp (3 años)'!$K$46,INT((ROW()-13)/2),0))</f>
        <v>Ascendente</v>
      </c>
      <c r="G71" s="930" t="str">
        <f ca="1">IF(ISBLANK(OFFSET('5. Pp (3 años)'!$H$46,INT((ROW()-13)/2),0)),"",OFFSET('5. Pp (3 años)'!$H$46,INT((ROW()-13)/2),0))</f>
        <v>Trimestral</v>
      </c>
      <c r="H71" s="949">
        <f ca="1">IF(ISBLANK(OFFSET('9. METAS'!$L$20,INT((ROW()-13)/2),0)),"",OFFSET('9. METAS'!$L$20,INT((ROW()-13)/2),0))</f>
        <v>80</v>
      </c>
      <c r="I71" s="822"/>
      <c r="J71" s="149" t="e">
        <f ca="1">IF(MOD(ROW()-13,2)=0,IF(ISBLANK(OFFSET(#REF!,INT((ROW()-13)/2),0)),"",OFFSET(#REF!,INT((ROW()-13)/2),0)),IF(ISBLANK(OFFSET('9. METAS'!$U$20,INT((ROW()-14)/2),0)),"",OFFSET('9. METAS'!$U$20,INT((ROW()-14)/2),0)))</f>
        <v>#REF!</v>
      </c>
      <c r="K71" s="150" t="e">
        <f ca="1">IF(MOD(ROW()-13,2)=0,IF(ISBLANK(OFFSET(#REF!,INT((ROW()-13)/2),0)),"",OFFSET(#REF!,INT((ROW()-13)/2),0)),IF(ISBLANK(OFFSET('9. METAS'!$V$20,INT((ROW()-14)/2),0)),"",OFFSET('9. METAS'!$V$20,INT((ROW()-14)/2),0)))</f>
        <v>#REF!</v>
      </c>
      <c r="L71" s="150" t="e">
        <f ca="1">IF(MOD(ROW()-13,2)=0,IF(ISBLANK(OFFSET(#REF!,INT((ROW()-13)/2),0)),"",OFFSET(#REF!,INT((ROW()-13)/2),0)),IF(ISBLANK(OFFSET('9. METAS'!$W$20,INT((ROW()-14)/2),0)),"",OFFSET('9. METAS'!$W$20,INT((ROW()-14)/2),0)))</f>
        <v>#REF!</v>
      </c>
      <c r="M71" s="151" t="e">
        <f ca="1">IF(MOD(ROW()-13,2)=0,IF(ISBLANK(OFFSET(#REF!,INT((ROW()-13)/2),0)),"",OFFSET(#REF!,INT((ROW()-13)/2),0)),IF(ISBLANK(OFFSET('9. METAS'!$X$20,INT((ROW()-14)/2),0)),"",OFFSET('9. METAS'!$X$20,INT((ROW()-14)/2),0)))</f>
        <v>#REF!</v>
      </c>
      <c r="N71" s="824" t="str">
        <f t="shared" ref="N71" ca="1" si="54">IFERROR(J71/J72,"ND")</f>
        <v>ND</v>
      </c>
      <c r="O71" s="826" t="str">
        <f t="shared" ref="O71" ca="1" si="55">IFERROR(((J71+K71+L71+M71)/H71),"ND")</f>
        <v>ND</v>
      </c>
      <c r="P71" s="913"/>
    </row>
    <row r="72" spans="3:16">
      <c r="C72" s="843"/>
      <c r="D72" s="926"/>
      <c r="E72" s="926"/>
      <c r="F72" s="928"/>
      <c r="G72" s="930"/>
      <c r="H72" s="949"/>
      <c r="I72" s="823"/>
      <c r="J72" s="149">
        <f ca="1">IF(MOD(ROW()-13,2)=0,IF(ISBLANK(OFFSET(#REF!,INT((ROW()-13)/2),0)),"",OFFSET(#REF!,INT((ROW()-13)/2),0)),IF(ISBLANK(OFFSET('9. METAS'!$U$20,INT((ROW()-14)/2),0)),"",OFFSET('9. METAS'!$U$20,INT((ROW()-14)/2),0)))</f>
        <v>18</v>
      </c>
      <c r="K72" s="150">
        <f ca="1">IF(MOD(ROW()-13,2)=0,IF(ISBLANK(OFFSET(#REF!,INT((ROW()-13)/2),0)),"",OFFSET(#REF!,INT((ROW()-13)/2),0)),IF(ISBLANK(OFFSET('9. METAS'!$V$20,INT((ROW()-14)/2),0)),"",OFFSET('9. METAS'!$V$20,INT((ROW()-14)/2),0)))</f>
        <v>21</v>
      </c>
      <c r="L72" s="150">
        <f ca="1">IF(MOD(ROW()-13,2)=0,IF(ISBLANK(OFFSET(#REF!,INT((ROW()-13)/2),0)),"",OFFSET(#REF!,INT((ROW()-13)/2),0)),IF(ISBLANK(OFFSET('9. METAS'!$W$20,INT((ROW()-14)/2),0)),"",OFFSET('9. METAS'!$W$20,INT((ROW()-14)/2),0)))</f>
        <v>21</v>
      </c>
      <c r="M72" s="151">
        <f ca="1">IF(MOD(ROW()-13,2)=0,IF(ISBLANK(OFFSET(#REF!,INT((ROW()-13)/2),0)),"",OFFSET(#REF!,INT((ROW()-13)/2),0)),IF(ISBLANK(OFFSET('9. METAS'!$X$20,INT((ROW()-14)/2),0)),"",OFFSET('9. METAS'!$X$20,INT((ROW()-14)/2),0)))</f>
        <v>20</v>
      </c>
      <c r="N72" s="825"/>
      <c r="O72" s="827"/>
      <c r="P72" s="914"/>
    </row>
    <row r="73" spans="3:16">
      <c r="C73" s="829" t="str">
        <f ca="1">IF(ISBLANK(OFFSET('5. Pp (3 años)'!$C$46,INT((ROW()-13)/2),0)),"",OFFSET('5. Pp (3 años)'!$C$46,INT((ROW()-13)/2),0))</f>
        <v>Actividad</v>
      </c>
      <c r="D73" s="926" t="str">
        <f ca="1">IF(ISBLANK(OFFSET('5. Pp (3 años)'!$D$46,INT((ROW()-13)/2),0)),"",OFFSET('5. Pp (3 años)'!$D$46,INT((ROW()-13)/2),0))</f>
        <v>1.4.1.1.7.2   Participaciones musicales en eventos cívicos y culturales.</v>
      </c>
      <c r="E73" s="926" t="str">
        <f ca="1">IF(ISBLANK(OFFSET('5. Pp (3 años)'!$E$46,INT((ROW()-13)/2),0)),"",OFFSET('5. Pp (3 años)'!$E$46,INT((ROW()-13)/2),0))</f>
        <v>PMR = Porcentaje de participaciones musicales en eventos realizadas.</v>
      </c>
      <c r="F73" s="928" t="str">
        <f ca="1">IF(ISBLANK(OFFSET('5. Pp (3 años)'!$K$46,INT((ROW()-13)/2),0)),"",OFFSET('5. Pp (3 años)'!$K$46,INT((ROW()-13)/2),0))</f>
        <v>Ascendente</v>
      </c>
      <c r="G73" s="930" t="str">
        <f ca="1">IF(ISBLANK(OFFSET('5. Pp (3 años)'!$H$46,INT((ROW()-13)/2),0)),"",OFFSET('5. Pp (3 años)'!$H$46,INT((ROW()-13)/2),0))</f>
        <v>Trimestral</v>
      </c>
      <c r="H73" s="949">
        <f ca="1">IF(ISBLANK(OFFSET('9. METAS'!$L$20,INT((ROW()-13)/2),0)),"",OFFSET('9. METAS'!$L$20,INT((ROW()-13)/2),0))</f>
        <v>114</v>
      </c>
      <c r="I73" s="822"/>
      <c r="J73" s="149" t="e">
        <f ca="1">IF(MOD(ROW()-13,2)=0,IF(ISBLANK(OFFSET(#REF!,INT((ROW()-13)/2),0)),"",OFFSET(#REF!,INT((ROW()-13)/2),0)),IF(ISBLANK(OFFSET('9. METAS'!$U$20,INT((ROW()-14)/2),0)),"",OFFSET('9. METAS'!$U$20,INT((ROW()-14)/2),0)))</f>
        <v>#REF!</v>
      </c>
      <c r="K73" s="150" t="e">
        <f ca="1">IF(MOD(ROW()-13,2)=0,IF(ISBLANK(OFFSET(#REF!,INT((ROW()-13)/2),0)),"",OFFSET(#REF!,INT((ROW()-13)/2),0)),IF(ISBLANK(OFFSET('9. METAS'!$V$20,INT((ROW()-14)/2),0)),"",OFFSET('9. METAS'!$V$20,INT((ROW()-14)/2),0)))</f>
        <v>#REF!</v>
      </c>
      <c r="L73" s="150" t="e">
        <f ca="1">IF(MOD(ROW()-13,2)=0,IF(ISBLANK(OFFSET(#REF!,INT((ROW()-13)/2),0)),"",OFFSET(#REF!,INT((ROW()-13)/2),0)),IF(ISBLANK(OFFSET('9. METAS'!$W$20,INT((ROW()-14)/2),0)),"",OFFSET('9. METAS'!$W$20,INT((ROW()-14)/2),0)))</f>
        <v>#REF!</v>
      </c>
      <c r="M73" s="151" t="e">
        <f ca="1">IF(MOD(ROW()-13,2)=0,IF(ISBLANK(OFFSET(#REF!,INT((ROW()-13)/2),0)),"",OFFSET(#REF!,INT((ROW()-13)/2),0)),IF(ISBLANK(OFFSET('9. METAS'!$X$20,INT((ROW()-14)/2),0)),"",OFFSET('9. METAS'!$X$20,INT((ROW()-14)/2),0)))</f>
        <v>#REF!</v>
      </c>
      <c r="N73" s="824" t="str">
        <f t="shared" ref="N73" ca="1" si="56">IFERROR(J73/J74,"ND")</f>
        <v>ND</v>
      </c>
      <c r="O73" s="826" t="str">
        <f t="shared" ref="O73" ca="1" si="57">IFERROR(((J73+K73+L73+M73)/H73),"ND")</f>
        <v>ND</v>
      </c>
      <c r="P73" s="913"/>
    </row>
    <row r="74" spans="3:16">
      <c r="C74" s="843"/>
      <c r="D74" s="926"/>
      <c r="E74" s="926"/>
      <c r="F74" s="928"/>
      <c r="G74" s="930"/>
      <c r="H74" s="949"/>
      <c r="I74" s="823"/>
      <c r="J74" s="149">
        <f ca="1">IF(MOD(ROW()-13,2)=0,IF(ISBLANK(OFFSET(#REF!,INT((ROW()-13)/2),0)),"",OFFSET(#REF!,INT((ROW()-13)/2),0)),IF(ISBLANK(OFFSET('9. METAS'!$U$20,INT((ROW()-14)/2),0)),"",OFFSET('9. METAS'!$U$20,INT((ROW()-14)/2),0)))</f>
        <v>27</v>
      </c>
      <c r="K74" s="150">
        <f ca="1">IF(MOD(ROW()-13,2)=0,IF(ISBLANK(OFFSET(#REF!,INT((ROW()-13)/2),0)),"",OFFSET(#REF!,INT((ROW()-13)/2),0)),IF(ISBLANK(OFFSET('9. METAS'!$V$20,INT((ROW()-14)/2),0)),"",OFFSET('9. METAS'!$V$20,INT((ROW()-14)/2),0)))</f>
        <v>31</v>
      </c>
      <c r="L74" s="150">
        <f ca="1">IF(MOD(ROW()-13,2)=0,IF(ISBLANK(OFFSET(#REF!,INT((ROW()-13)/2),0)),"",OFFSET(#REF!,INT((ROW()-13)/2),0)),IF(ISBLANK(OFFSET('9. METAS'!$W$20,INT((ROW()-14)/2),0)),"",OFFSET('9. METAS'!$W$20,INT((ROW()-14)/2),0)))</f>
        <v>29</v>
      </c>
      <c r="M74" s="151">
        <f ca="1">IF(MOD(ROW()-13,2)=0,IF(ISBLANK(OFFSET(#REF!,INT((ROW()-13)/2),0)),"",OFFSET(#REF!,INT((ROW()-13)/2),0)),IF(ISBLANK(OFFSET('9. METAS'!$X$20,INT((ROW()-14)/2),0)),"",OFFSET('9. METAS'!$X$20,INT((ROW()-14)/2),0)))</f>
        <v>27</v>
      </c>
      <c r="N74" s="825"/>
      <c r="O74" s="827"/>
      <c r="P74" s="914"/>
    </row>
    <row r="75" spans="3:16">
      <c r="C75" s="829" t="str">
        <f ca="1">IF(ISBLANK(OFFSET('5. Pp (3 años)'!$C$46,INT((ROW()-13)/2),0)),"",OFFSET('5. Pp (3 años)'!$C$46,INT((ROW()-13)/2),0))</f>
        <v>Actividad</v>
      </c>
      <c r="D75" s="926" t="str">
        <f ca="1">IF(ISBLANK(OFFSET('5. Pp (3 años)'!$D$46,INT((ROW()-13)/2),0)),"",OFFSET('5. Pp (3 años)'!$D$46,INT((ROW()-13)/2),0))</f>
        <v xml:space="preserve">1.4.1.1.7.3  Atención a Solicitudes de apoyo para eventos oficiales de Instituciones Externas.
</v>
      </c>
      <c r="E75" s="926" t="str">
        <f ca="1">IF(ISBLANK(OFFSET('5. Pp (3 años)'!$E$46,INT((ROW()-13)/2),0)),"",OFFSET('5. Pp (3 años)'!$E$46,INT((ROW()-13)/2),0))</f>
        <v xml:space="preserve">PSEA= Porcentaje de solicitudes de apoyo para eventos oficiales atendidos. </v>
      </c>
      <c r="F75" s="928" t="str">
        <f ca="1">IF(ISBLANK(OFFSET('5. Pp (3 años)'!$K$46,INT((ROW()-13)/2),0)),"",OFFSET('5. Pp (3 años)'!$K$46,INT((ROW()-13)/2),0))</f>
        <v>Ascendente</v>
      </c>
      <c r="G75" s="930" t="str">
        <f ca="1">IF(ISBLANK(OFFSET('5. Pp (3 años)'!$H$46,INT((ROW()-13)/2),0)),"",OFFSET('5. Pp (3 años)'!$H$46,INT((ROW()-13)/2),0))</f>
        <v>Trimestral</v>
      </c>
      <c r="H75" s="949">
        <f ca="1">IF(ISBLANK(OFFSET('9. METAS'!$L$20,INT((ROW()-13)/2),0)),"",OFFSET('9. METAS'!$L$20,INT((ROW()-13)/2),0))</f>
        <v>22</v>
      </c>
      <c r="I75" s="822"/>
      <c r="J75" s="149" t="e">
        <f ca="1">IF(MOD(ROW()-13,2)=0,IF(ISBLANK(OFFSET(#REF!,INT((ROW()-13)/2),0)),"",OFFSET(#REF!,INT((ROW()-13)/2),0)),IF(ISBLANK(OFFSET('9. METAS'!$U$20,INT((ROW()-14)/2),0)),"",OFFSET('9. METAS'!$U$20,INT((ROW()-14)/2),0)))</f>
        <v>#REF!</v>
      </c>
      <c r="K75" s="150" t="e">
        <f ca="1">IF(MOD(ROW()-13,2)=0,IF(ISBLANK(OFFSET(#REF!,INT((ROW()-13)/2),0)),"",OFFSET(#REF!,INT((ROW()-13)/2),0)),IF(ISBLANK(OFFSET('9. METAS'!$V$20,INT((ROW()-14)/2),0)),"",OFFSET('9. METAS'!$V$20,INT((ROW()-14)/2),0)))</f>
        <v>#REF!</v>
      </c>
      <c r="L75" s="150" t="e">
        <f ca="1">IF(MOD(ROW()-13,2)=0,IF(ISBLANK(OFFSET(#REF!,INT((ROW()-13)/2),0)),"",OFFSET(#REF!,INT((ROW()-13)/2),0)),IF(ISBLANK(OFFSET('9. METAS'!$W$20,INT((ROW()-14)/2),0)),"",OFFSET('9. METAS'!$W$20,INT((ROW()-14)/2),0)))</f>
        <v>#REF!</v>
      </c>
      <c r="M75" s="151" t="e">
        <f ca="1">IF(MOD(ROW()-13,2)=0,IF(ISBLANK(OFFSET(#REF!,INT((ROW()-13)/2),0)),"",OFFSET(#REF!,INT((ROW()-13)/2),0)),IF(ISBLANK(OFFSET('9. METAS'!$X$20,INT((ROW()-14)/2),0)),"",OFFSET('9. METAS'!$X$20,INT((ROW()-14)/2),0)))</f>
        <v>#REF!</v>
      </c>
      <c r="N75" s="824" t="str">
        <f t="shared" ref="N75" ca="1" si="58">IFERROR(J75/J76,"ND")</f>
        <v>ND</v>
      </c>
      <c r="O75" s="826" t="str">
        <f t="shared" ref="O75" ca="1" si="59">IFERROR(((J75+K75+L75+M75)/H75),"ND")</f>
        <v>ND</v>
      </c>
      <c r="P75" s="913"/>
    </row>
    <row r="76" spans="3:16">
      <c r="C76" s="843"/>
      <c r="D76" s="926"/>
      <c r="E76" s="926"/>
      <c r="F76" s="928"/>
      <c r="G76" s="930"/>
      <c r="H76" s="949"/>
      <c r="I76" s="823"/>
      <c r="J76" s="149">
        <f ca="1">IF(MOD(ROW()-13,2)=0,IF(ISBLANK(OFFSET(#REF!,INT((ROW()-13)/2),0)),"",OFFSET(#REF!,INT((ROW()-13)/2),0)),IF(ISBLANK(OFFSET('9. METAS'!$U$20,INT((ROW()-14)/2),0)),"",OFFSET('9. METAS'!$U$20,INT((ROW()-14)/2),0)))</f>
        <v>5</v>
      </c>
      <c r="K76" s="150">
        <f ca="1">IF(MOD(ROW()-13,2)=0,IF(ISBLANK(OFFSET(#REF!,INT((ROW()-13)/2),0)),"",OFFSET(#REF!,INT((ROW()-13)/2),0)),IF(ISBLANK(OFFSET('9. METAS'!$V$20,INT((ROW()-14)/2),0)),"",OFFSET('9. METAS'!$V$20,INT((ROW()-14)/2),0)))</f>
        <v>6</v>
      </c>
      <c r="L76" s="150">
        <f ca="1">IF(MOD(ROW()-13,2)=0,IF(ISBLANK(OFFSET(#REF!,INT((ROW()-13)/2),0)),"",OFFSET(#REF!,INT((ROW()-13)/2),0)),IF(ISBLANK(OFFSET('9. METAS'!$W$20,INT((ROW()-14)/2),0)),"",OFFSET('9. METAS'!$W$20,INT((ROW()-14)/2),0)))</f>
        <v>6</v>
      </c>
      <c r="M76" s="151">
        <f ca="1">IF(MOD(ROW()-13,2)=0,IF(ISBLANK(OFFSET(#REF!,INT((ROW()-13)/2),0)),"",OFFSET(#REF!,INT((ROW()-13)/2),0)),IF(ISBLANK(OFFSET('9. METAS'!$X$20,INT((ROW()-14)/2),0)),"",OFFSET('9. METAS'!$X$20,INT((ROW()-14)/2),0)))</f>
        <v>5</v>
      </c>
      <c r="N76" s="825"/>
      <c r="O76" s="827"/>
      <c r="P76" s="914"/>
    </row>
    <row r="77" spans="3:16">
      <c r="C77" s="829" t="str">
        <f ca="1">IF(ISBLANK(OFFSET('5. Pp (3 años)'!$C$46,INT((ROW()-13)/2),0)),"",OFFSET('5. Pp (3 años)'!$C$46,INT((ROW()-13)/2),0))</f>
        <v>Componente</v>
      </c>
      <c r="D77" s="926" t="str">
        <f ca="1">IF(ISBLANK(OFFSET('5. Pp (3 años)'!$D$46,INT((ROW()-13)/2),0)),"",OFFSET('5. Pp (3 años)'!$D$46,INT((ROW()-13)/2),0))</f>
        <v>1.4.1.1.8 Reportes de plantilla de personal municipal actualizados y emitidos, derivados de la gestión de incidencias, finiquitos y actualización de expedientes del personal.</v>
      </c>
      <c r="E77" s="926" t="str">
        <f ca="1">IF(ISBLANK(OFFSET('5. Pp (3 años)'!$E$46,INT((ROW()-13)/2),0)),"",OFFSET('5. Pp (3 años)'!$E$46,INT((ROW()-13)/2),0))</f>
        <v>PPPME= Porcentaje de plantillas de personal municipal entregadas.</v>
      </c>
      <c r="F77" s="928" t="str">
        <f ca="1">IF(ISBLANK(OFFSET('5. Pp (3 años)'!$K$46,INT((ROW()-13)/2),0)),"",OFFSET('5. Pp (3 años)'!$K$46,INT((ROW()-13)/2),0))</f>
        <v>Ascendente</v>
      </c>
      <c r="G77" s="930" t="str">
        <f ca="1">IF(ISBLANK(OFFSET('5. Pp (3 años)'!$H$46,INT((ROW()-13)/2),0)),"",OFFSET('5. Pp (3 años)'!$H$46,INT((ROW()-13)/2),0))</f>
        <v>Trimestral</v>
      </c>
      <c r="H77" s="949">
        <f ca="1">IF(ISBLANK(OFFSET('9. METAS'!$L$20,INT((ROW()-13)/2),0)),"",OFFSET('9. METAS'!$L$20,INT((ROW()-13)/2),0))</f>
        <v>1272</v>
      </c>
      <c r="I77" s="822"/>
      <c r="J77" s="149" t="e">
        <f ca="1">IF(MOD(ROW()-13,2)=0,IF(ISBLANK(OFFSET(#REF!,INT((ROW()-13)/2),0)),"",OFFSET(#REF!,INT((ROW()-13)/2),0)),IF(ISBLANK(OFFSET('9. METAS'!$U$20,INT((ROW()-14)/2),0)),"",OFFSET('9. METAS'!$U$20,INT((ROW()-14)/2),0)))</f>
        <v>#REF!</v>
      </c>
      <c r="K77" s="150" t="e">
        <f ca="1">IF(MOD(ROW()-13,2)=0,IF(ISBLANK(OFFSET(#REF!,INT((ROW()-13)/2),0)),"",OFFSET(#REF!,INT((ROW()-13)/2),0)),IF(ISBLANK(OFFSET('9. METAS'!$V$20,INT((ROW()-14)/2),0)),"",OFFSET('9. METAS'!$V$20,INT((ROW()-14)/2),0)))</f>
        <v>#REF!</v>
      </c>
      <c r="L77" s="150" t="e">
        <f ca="1">IF(MOD(ROW()-13,2)=0,IF(ISBLANK(OFFSET(#REF!,INT((ROW()-13)/2),0)),"",OFFSET(#REF!,INT((ROW()-13)/2),0)),IF(ISBLANK(OFFSET('9. METAS'!$W$20,INT((ROW()-14)/2),0)),"",OFFSET('9. METAS'!$W$20,INT((ROW()-14)/2),0)))</f>
        <v>#REF!</v>
      </c>
      <c r="M77" s="151" t="e">
        <f ca="1">IF(MOD(ROW()-13,2)=0,IF(ISBLANK(OFFSET(#REF!,INT((ROW()-13)/2),0)),"",OFFSET(#REF!,INT((ROW()-13)/2),0)),IF(ISBLANK(OFFSET('9. METAS'!$X$20,INT((ROW()-14)/2),0)),"",OFFSET('9. METAS'!$X$20,INT((ROW()-14)/2),0)))</f>
        <v>#REF!</v>
      </c>
      <c r="N77" s="824" t="str">
        <f t="shared" ref="N77" ca="1" si="60">IFERROR(J77/J78,"ND")</f>
        <v>ND</v>
      </c>
      <c r="O77" s="826" t="str">
        <f t="shared" ref="O77" ca="1" si="61">IFERROR(((J77+K77+L77+M77)/H77),"ND")</f>
        <v>ND</v>
      </c>
      <c r="P77" s="913"/>
    </row>
    <row r="78" spans="3:16">
      <c r="C78" s="843"/>
      <c r="D78" s="926"/>
      <c r="E78" s="926"/>
      <c r="F78" s="928"/>
      <c r="G78" s="930"/>
      <c r="H78" s="949"/>
      <c r="I78" s="823"/>
      <c r="J78" s="149">
        <f ca="1">IF(MOD(ROW()-13,2)=0,IF(ISBLANK(OFFSET(#REF!,INT((ROW()-13)/2),0)),"",OFFSET(#REF!,INT((ROW()-13)/2),0)),IF(ISBLANK(OFFSET('9. METAS'!$U$20,INT((ROW()-14)/2),0)),"",OFFSET('9. METAS'!$U$20,INT((ROW()-14)/2),0)))</f>
        <v>318</v>
      </c>
      <c r="K78" s="150">
        <f ca="1">IF(MOD(ROW()-13,2)=0,IF(ISBLANK(OFFSET(#REF!,INT((ROW()-13)/2),0)),"",OFFSET(#REF!,INT((ROW()-13)/2),0)),IF(ISBLANK(OFFSET('9. METAS'!$V$20,INT((ROW()-14)/2),0)),"",OFFSET('9. METAS'!$V$20,INT((ROW()-14)/2),0)))</f>
        <v>318</v>
      </c>
      <c r="L78" s="150">
        <f ca="1">IF(MOD(ROW()-13,2)=0,IF(ISBLANK(OFFSET(#REF!,INT((ROW()-13)/2),0)),"",OFFSET(#REF!,INT((ROW()-13)/2),0)),IF(ISBLANK(OFFSET('9. METAS'!$W$20,INT((ROW()-14)/2),0)),"",OFFSET('9. METAS'!$W$20,INT((ROW()-14)/2),0)))</f>
        <v>318</v>
      </c>
      <c r="M78" s="151">
        <f ca="1">IF(MOD(ROW()-13,2)=0,IF(ISBLANK(OFFSET(#REF!,INT((ROW()-13)/2),0)),"",OFFSET(#REF!,INT((ROW()-13)/2),0)),IF(ISBLANK(OFFSET('9. METAS'!$X$20,INT((ROW()-14)/2),0)),"",OFFSET('9. METAS'!$X$20,INT((ROW()-14)/2),0)))</f>
        <v>318</v>
      </c>
      <c r="N78" s="825"/>
      <c r="O78" s="827"/>
      <c r="P78" s="914"/>
    </row>
    <row r="79" spans="3:16">
      <c r="C79" s="829" t="str">
        <f ca="1">IF(ISBLANK(OFFSET('5. Pp (3 años)'!$C$46,INT((ROW()-13)/2),0)),"",OFFSET('5. Pp (3 años)'!$C$46,INT((ROW()-13)/2),0))</f>
        <v>Actividad</v>
      </c>
      <c r="D79" s="926" t="str">
        <f ca="1">IF(ISBLANK(OFFSET('5. Pp (3 años)'!$D$46,INT((ROW()-13)/2),0)),"",OFFSET('5. Pp (3 años)'!$D$46,INT((ROW()-13)/2),0))</f>
        <v>1.4.1.1.8.1. Atención de incidencias del personal (altas, bajas, modificaciones y movimientos) enviadas por las Unidades Administrativas.</v>
      </c>
      <c r="E79" s="926" t="str">
        <f ca="1">IF(ISBLANK(OFFSET('5. Pp (3 años)'!$E$46,INT((ROW()-13)/2),0)),"",OFFSET('5. Pp (3 años)'!$E$46,INT((ROW()-13)/2),0))</f>
        <v>PIA=  Porcentaje de incidencias (altas, bajas, modificaciones, cambios de puestos o salarios) atendidas.</v>
      </c>
      <c r="F79" s="928" t="str">
        <f ca="1">IF(ISBLANK(OFFSET('5. Pp (3 años)'!$K$46,INT((ROW()-13)/2),0)),"",OFFSET('5. Pp (3 años)'!$K$46,INT((ROW()-13)/2),0))</f>
        <v>Ascendente</v>
      </c>
      <c r="G79" s="930" t="str">
        <f ca="1">IF(ISBLANK(OFFSET('5. Pp (3 años)'!$H$46,INT((ROW()-13)/2),0)),"",OFFSET('5. Pp (3 años)'!$H$46,INT((ROW()-13)/2),0))</f>
        <v>Trimestral</v>
      </c>
      <c r="H79" s="949">
        <f ca="1">IF(ISBLANK(OFFSET('9. METAS'!$L$20,INT((ROW()-13)/2),0)),"",OFFSET('9. METAS'!$L$20,INT((ROW()-13)/2),0))</f>
        <v>3576</v>
      </c>
      <c r="I79" s="822"/>
      <c r="J79" s="149" t="e">
        <f ca="1">IF(MOD(ROW()-13,2)=0,IF(ISBLANK(OFFSET(#REF!,INT((ROW()-13)/2),0)),"",OFFSET(#REF!,INT((ROW()-13)/2),0)),IF(ISBLANK(OFFSET('9. METAS'!$U$20,INT((ROW()-14)/2),0)),"",OFFSET('9. METAS'!$U$20,INT((ROW()-14)/2),0)))</f>
        <v>#REF!</v>
      </c>
      <c r="K79" s="150" t="e">
        <f ca="1">IF(MOD(ROW()-13,2)=0,IF(ISBLANK(OFFSET(#REF!,INT((ROW()-13)/2),0)),"",OFFSET(#REF!,INT((ROW()-13)/2),0)),IF(ISBLANK(OFFSET('9. METAS'!$V$20,INT((ROW()-14)/2),0)),"",OFFSET('9. METAS'!$V$20,INT((ROW()-14)/2),0)))</f>
        <v>#REF!</v>
      </c>
      <c r="L79" s="150" t="e">
        <f ca="1">IF(MOD(ROW()-13,2)=0,IF(ISBLANK(OFFSET(#REF!,INT((ROW()-13)/2),0)),"",OFFSET(#REF!,INT((ROW()-13)/2),0)),IF(ISBLANK(OFFSET('9. METAS'!$W$20,INT((ROW()-14)/2),0)),"",OFFSET('9. METAS'!$W$20,INT((ROW()-14)/2),0)))</f>
        <v>#REF!</v>
      </c>
      <c r="M79" s="151" t="e">
        <f ca="1">IF(MOD(ROW()-13,2)=0,IF(ISBLANK(OFFSET(#REF!,INT((ROW()-13)/2),0)),"",OFFSET(#REF!,INT((ROW()-13)/2),0)),IF(ISBLANK(OFFSET('9. METAS'!$X$20,INT((ROW()-14)/2),0)),"",OFFSET('9. METAS'!$X$20,INT((ROW()-14)/2),0)))</f>
        <v>#REF!</v>
      </c>
      <c r="N79" s="824" t="str">
        <f t="shared" ref="N79" ca="1" si="62">IFERROR(J79/J80,"ND")</f>
        <v>ND</v>
      </c>
      <c r="O79" s="826" t="str">
        <f t="shared" ref="O79" ca="1" si="63">IFERROR(((J79+K79+L79+M79)/H79),"ND")</f>
        <v>ND</v>
      </c>
      <c r="P79" s="913"/>
    </row>
    <row r="80" spans="3:16">
      <c r="C80" s="843"/>
      <c r="D80" s="926"/>
      <c r="E80" s="926"/>
      <c r="F80" s="928"/>
      <c r="G80" s="930"/>
      <c r="H80" s="949"/>
      <c r="I80" s="823"/>
      <c r="J80" s="149">
        <f ca="1">IF(MOD(ROW()-13,2)=0,IF(ISBLANK(OFFSET(#REF!,INT((ROW()-13)/2),0)),"",OFFSET(#REF!,INT((ROW()-13)/2),0)),IF(ISBLANK(OFFSET('9. METAS'!$U$20,INT((ROW()-14)/2),0)),"",OFFSET('9. METAS'!$U$20,INT((ROW()-14)/2),0)))</f>
        <v>750</v>
      </c>
      <c r="K80" s="150">
        <f ca="1">IF(MOD(ROW()-13,2)=0,IF(ISBLANK(OFFSET(#REF!,INT((ROW()-13)/2),0)),"",OFFSET(#REF!,INT((ROW()-13)/2),0)),IF(ISBLANK(OFFSET('9. METAS'!$V$20,INT((ROW()-14)/2),0)),"",OFFSET('9. METAS'!$V$20,INT((ROW()-14)/2),0)))</f>
        <v>1207</v>
      </c>
      <c r="L80" s="150">
        <f ca="1">IF(MOD(ROW()-13,2)=0,IF(ISBLANK(OFFSET(#REF!,INT((ROW()-13)/2),0)),"",OFFSET(#REF!,INT((ROW()-13)/2),0)),IF(ISBLANK(OFFSET('9. METAS'!$W$20,INT((ROW()-14)/2),0)),"",OFFSET('9. METAS'!$W$20,INT((ROW()-14)/2),0)))</f>
        <v>1100</v>
      </c>
      <c r="M80" s="151">
        <f ca="1">IF(MOD(ROW()-13,2)=0,IF(ISBLANK(OFFSET(#REF!,INT((ROW()-13)/2),0)),"",OFFSET(#REF!,INT((ROW()-13)/2),0)),IF(ISBLANK(OFFSET('9. METAS'!$X$20,INT((ROW()-14)/2),0)),"",OFFSET('9. METAS'!$X$20,INT((ROW()-14)/2),0)))</f>
        <v>519</v>
      </c>
      <c r="N80" s="825"/>
      <c r="O80" s="827"/>
      <c r="P80" s="914"/>
    </row>
    <row r="81" spans="3:16">
      <c r="C81" s="829" t="str">
        <f ca="1">IF(ISBLANK(OFFSET('5. Pp (3 años)'!$C$46,INT((ROW()-13)/2),0)),"",OFFSET('5. Pp (3 años)'!$C$46,INT((ROW()-13)/2),0))</f>
        <v>Actividad</v>
      </c>
      <c r="D81" s="926" t="str">
        <f ca="1">IF(ISBLANK(OFFSET('5. Pp (3 años)'!$D$46,INT((ROW()-13)/2),0)),"",OFFSET('5. Pp (3 años)'!$D$46,INT((ROW()-13)/2),0))</f>
        <v>1.4.1.1.8.2. Elaboración y gestión de reportes de finiquitos y/o liquidación, solicitados por las Unidades Administrativas.</v>
      </c>
      <c r="E81" s="926" t="str">
        <f ca="1">IF(ISBLANK(OFFSET('5. Pp (3 años)'!$E$46,INT((ROW()-13)/2),0)),"",OFFSET('5. Pp (3 años)'!$E$46,INT((ROW()-13)/2),0))</f>
        <v>PRFLE= Porcentaje de reportes de finiquito y/o liquidación entregados.</v>
      </c>
      <c r="F81" s="928" t="str">
        <f ca="1">IF(ISBLANK(OFFSET('5. Pp (3 años)'!$K$46,INT((ROW()-13)/2),0)),"",OFFSET('5. Pp (3 años)'!$K$46,INT((ROW()-13)/2),0))</f>
        <v>Ascendente</v>
      </c>
      <c r="G81" s="930" t="str">
        <f ca="1">IF(ISBLANK(OFFSET('5. Pp (3 años)'!$H$46,INT((ROW()-13)/2),0)),"",OFFSET('5. Pp (3 años)'!$H$46,INT((ROW()-13)/2),0))</f>
        <v>Trimestral</v>
      </c>
      <c r="H81" s="949">
        <f ca="1">IF(ISBLANK(OFFSET('9. METAS'!$L$20,INT((ROW()-13)/2),0)),"",OFFSET('9. METAS'!$L$20,INT((ROW()-13)/2),0))</f>
        <v>600</v>
      </c>
      <c r="I81" s="822"/>
      <c r="J81" s="149" t="e">
        <f ca="1">IF(MOD(ROW()-13,2)=0,IF(ISBLANK(OFFSET(#REF!,INT((ROW()-13)/2),0)),"",OFFSET(#REF!,INT((ROW()-13)/2),0)),IF(ISBLANK(OFFSET('9. METAS'!$U$20,INT((ROW()-14)/2),0)),"",OFFSET('9. METAS'!$U$20,INT((ROW()-14)/2),0)))</f>
        <v>#REF!</v>
      </c>
      <c r="K81" s="150" t="e">
        <f ca="1">IF(MOD(ROW()-13,2)=0,IF(ISBLANK(OFFSET(#REF!,INT((ROW()-13)/2),0)),"",OFFSET(#REF!,INT((ROW()-13)/2),0)),IF(ISBLANK(OFFSET('9. METAS'!$V$20,INT((ROW()-14)/2),0)),"",OFFSET('9. METAS'!$V$20,INT((ROW()-14)/2),0)))</f>
        <v>#REF!</v>
      </c>
      <c r="L81" s="150" t="e">
        <f ca="1">IF(MOD(ROW()-13,2)=0,IF(ISBLANK(OFFSET(#REF!,INT((ROW()-13)/2),0)),"",OFFSET(#REF!,INT((ROW()-13)/2),0)),IF(ISBLANK(OFFSET('9. METAS'!$W$20,INT((ROW()-14)/2),0)),"",OFFSET('9. METAS'!$W$20,INT((ROW()-14)/2),0)))</f>
        <v>#REF!</v>
      </c>
      <c r="M81" s="151" t="e">
        <f ca="1">IF(MOD(ROW()-13,2)=0,IF(ISBLANK(OFFSET(#REF!,INT((ROW()-13)/2),0)),"",OFFSET(#REF!,INT((ROW()-13)/2),0)),IF(ISBLANK(OFFSET('9. METAS'!$X$20,INT((ROW()-14)/2),0)),"",OFFSET('9. METAS'!$X$20,INT((ROW()-14)/2),0)))</f>
        <v>#REF!</v>
      </c>
      <c r="N81" s="824" t="str">
        <f t="shared" ref="N81" ca="1" si="64">IFERROR(J81/J82,"ND")</f>
        <v>ND</v>
      </c>
      <c r="O81" s="826" t="str">
        <f t="shared" ref="O81" ca="1" si="65">IFERROR(((J81+K81+L81+M81)/H81),"ND")</f>
        <v>ND</v>
      </c>
      <c r="P81" s="913"/>
    </row>
    <row r="82" spans="3:16">
      <c r="C82" s="843"/>
      <c r="D82" s="926"/>
      <c r="E82" s="926"/>
      <c r="F82" s="928"/>
      <c r="G82" s="930"/>
      <c r="H82" s="949"/>
      <c r="I82" s="823"/>
      <c r="J82" s="149">
        <f ca="1">IF(MOD(ROW()-13,2)=0,IF(ISBLANK(OFFSET(#REF!,INT((ROW()-13)/2),0)),"",OFFSET(#REF!,INT((ROW()-13)/2),0)),IF(ISBLANK(OFFSET('9. METAS'!$U$20,INT((ROW()-14)/2),0)),"",OFFSET('9. METAS'!$U$20,INT((ROW()-14)/2),0)))</f>
        <v>80</v>
      </c>
      <c r="K82" s="150">
        <f ca="1">IF(MOD(ROW()-13,2)=0,IF(ISBLANK(OFFSET(#REF!,INT((ROW()-13)/2),0)),"",OFFSET(#REF!,INT((ROW()-13)/2),0)),IF(ISBLANK(OFFSET('9. METAS'!$V$20,INT((ROW()-14)/2),0)),"",OFFSET('9. METAS'!$V$20,INT((ROW()-14)/2),0)))</f>
        <v>200</v>
      </c>
      <c r="L82" s="150">
        <f ca="1">IF(MOD(ROW()-13,2)=0,IF(ISBLANK(OFFSET(#REF!,INT((ROW()-13)/2),0)),"",OFFSET(#REF!,INT((ROW()-13)/2),0)),IF(ISBLANK(OFFSET('9. METAS'!$W$20,INT((ROW()-14)/2),0)),"",OFFSET('9. METAS'!$W$20,INT((ROW()-14)/2),0)))</f>
        <v>200</v>
      </c>
      <c r="M82" s="151">
        <f ca="1">IF(MOD(ROW()-13,2)=0,IF(ISBLANK(OFFSET(#REF!,INT((ROW()-13)/2),0)),"",OFFSET(#REF!,INT((ROW()-13)/2),0)),IF(ISBLANK(OFFSET('9. METAS'!$X$20,INT((ROW()-14)/2),0)),"",OFFSET('9. METAS'!$X$20,INT((ROW()-14)/2),0)))</f>
        <v>120</v>
      </c>
      <c r="N82" s="825"/>
      <c r="O82" s="827"/>
      <c r="P82" s="914"/>
    </row>
    <row r="83" spans="3:16">
      <c r="C83" s="829" t="str">
        <f ca="1">IF(ISBLANK(OFFSET('5. Pp (3 años)'!$C$46,INT((ROW()-13)/2),0)),"",OFFSET('5. Pp (3 años)'!$C$46,INT((ROW()-13)/2),0))</f>
        <v>Actividad</v>
      </c>
      <c r="D83" s="926" t="str">
        <f ca="1">IF(ISBLANK(OFFSET('5. Pp (3 años)'!$D$46,INT((ROW()-13)/2),0)),"",OFFSET('5. Pp (3 años)'!$D$46,INT((ROW()-13)/2),0))</f>
        <v>1.4.1.1.8.3.  Actualización de expedientes de personal activo y de baja por incidencias enviadas por las diferentes Unidades Administrativas.</v>
      </c>
      <c r="E83" s="926" t="str">
        <f ca="1">IF(ISBLANK(OFFSET('5. Pp (3 años)'!$E$46,INT((ROW()-13)/2),0)),"",OFFSET('5. Pp (3 años)'!$E$46,INT((ROW()-13)/2),0))</f>
        <v>PEPIA= Porcentaje de expedientes de personal por incidencias actualizados</v>
      </c>
      <c r="F83" s="928" t="str">
        <f ca="1">IF(ISBLANK(OFFSET('5. Pp (3 años)'!$K$46,INT((ROW()-13)/2),0)),"",OFFSET('5. Pp (3 años)'!$K$46,INT((ROW()-13)/2),0))</f>
        <v>Ascendente</v>
      </c>
      <c r="G83" s="930" t="str">
        <f ca="1">IF(ISBLANK(OFFSET('5. Pp (3 años)'!$H$46,INT((ROW()-13)/2),0)),"",OFFSET('5. Pp (3 años)'!$H$46,INT((ROW()-13)/2),0))</f>
        <v>Trimestral</v>
      </c>
      <c r="H83" s="949">
        <f ca="1">IF(ISBLANK(OFFSET('9. METAS'!$L$20,INT((ROW()-13)/2),0)),"",OFFSET('9. METAS'!$L$20,INT((ROW()-13)/2),0))</f>
        <v>3600</v>
      </c>
      <c r="I83" s="822"/>
      <c r="J83" s="149" t="e">
        <f ca="1">IF(MOD(ROW()-13,2)=0,IF(ISBLANK(OFFSET(#REF!,INT((ROW()-13)/2),0)),"",OFFSET(#REF!,INT((ROW()-13)/2),0)),IF(ISBLANK(OFFSET('9. METAS'!$U$20,INT((ROW()-14)/2),0)),"",OFFSET('9. METAS'!$U$20,INT((ROW()-14)/2),0)))</f>
        <v>#REF!</v>
      </c>
      <c r="K83" s="150" t="e">
        <f ca="1">IF(MOD(ROW()-13,2)=0,IF(ISBLANK(OFFSET(#REF!,INT((ROW()-13)/2),0)),"",OFFSET(#REF!,INT((ROW()-13)/2),0)),IF(ISBLANK(OFFSET('9. METAS'!$V$20,INT((ROW()-14)/2),0)),"",OFFSET('9. METAS'!$V$20,INT((ROW()-14)/2),0)))</f>
        <v>#REF!</v>
      </c>
      <c r="L83" s="150" t="e">
        <f ca="1">IF(MOD(ROW()-13,2)=0,IF(ISBLANK(OFFSET(#REF!,INT((ROW()-13)/2),0)),"",OFFSET(#REF!,INT((ROW()-13)/2),0)),IF(ISBLANK(OFFSET('9. METAS'!$W$20,INT((ROW()-14)/2),0)),"",OFFSET('9. METAS'!$W$20,INT((ROW()-14)/2),0)))</f>
        <v>#REF!</v>
      </c>
      <c r="M83" s="151" t="e">
        <f ca="1">IF(MOD(ROW()-13,2)=0,IF(ISBLANK(OFFSET(#REF!,INT((ROW()-13)/2),0)),"",OFFSET(#REF!,INT((ROW()-13)/2),0)),IF(ISBLANK(OFFSET('9. METAS'!$X$20,INT((ROW()-14)/2),0)),"",OFFSET('9. METAS'!$X$20,INT((ROW()-14)/2),0)))</f>
        <v>#REF!</v>
      </c>
      <c r="N83" s="824" t="str">
        <f t="shared" ref="N83" ca="1" si="66">IFERROR(J83/J84,"ND")</f>
        <v>ND</v>
      </c>
      <c r="O83" s="826" t="str">
        <f t="shared" ref="O83" ca="1" si="67">IFERROR(((J83+K83+L83+M83)/H83),"ND")</f>
        <v>ND</v>
      </c>
      <c r="P83" s="913"/>
    </row>
    <row r="84" spans="3:16">
      <c r="C84" s="843"/>
      <c r="D84" s="926"/>
      <c r="E84" s="926"/>
      <c r="F84" s="928"/>
      <c r="G84" s="930"/>
      <c r="H84" s="949"/>
      <c r="I84" s="823"/>
      <c r="J84" s="149">
        <f ca="1">IF(MOD(ROW()-13,2)=0,IF(ISBLANK(OFFSET(#REF!,INT((ROW()-13)/2),0)),"",OFFSET(#REF!,INT((ROW()-13)/2),0)),IF(ISBLANK(OFFSET('9. METAS'!$U$20,INT((ROW()-14)/2),0)),"",OFFSET('9. METAS'!$U$20,INT((ROW()-14)/2),0)))</f>
        <v>750</v>
      </c>
      <c r="K84" s="150">
        <f ca="1">IF(MOD(ROW()-13,2)=0,IF(ISBLANK(OFFSET(#REF!,INT((ROW()-13)/2),0)),"",OFFSET(#REF!,INT((ROW()-13)/2),0)),IF(ISBLANK(OFFSET('9. METAS'!$V$20,INT((ROW()-14)/2),0)),"",OFFSET('9. METAS'!$V$20,INT((ROW()-14)/2),0)))</f>
        <v>1207</v>
      </c>
      <c r="L84" s="150">
        <f ca="1">IF(MOD(ROW()-13,2)=0,IF(ISBLANK(OFFSET(#REF!,INT((ROW()-13)/2),0)),"",OFFSET(#REF!,INT((ROW()-13)/2),0)),IF(ISBLANK(OFFSET('9. METAS'!$W$20,INT((ROW()-14)/2),0)),"",OFFSET('9. METAS'!$W$20,INT((ROW()-14)/2),0)))</f>
        <v>1124</v>
      </c>
      <c r="M84" s="151">
        <f ca="1">IF(MOD(ROW()-13,2)=0,IF(ISBLANK(OFFSET(#REF!,INT((ROW()-13)/2),0)),"",OFFSET(#REF!,INT((ROW()-13)/2),0)),IF(ISBLANK(OFFSET('9. METAS'!$X$20,INT((ROW()-14)/2),0)),"",OFFSET('9. METAS'!$X$20,INT((ROW()-14)/2),0)))</f>
        <v>519</v>
      </c>
      <c r="N84" s="825"/>
      <c r="O84" s="827"/>
      <c r="P84" s="914"/>
    </row>
    <row r="85" spans="3:16">
      <c r="C85" s="829" t="str">
        <f ca="1">IF(ISBLANK(OFFSET('5. Pp (3 años)'!$C$46,INT((ROW()-13)/2),0)),"",OFFSET('5. Pp (3 años)'!$C$46,INT((ROW()-13)/2),0))</f>
        <v/>
      </c>
      <c r="D85" s="926" t="str">
        <f ca="1">IF(ISBLANK(OFFSET('5. Pp (3 años)'!$D$46,INT((ROW()-13)/2),0)),"",OFFSET('5. Pp (3 años)'!$D$46,INT((ROW()-13)/2),0))</f>
        <v/>
      </c>
      <c r="E85" s="926" t="str">
        <f ca="1">IF(ISBLANK(OFFSET('5. Pp (3 años)'!$E$46,INT((ROW()-13)/2),0)),"",OFFSET('5. Pp (3 años)'!$E$46,INT((ROW()-13)/2),0))</f>
        <v/>
      </c>
      <c r="F85" s="928" t="str">
        <f ca="1">IF(ISBLANK(OFFSET('5. Pp (3 años)'!$K$46,INT((ROW()-13)/2),0)),"",OFFSET('5. Pp (3 años)'!$K$46,INT((ROW()-13)/2),0))</f>
        <v/>
      </c>
      <c r="G85" s="930" t="str">
        <f ca="1">IF(ISBLANK(OFFSET('5. Pp (3 años)'!$H$46,INT((ROW()-13)/2),0)),"",OFFSET('5. Pp (3 años)'!$H$46,INT((ROW()-13)/2),0))</f>
        <v/>
      </c>
      <c r="H85" s="949" t="str">
        <f ca="1">IF(ISBLANK(OFFSET('9. METAS'!$L$20,INT((ROW()-13)/2),0)),"",OFFSET('9. METAS'!$L$20,INT((ROW()-13)/2),0))</f>
        <v/>
      </c>
      <c r="I85" s="822"/>
      <c r="J85" s="149" t="e">
        <f ca="1">IF(MOD(ROW()-13,2)=0,IF(ISBLANK(OFFSET(#REF!,INT((ROW()-13)/2),0)),"",OFFSET(#REF!,INT((ROW()-13)/2),0)),IF(ISBLANK(OFFSET('9. METAS'!$U$20,INT((ROW()-14)/2),0)),"",OFFSET('9. METAS'!$U$20,INT((ROW()-14)/2),0)))</f>
        <v>#REF!</v>
      </c>
      <c r="K85" s="150" t="e">
        <f ca="1">IF(MOD(ROW()-13,2)=0,IF(ISBLANK(OFFSET(#REF!,INT((ROW()-13)/2),0)),"",OFFSET(#REF!,INT((ROW()-13)/2),0)),IF(ISBLANK(OFFSET('9. METAS'!$V$20,INT((ROW()-14)/2),0)),"",OFFSET('9. METAS'!$V$20,INT((ROW()-14)/2),0)))</f>
        <v>#REF!</v>
      </c>
      <c r="L85" s="150" t="e">
        <f ca="1">IF(MOD(ROW()-13,2)=0,IF(ISBLANK(OFFSET(#REF!,INT((ROW()-13)/2),0)),"",OFFSET(#REF!,INT((ROW()-13)/2),0)),IF(ISBLANK(OFFSET('9. METAS'!$W$20,INT((ROW()-14)/2),0)),"",OFFSET('9. METAS'!$W$20,INT((ROW()-14)/2),0)))</f>
        <v>#REF!</v>
      </c>
      <c r="M85" s="151" t="e">
        <f ca="1">IF(MOD(ROW()-13,2)=0,IF(ISBLANK(OFFSET(#REF!,INT((ROW()-13)/2),0)),"",OFFSET(#REF!,INT((ROW()-13)/2),0)),IF(ISBLANK(OFFSET('9. METAS'!$X$20,INT((ROW()-14)/2),0)),"",OFFSET('9. METAS'!$X$20,INT((ROW()-14)/2),0)))</f>
        <v>#REF!</v>
      </c>
      <c r="N85" s="824" t="str">
        <f t="shared" ref="N85" ca="1" si="68">IFERROR(J85/J86,"ND")</f>
        <v>ND</v>
      </c>
      <c r="O85" s="826" t="str">
        <f t="shared" ref="O85" ca="1" si="69">IFERROR(((J85+K85+L85+M85)/H85),"ND")</f>
        <v>ND</v>
      </c>
      <c r="P85" s="913"/>
    </row>
    <row r="86" spans="3:16">
      <c r="C86" s="843"/>
      <c r="D86" s="926"/>
      <c r="E86" s="926"/>
      <c r="F86" s="928"/>
      <c r="G86" s="930"/>
      <c r="H86" s="949"/>
      <c r="I86" s="823"/>
      <c r="J86" s="149" t="str">
        <f ca="1">IF(MOD(ROW()-13,2)=0,IF(ISBLANK(OFFSET(#REF!,INT((ROW()-13)/2),0)),"",OFFSET(#REF!,INT((ROW()-13)/2),0)),IF(ISBLANK(OFFSET('9. METAS'!$U$20,INT((ROW()-14)/2),0)),"",OFFSET('9. METAS'!$U$20,INT((ROW()-14)/2),0)))</f>
        <v/>
      </c>
      <c r="K86" s="150" t="str">
        <f ca="1">IF(MOD(ROW()-13,2)=0,IF(ISBLANK(OFFSET(#REF!,INT((ROW()-13)/2),0)),"",OFFSET(#REF!,INT((ROW()-13)/2),0)),IF(ISBLANK(OFFSET('9. METAS'!$V$20,INT((ROW()-14)/2),0)),"",OFFSET('9. METAS'!$V$20,INT((ROW()-14)/2),0)))</f>
        <v/>
      </c>
      <c r="L86" s="150" t="str">
        <f ca="1">IF(MOD(ROW()-13,2)=0,IF(ISBLANK(OFFSET(#REF!,INT((ROW()-13)/2),0)),"",OFFSET(#REF!,INT((ROW()-13)/2),0)),IF(ISBLANK(OFFSET('9. METAS'!$W$20,INT((ROW()-14)/2),0)),"",OFFSET('9. METAS'!$W$20,INT((ROW()-14)/2),0)))</f>
        <v/>
      </c>
      <c r="M86" s="151" t="str">
        <f ca="1">IF(MOD(ROW()-13,2)=0,IF(ISBLANK(OFFSET(#REF!,INT((ROW()-13)/2),0)),"",OFFSET(#REF!,INT((ROW()-13)/2),0)),IF(ISBLANK(OFFSET('9. METAS'!$X$20,INT((ROW()-14)/2),0)),"",OFFSET('9. METAS'!$X$20,INT((ROW()-14)/2),0)))</f>
        <v/>
      </c>
      <c r="N86" s="825"/>
      <c r="O86" s="827"/>
      <c r="P86" s="914"/>
    </row>
    <row r="87" spans="3:16">
      <c r="C87" s="829" t="str">
        <f ca="1">IF(ISBLANK(OFFSET('5. Pp (3 años)'!$C$46,INT((ROW()-13)/2),0)),"",OFFSET('5. Pp (3 años)'!$C$46,INT((ROW()-13)/2),0))</f>
        <v/>
      </c>
      <c r="D87" s="926" t="str">
        <f ca="1">IF(ISBLANK(OFFSET('5. Pp (3 años)'!$D$46,INT((ROW()-13)/2),0)),"",OFFSET('5. Pp (3 años)'!$D$46,INT((ROW()-13)/2),0))</f>
        <v/>
      </c>
      <c r="E87" s="926" t="str">
        <f ca="1">IF(ISBLANK(OFFSET('5. Pp (3 años)'!$E$46,INT((ROW()-13)/2),0)),"",OFFSET('5. Pp (3 años)'!$E$46,INT((ROW()-13)/2),0))</f>
        <v/>
      </c>
      <c r="F87" s="928" t="str">
        <f ca="1">IF(ISBLANK(OFFSET('5. Pp (3 años)'!$K$46,INT((ROW()-13)/2),0)),"",OFFSET('5. Pp (3 años)'!$K$46,INT((ROW()-13)/2),0))</f>
        <v/>
      </c>
      <c r="G87" s="930" t="str">
        <f ca="1">IF(ISBLANK(OFFSET('5. Pp (3 años)'!$H$46,INT((ROW()-13)/2),0)),"",OFFSET('5. Pp (3 años)'!$H$46,INT((ROW()-13)/2),0))</f>
        <v/>
      </c>
      <c r="H87" s="949" t="str">
        <f ca="1">IF(ISBLANK(OFFSET('9. METAS'!$L$20,INT((ROW()-13)/2),0)),"",OFFSET('9. METAS'!$L$20,INT((ROW()-13)/2),0))</f>
        <v/>
      </c>
      <c r="I87" s="822"/>
      <c r="J87" s="149" t="e">
        <f ca="1">IF(MOD(ROW()-13,2)=0,IF(ISBLANK(OFFSET(#REF!,INT((ROW()-13)/2),0)),"",OFFSET(#REF!,INT((ROW()-13)/2),0)),IF(ISBLANK(OFFSET('9. METAS'!$U$20,INT((ROW()-14)/2),0)),"",OFFSET('9. METAS'!$U$20,INT((ROW()-14)/2),0)))</f>
        <v>#REF!</v>
      </c>
      <c r="K87" s="150" t="e">
        <f ca="1">IF(MOD(ROW()-13,2)=0,IF(ISBLANK(OFFSET(#REF!,INT((ROW()-13)/2),0)),"",OFFSET(#REF!,INT((ROW()-13)/2),0)),IF(ISBLANK(OFFSET('9. METAS'!$V$20,INT((ROW()-14)/2),0)),"",OFFSET('9. METAS'!$V$20,INT((ROW()-14)/2),0)))</f>
        <v>#REF!</v>
      </c>
      <c r="L87" s="150" t="e">
        <f ca="1">IF(MOD(ROW()-13,2)=0,IF(ISBLANK(OFFSET(#REF!,INT((ROW()-13)/2),0)),"",OFFSET(#REF!,INT((ROW()-13)/2),0)),IF(ISBLANK(OFFSET('9. METAS'!$W$20,INT((ROW()-14)/2),0)),"",OFFSET('9. METAS'!$W$20,INT((ROW()-14)/2),0)))</f>
        <v>#REF!</v>
      </c>
      <c r="M87" s="151" t="e">
        <f ca="1">IF(MOD(ROW()-13,2)=0,IF(ISBLANK(OFFSET(#REF!,INT((ROW()-13)/2),0)),"",OFFSET(#REF!,INT((ROW()-13)/2),0)),IF(ISBLANK(OFFSET('9. METAS'!$X$20,INT((ROW()-14)/2),0)),"",OFFSET('9. METAS'!$X$20,INT((ROW()-14)/2),0)))</f>
        <v>#REF!</v>
      </c>
      <c r="N87" s="824" t="str">
        <f t="shared" ref="N87" ca="1" si="70">IFERROR(J87/J88,"ND")</f>
        <v>ND</v>
      </c>
      <c r="O87" s="826" t="str">
        <f t="shared" ref="O87" ca="1" si="71">IFERROR(((J87+K87+L87+M87)/H87),"ND")</f>
        <v>ND</v>
      </c>
      <c r="P87" s="913"/>
    </row>
    <row r="88" spans="3:16">
      <c r="C88" s="843"/>
      <c r="D88" s="926"/>
      <c r="E88" s="926"/>
      <c r="F88" s="928"/>
      <c r="G88" s="930"/>
      <c r="H88" s="949"/>
      <c r="I88" s="823"/>
      <c r="J88" s="149" t="str">
        <f ca="1">IF(MOD(ROW()-13,2)=0,IF(ISBLANK(OFFSET(#REF!,INT((ROW()-13)/2),0)),"",OFFSET(#REF!,INT((ROW()-13)/2),0)),IF(ISBLANK(OFFSET('9. METAS'!$U$20,INT((ROW()-14)/2),0)),"",OFFSET('9. METAS'!$U$20,INT((ROW()-14)/2),0)))</f>
        <v/>
      </c>
      <c r="K88" s="150" t="str">
        <f ca="1">IF(MOD(ROW()-13,2)=0,IF(ISBLANK(OFFSET(#REF!,INT((ROW()-13)/2),0)),"",OFFSET(#REF!,INT((ROW()-13)/2),0)),IF(ISBLANK(OFFSET('9. METAS'!$V$20,INT((ROW()-14)/2),0)),"",OFFSET('9. METAS'!$V$20,INT((ROW()-14)/2),0)))</f>
        <v/>
      </c>
      <c r="L88" s="150" t="str">
        <f ca="1">IF(MOD(ROW()-13,2)=0,IF(ISBLANK(OFFSET(#REF!,INT((ROW()-13)/2),0)),"",OFFSET(#REF!,INT((ROW()-13)/2),0)),IF(ISBLANK(OFFSET('9. METAS'!$W$20,INT((ROW()-14)/2),0)),"",OFFSET('9. METAS'!$W$20,INT((ROW()-14)/2),0)))</f>
        <v/>
      </c>
      <c r="M88" s="151" t="str">
        <f ca="1">IF(MOD(ROW()-13,2)=0,IF(ISBLANK(OFFSET(#REF!,INT((ROW()-13)/2),0)),"",OFFSET(#REF!,INT((ROW()-13)/2),0)),IF(ISBLANK(OFFSET('9. METAS'!$X$20,INT((ROW()-14)/2),0)),"",OFFSET('9. METAS'!$X$20,INT((ROW()-14)/2),0)))</f>
        <v/>
      </c>
      <c r="N88" s="825"/>
      <c r="O88" s="827"/>
      <c r="P88" s="914"/>
    </row>
    <row r="89" spans="3:16">
      <c r="C89" s="829" t="str">
        <f ca="1">IF(ISBLANK(OFFSET('5. Pp (3 años)'!$C$46,INT((ROW()-13)/2),0)),"",OFFSET('5. Pp (3 años)'!$C$46,INT((ROW()-13)/2),0))</f>
        <v/>
      </c>
      <c r="D89" s="926" t="str">
        <f ca="1">IF(ISBLANK(OFFSET('5. Pp (3 años)'!$D$46,INT((ROW()-13)/2),0)),"",OFFSET('5. Pp (3 años)'!$D$46,INT((ROW()-13)/2),0))</f>
        <v/>
      </c>
      <c r="E89" s="926" t="str">
        <f ca="1">IF(ISBLANK(OFFSET('5. Pp (3 años)'!$E$46,INT((ROW()-13)/2),0)),"",OFFSET('5. Pp (3 años)'!$E$46,INT((ROW()-13)/2),0))</f>
        <v/>
      </c>
      <c r="F89" s="928" t="str">
        <f ca="1">IF(ISBLANK(OFFSET('5. Pp (3 años)'!$K$46,INT((ROW()-13)/2),0)),"",OFFSET('5. Pp (3 años)'!$K$46,INT((ROW()-13)/2),0))</f>
        <v/>
      </c>
      <c r="G89" s="930" t="str">
        <f ca="1">IF(ISBLANK(OFFSET('5. Pp (3 años)'!$H$46,INT((ROW()-13)/2),0)),"",OFFSET('5. Pp (3 años)'!$H$46,INT((ROW()-13)/2),0))</f>
        <v/>
      </c>
      <c r="H89" s="949" t="str">
        <f ca="1">IF(ISBLANK(OFFSET('9. METAS'!$L$20,INT((ROW()-13)/2),0)),"",OFFSET('9. METAS'!$L$20,INT((ROW()-13)/2),0))</f>
        <v/>
      </c>
      <c r="I89" s="822"/>
      <c r="J89" s="149" t="e">
        <f ca="1">IF(MOD(ROW()-13,2)=0,IF(ISBLANK(OFFSET(#REF!,INT((ROW()-13)/2),0)),"",OFFSET(#REF!,INT((ROW()-13)/2),0)),IF(ISBLANK(OFFSET('9. METAS'!$U$20,INT((ROW()-14)/2),0)),"",OFFSET('9. METAS'!$U$20,INT((ROW()-14)/2),0)))</f>
        <v>#REF!</v>
      </c>
      <c r="K89" s="150" t="e">
        <f ca="1">IF(MOD(ROW()-13,2)=0,IF(ISBLANK(OFFSET(#REF!,INT((ROW()-13)/2),0)),"",OFFSET(#REF!,INT((ROW()-13)/2),0)),IF(ISBLANK(OFFSET('9. METAS'!$V$20,INT((ROW()-14)/2),0)),"",OFFSET('9. METAS'!$V$20,INT((ROW()-14)/2),0)))</f>
        <v>#REF!</v>
      </c>
      <c r="L89" s="150" t="e">
        <f ca="1">IF(MOD(ROW()-13,2)=0,IF(ISBLANK(OFFSET(#REF!,INT((ROW()-13)/2),0)),"",OFFSET(#REF!,INT((ROW()-13)/2),0)),IF(ISBLANK(OFFSET('9. METAS'!$W$20,INT((ROW()-14)/2),0)),"",OFFSET('9. METAS'!$W$20,INT((ROW()-14)/2),0)))</f>
        <v>#REF!</v>
      </c>
      <c r="M89" s="151" t="e">
        <f ca="1">IF(MOD(ROW()-13,2)=0,IF(ISBLANK(OFFSET(#REF!,INT((ROW()-13)/2),0)),"",OFFSET(#REF!,INT((ROW()-13)/2),0)),IF(ISBLANK(OFFSET('9. METAS'!$X$20,INT((ROW()-14)/2),0)),"",OFFSET('9. METAS'!$X$20,INT((ROW()-14)/2),0)))</f>
        <v>#REF!</v>
      </c>
      <c r="N89" s="824" t="str">
        <f t="shared" ref="N89" ca="1" si="72">IFERROR(J89/J90,"ND")</f>
        <v>ND</v>
      </c>
      <c r="O89" s="826" t="str">
        <f t="shared" ref="O89" ca="1" si="73">IFERROR(((J89+K89+L89+M89)/H89),"ND")</f>
        <v>ND</v>
      </c>
      <c r="P89" s="913"/>
    </row>
    <row r="90" spans="3:16">
      <c r="C90" s="843"/>
      <c r="D90" s="926"/>
      <c r="E90" s="926"/>
      <c r="F90" s="928"/>
      <c r="G90" s="930"/>
      <c r="H90" s="949"/>
      <c r="I90" s="823"/>
      <c r="J90" s="149" t="str">
        <f ca="1">IF(MOD(ROW()-13,2)=0,IF(ISBLANK(OFFSET(#REF!,INT((ROW()-13)/2),0)),"",OFFSET(#REF!,INT((ROW()-13)/2),0)),IF(ISBLANK(OFFSET('9. METAS'!$U$20,INT((ROW()-14)/2),0)),"",OFFSET('9. METAS'!$U$20,INT((ROW()-14)/2),0)))</f>
        <v/>
      </c>
      <c r="K90" s="150" t="str">
        <f ca="1">IF(MOD(ROW()-13,2)=0,IF(ISBLANK(OFFSET(#REF!,INT((ROW()-13)/2),0)),"",OFFSET(#REF!,INT((ROW()-13)/2),0)),IF(ISBLANK(OFFSET('9. METAS'!$V$20,INT((ROW()-14)/2),0)),"",OFFSET('9. METAS'!$V$20,INT((ROW()-14)/2),0)))</f>
        <v/>
      </c>
      <c r="L90" s="150" t="str">
        <f ca="1">IF(MOD(ROW()-13,2)=0,IF(ISBLANK(OFFSET(#REF!,INT((ROW()-13)/2),0)),"",OFFSET(#REF!,INT((ROW()-13)/2),0)),IF(ISBLANK(OFFSET('9. METAS'!$W$20,INT((ROW()-14)/2),0)),"",OFFSET('9. METAS'!$W$20,INT((ROW()-14)/2),0)))</f>
        <v/>
      </c>
      <c r="M90" s="151" t="str">
        <f ca="1">IF(MOD(ROW()-13,2)=0,IF(ISBLANK(OFFSET(#REF!,INT((ROW()-13)/2),0)),"",OFFSET(#REF!,INT((ROW()-13)/2),0)),IF(ISBLANK(OFFSET('9. METAS'!$X$20,INT((ROW()-14)/2),0)),"",OFFSET('9. METAS'!$X$20,INT((ROW()-14)/2),0)))</f>
        <v/>
      </c>
      <c r="N90" s="825"/>
      <c r="O90" s="827"/>
      <c r="P90" s="914"/>
    </row>
    <row r="91" spans="3:16">
      <c r="C91" s="829" t="str">
        <f ca="1">IF(ISBLANK(OFFSET('5. Pp (3 años)'!$C$46,INT((ROW()-13)/2),0)),"",OFFSET('5. Pp (3 años)'!$C$46,INT((ROW()-13)/2),0))</f>
        <v/>
      </c>
      <c r="D91" s="926" t="str">
        <f ca="1">IF(ISBLANK(OFFSET('5. Pp (3 años)'!$D$46,INT((ROW()-13)/2),0)),"",OFFSET('5. Pp (3 años)'!$D$46,INT((ROW()-13)/2),0))</f>
        <v/>
      </c>
      <c r="E91" s="926" t="str">
        <f ca="1">IF(ISBLANK(OFFSET('5. Pp (3 años)'!$E$46,INT((ROW()-13)/2),0)),"",OFFSET('5. Pp (3 años)'!$E$46,INT((ROW()-13)/2),0))</f>
        <v/>
      </c>
      <c r="F91" s="928" t="str">
        <f ca="1">IF(ISBLANK(OFFSET('5. Pp (3 años)'!$K$46,INT((ROW()-13)/2),0)),"",OFFSET('5. Pp (3 años)'!$K$46,INT((ROW()-13)/2),0))</f>
        <v/>
      </c>
      <c r="G91" s="930" t="str">
        <f ca="1">IF(ISBLANK(OFFSET('5. Pp (3 años)'!$H$46,INT((ROW()-13)/2),0)),"",OFFSET('5. Pp (3 años)'!$H$46,INT((ROW()-13)/2),0))</f>
        <v/>
      </c>
      <c r="H91" s="949" t="str">
        <f ca="1">IF(ISBLANK(OFFSET('9. METAS'!$L$20,INT((ROW()-13)/2),0)),"",OFFSET('9. METAS'!$L$20,INT((ROW()-13)/2),0))</f>
        <v/>
      </c>
      <c r="I91" s="822"/>
      <c r="J91" s="149" t="e">
        <f ca="1">IF(MOD(ROW()-13,2)=0,IF(ISBLANK(OFFSET(#REF!,INT((ROW()-13)/2),0)),"",OFFSET(#REF!,INT((ROW()-13)/2),0)),IF(ISBLANK(OFFSET('9. METAS'!$U$20,INT((ROW()-14)/2),0)),"",OFFSET('9. METAS'!$U$20,INT((ROW()-14)/2),0)))</f>
        <v>#REF!</v>
      </c>
      <c r="K91" s="150" t="e">
        <f ca="1">IF(MOD(ROW()-13,2)=0,IF(ISBLANK(OFFSET(#REF!,INT((ROW()-13)/2),0)),"",OFFSET(#REF!,INT((ROW()-13)/2),0)),IF(ISBLANK(OFFSET('9. METAS'!$V$20,INT((ROW()-14)/2),0)),"",OFFSET('9. METAS'!$V$20,INT((ROW()-14)/2),0)))</f>
        <v>#REF!</v>
      </c>
      <c r="L91" s="150" t="e">
        <f ca="1">IF(MOD(ROW()-13,2)=0,IF(ISBLANK(OFFSET(#REF!,INT((ROW()-13)/2),0)),"",OFFSET(#REF!,INT((ROW()-13)/2),0)),IF(ISBLANK(OFFSET('9. METAS'!$W$20,INT((ROW()-14)/2),0)),"",OFFSET('9. METAS'!$W$20,INT((ROW()-14)/2),0)))</f>
        <v>#REF!</v>
      </c>
      <c r="M91" s="151" t="e">
        <f ca="1">IF(MOD(ROW()-13,2)=0,IF(ISBLANK(OFFSET(#REF!,INT((ROW()-13)/2),0)),"",OFFSET(#REF!,INT((ROW()-13)/2),0)),IF(ISBLANK(OFFSET('9. METAS'!$X$20,INT((ROW()-14)/2),0)),"",OFFSET('9. METAS'!$X$20,INT((ROW()-14)/2),0)))</f>
        <v>#REF!</v>
      </c>
      <c r="N91" s="824" t="str">
        <f t="shared" ref="N91" ca="1" si="74">IFERROR(J91/J92,"ND")</f>
        <v>ND</v>
      </c>
      <c r="O91" s="826" t="str">
        <f t="shared" ref="O91" ca="1" si="75">IFERROR(((J91+K91+L91+M91)/H91),"ND")</f>
        <v>ND</v>
      </c>
      <c r="P91" s="913"/>
    </row>
    <row r="92" spans="3:16">
      <c r="C92" s="843"/>
      <c r="D92" s="926"/>
      <c r="E92" s="926"/>
      <c r="F92" s="928"/>
      <c r="G92" s="930"/>
      <c r="H92" s="949"/>
      <c r="I92" s="823"/>
      <c r="J92" s="149" t="str">
        <f ca="1">IF(MOD(ROW()-13,2)=0,IF(ISBLANK(OFFSET(#REF!,INT((ROW()-13)/2),0)),"",OFFSET(#REF!,INT((ROW()-13)/2),0)),IF(ISBLANK(OFFSET('9. METAS'!$U$20,INT((ROW()-14)/2),0)),"",OFFSET('9. METAS'!$U$20,INT((ROW()-14)/2),0)))</f>
        <v/>
      </c>
      <c r="K92" s="150" t="str">
        <f ca="1">IF(MOD(ROW()-13,2)=0,IF(ISBLANK(OFFSET(#REF!,INT((ROW()-13)/2),0)),"",OFFSET(#REF!,INT((ROW()-13)/2),0)),IF(ISBLANK(OFFSET('9. METAS'!$V$20,INT((ROW()-14)/2),0)),"",OFFSET('9. METAS'!$V$20,INT((ROW()-14)/2),0)))</f>
        <v/>
      </c>
      <c r="L92" s="150" t="str">
        <f ca="1">IF(MOD(ROW()-13,2)=0,IF(ISBLANK(OFFSET(#REF!,INT((ROW()-13)/2),0)),"",OFFSET(#REF!,INT((ROW()-13)/2),0)),IF(ISBLANK(OFFSET('9. METAS'!$W$20,INT((ROW()-14)/2),0)),"",OFFSET('9. METAS'!$W$20,INT((ROW()-14)/2),0)))</f>
        <v/>
      </c>
      <c r="M92" s="151" t="str">
        <f ca="1">IF(MOD(ROW()-13,2)=0,IF(ISBLANK(OFFSET(#REF!,INT((ROW()-13)/2),0)),"",OFFSET(#REF!,INT((ROW()-13)/2),0)),IF(ISBLANK(OFFSET('9. METAS'!$X$20,INT((ROW()-14)/2),0)),"",OFFSET('9. METAS'!$X$20,INT((ROW()-14)/2),0)))</f>
        <v/>
      </c>
      <c r="N92" s="825"/>
      <c r="O92" s="827"/>
      <c r="P92" s="914"/>
    </row>
    <row r="93" spans="3:16">
      <c r="C93" s="829" t="str">
        <f ca="1">IF(ISBLANK(OFFSET('5. Pp (3 años)'!$C$46,INT((ROW()-13)/2),0)),"",OFFSET('5. Pp (3 años)'!$C$46,INT((ROW()-13)/2),0))</f>
        <v/>
      </c>
      <c r="D93" s="926" t="str">
        <f ca="1">IF(ISBLANK(OFFSET('5. Pp (3 años)'!$D$46,INT((ROW()-13)/2),0)),"",OFFSET('5. Pp (3 años)'!$D$46,INT((ROW()-13)/2),0))</f>
        <v/>
      </c>
      <c r="E93" s="926" t="str">
        <f ca="1">IF(ISBLANK(OFFSET('5. Pp (3 años)'!$E$46,INT((ROW()-13)/2),0)),"",OFFSET('5. Pp (3 años)'!$E$46,INT((ROW()-13)/2),0))</f>
        <v/>
      </c>
      <c r="F93" s="928" t="str">
        <f ca="1">IF(ISBLANK(OFFSET('5. Pp (3 años)'!$K$46,INT((ROW()-13)/2),0)),"",OFFSET('5. Pp (3 años)'!$K$46,INT((ROW()-13)/2),0))</f>
        <v/>
      </c>
      <c r="G93" s="930" t="str">
        <f ca="1">IF(ISBLANK(OFFSET('5. Pp (3 años)'!$H$46,INT((ROW()-13)/2),0)),"",OFFSET('5. Pp (3 años)'!$H$46,INT((ROW()-13)/2),0))</f>
        <v/>
      </c>
      <c r="H93" s="949" t="str">
        <f ca="1">IF(ISBLANK(OFFSET('9. METAS'!$L$20,INT((ROW()-13)/2),0)),"",OFFSET('9. METAS'!$L$20,INT((ROW()-13)/2),0))</f>
        <v/>
      </c>
      <c r="I93" s="822"/>
      <c r="J93" s="149" t="e">
        <f ca="1">IF(MOD(ROW()-13,2)=0,IF(ISBLANK(OFFSET(#REF!,INT((ROW()-13)/2),0)),"",OFFSET(#REF!,INT((ROW()-13)/2),0)),IF(ISBLANK(OFFSET('9. METAS'!$U$20,INT((ROW()-14)/2),0)),"",OFFSET('9. METAS'!$U$20,INT((ROW()-14)/2),0)))</f>
        <v>#REF!</v>
      </c>
      <c r="K93" s="150" t="e">
        <f ca="1">IF(MOD(ROW()-13,2)=0,IF(ISBLANK(OFFSET(#REF!,INT((ROW()-13)/2),0)),"",OFFSET(#REF!,INT((ROW()-13)/2),0)),IF(ISBLANK(OFFSET('9. METAS'!$V$20,INT((ROW()-14)/2),0)),"",OFFSET('9. METAS'!$V$20,INT((ROW()-14)/2),0)))</f>
        <v>#REF!</v>
      </c>
      <c r="L93" s="150" t="e">
        <f ca="1">IF(MOD(ROW()-13,2)=0,IF(ISBLANK(OFFSET(#REF!,INT((ROW()-13)/2),0)),"",OFFSET(#REF!,INT((ROW()-13)/2),0)),IF(ISBLANK(OFFSET('9. METAS'!$W$20,INT((ROW()-14)/2),0)),"",OFFSET('9. METAS'!$W$20,INT((ROW()-14)/2),0)))</f>
        <v>#REF!</v>
      </c>
      <c r="M93" s="151" t="e">
        <f ca="1">IF(MOD(ROW()-13,2)=0,IF(ISBLANK(OFFSET(#REF!,INT((ROW()-13)/2),0)),"",OFFSET(#REF!,INT((ROW()-13)/2),0)),IF(ISBLANK(OFFSET('9. METAS'!$X$20,INT((ROW()-14)/2),0)),"",OFFSET('9. METAS'!$X$20,INT((ROW()-14)/2),0)))</f>
        <v>#REF!</v>
      </c>
      <c r="N93" s="824" t="str">
        <f t="shared" ref="N93" ca="1" si="76">IFERROR(J93/J94,"ND")</f>
        <v>ND</v>
      </c>
      <c r="O93" s="826" t="str">
        <f t="shared" ref="O93" ca="1" si="77">IFERROR(((J93+K93+L93+M93)/H93),"ND")</f>
        <v>ND</v>
      </c>
      <c r="P93" s="913"/>
    </row>
    <row r="94" spans="3:16">
      <c r="C94" s="843"/>
      <c r="D94" s="926"/>
      <c r="E94" s="926"/>
      <c r="F94" s="928"/>
      <c r="G94" s="930"/>
      <c r="H94" s="949"/>
      <c r="I94" s="823"/>
      <c r="J94" s="149" t="str">
        <f ca="1">IF(MOD(ROW()-13,2)=0,IF(ISBLANK(OFFSET(#REF!,INT((ROW()-13)/2),0)),"",OFFSET(#REF!,INT((ROW()-13)/2),0)),IF(ISBLANK(OFFSET('9. METAS'!$U$20,INT((ROW()-14)/2),0)),"",OFFSET('9. METAS'!$U$20,INT((ROW()-14)/2),0)))</f>
        <v/>
      </c>
      <c r="K94" s="150" t="str">
        <f ca="1">IF(MOD(ROW()-13,2)=0,IF(ISBLANK(OFFSET(#REF!,INT((ROW()-13)/2),0)),"",OFFSET(#REF!,INT((ROW()-13)/2),0)),IF(ISBLANK(OFFSET('9. METAS'!$V$20,INT((ROW()-14)/2),0)),"",OFFSET('9. METAS'!$V$20,INT((ROW()-14)/2),0)))</f>
        <v/>
      </c>
      <c r="L94" s="150" t="str">
        <f ca="1">IF(MOD(ROW()-13,2)=0,IF(ISBLANK(OFFSET(#REF!,INT((ROW()-13)/2),0)),"",OFFSET(#REF!,INT((ROW()-13)/2),0)),IF(ISBLANK(OFFSET('9. METAS'!$W$20,INT((ROW()-14)/2),0)),"",OFFSET('9. METAS'!$W$20,INT((ROW()-14)/2),0)))</f>
        <v/>
      </c>
      <c r="M94" s="151" t="str">
        <f ca="1">IF(MOD(ROW()-13,2)=0,IF(ISBLANK(OFFSET(#REF!,INT((ROW()-13)/2),0)),"",OFFSET(#REF!,INT((ROW()-13)/2),0)),IF(ISBLANK(OFFSET('9. METAS'!$X$20,INT((ROW()-14)/2),0)),"",OFFSET('9. METAS'!$X$20,INT((ROW()-14)/2),0)))</f>
        <v/>
      </c>
      <c r="N94" s="825"/>
      <c r="O94" s="827"/>
      <c r="P94" s="914"/>
    </row>
    <row r="95" spans="3:16">
      <c r="C95" s="829" t="str">
        <f ca="1">IF(ISBLANK(OFFSET('5. Pp (3 años)'!$C$46,INT((ROW()-13)/2),0)),"",OFFSET('5. Pp (3 años)'!$C$46,INT((ROW()-13)/2),0))</f>
        <v/>
      </c>
      <c r="D95" s="926" t="str">
        <f ca="1">IF(ISBLANK(OFFSET('5. Pp (3 años)'!$D$46,INT((ROW()-13)/2),0)),"",OFFSET('5. Pp (3 años)'!$D$46,INT((ROW()-13)/2),0))</f>
        <v/>
      </c>
      <c r="E95" s="926" t="str">
        <f ca="1">IF(ISBLANK(OFFSET('5. Pp (3 años)'!$E$46,INT((ROW()-13)/2),0)),"",OFFSET('5. Pp (3 años)'!$E$46,INT((ROW()-13)/2),0))</f>
        <v/>
      </c>
      <c r="F95" s="928" t="str">
        <f ca="1">IF(ISBLANK(OFFSET('5. Pp (3 años)'!$K$46,INT((ROW()-13)/2),0)),"",OFFSET('5. Pp (3 años)'!$K$46,INT((ROW()-13)/2),0))</f>
        <v/>
      </c>
      <c r="G95" s="930" t="str">
        <f ca="1">IF(ISBLANK(OFFSET('5. Pp (3 años)'!$H$46,INT((ROW()-13)/2),0)),"",OFFSET('5. Pp (3 años)'!$H$46,INT((ROW()-13)/2),0))</f>
        <v/>
      </c>
      <c r="H95" s="949" t="str">
        <f ca="1">IF(ISBLANK(OFFSET('9. METAS'!$L$20,INT((ROW()-13)/2),0)),"",OFFSET('9. METAS'!$L$20,INT((ROW()-13)/2),0))</f>
        <v/>
      </c>
      <c r="I95" s="822"/>
      <c r="J95" s="149" t="e">
        <f ca="1">IF(MOD(ROW()-13,2)=0,IF(ISBLANK(OFFSET(#REF!,INT((ROW()-13)/2),0)),"",OFFSET(#REF!,INT((ROW()-13)/2),0)),IF(ISBLANK(OFFSET('9. METAS'!$U$20,INT((ROW()-14)/2),0)),"",OFFSET('9. METAS'!$U$20,INT((ROW()-14)/2),0)))</f>
        <v>#REF!</v>
      </c>
      <c r="K95" s="150" t="e">
        <f ca="1">IF(MOD(ROW()-13,2)=0,IF(ISBLANK(OFFSET(#REF!,INT((ROW()-13)/2),0)),"",OFFSET(#REF!,INT((ROW()-13)/2),0)),IF(ISBLANK(OFFSET('9. METAS'!$V$20,INT((ROW()-14)/2),0)),"",OFFSET('9. METAS'!$V$20,INT((ROW()-14)/2),0)))</f>
        <v>#REF!</v>
      </c>
      <c r="L95" s="150" t="e">
        <f ca="1">IF(MOD(ROW()-13,2)=0,IF(ISBLANK(OFFSET(#REF!,INT((ROW()-13)/2),0)),"",OFFSET(#REF!,INT((ROW()-13)/2),0)),IF(ISBLANK(OFFSET('9. METAS'!$W$20,INT((ROW()-14)/2),0)),"",OFFSET('9. METAS'!$W$20,INT((ROW()-14)/2),0)))</f>
        <v>#REF!</v>
      </c>
      <c r="M95" s="151" t="e">
        <f ca="1">IF(MOD(ROW()-13,2)=0,IF(ISBLANK(OFFSET(#REF!,INT((ROW()-13)/2),0)),"",OFFSET(#REF!,INT((ROW()-13)/2),0)),IF(ISBLANK(OFFSET('9. METAS'!$X$20,INT((ROW()-14)/2),0)),"",OFFSET('9. METAS'!$X$20,INT((ROW()-14)/2),0)))</f>
        <v>#REF!</v>
      </c>
      <c r="N95" s="824" t="str">
        <f t="shared" ref="N95" ca="1" si="78">IFERROR(J95/J96,"ND")</f>
        <v>ND</v>
      </c>
      <c r="O95" s="826" t="str">
        <f t="shared" ref="O95" ca="1" si="79">IFERROR(((J95+K95+L95+M95)/H95),"ND")</f>
        <v>ND</v>
      </c>
      <c r="P95" s="913"/>
    </row>
    <row r="96" spans="3:16">
      <c r="C96" s="843"/>
      <c r="D96" s="926"/>
      <c r="E96" s="926"/>
      <c r="F96" s="928"/>
      <c r="G96" s="930"/>
      <c r="H96" s="949"/>
      <c r="I96" s="823"/>
      <c r="J96" s="149" t="str">
        <f ca="1">IF(MOD(ROW()-13,2)=0,IF(ISBLANK(OFFSET(#REF!,INT((ROW()-13)/2),0)),"",OFFSET(#REF!,INT((ROW()-13)/2),0)),IF(ISBLANK(OFFSET('9. METAS'!$U$20,INT((ROW()-14)/2),0)),"",OFFSET('9. METAS'!$U$20,INT((ROW()-14)/2),0)))</f>
        <v/>
      </c>
      <c r="K96" s="150" t="str">
        <f ca="1">IF(MOD(ROW()-13,2)=0,IF(ISBLANK(OFFSET(#REF!,INT((ROW()-13)/2),0)),"",OFFSET(#REF!,INT((ROW()-13)/2),0)),IF(ISBLANK(OFFSET('9. METAS'!$V$20,INT((ROW()-14)/2),0)),"",OFFSET('9. METAS'!$V$20,INT((ROW()-14)/2),0)))</f>
        <v/>
      </c>
      <c r="L96" s="150" t="str">
        <f ca="1">IF(MOD(ROW()-13,2)=0,IF(ISBLANK(OFFSET(#REF!,INT((ROW()-13)/2),0)),"",OFFSET(#REF!,INT((ROW()-13)/2),0)),IF(ISBLANK(OFFSET('9. METAS'!$W$20,INT((ROW()-14)/2),0)),"",OFFSET('9. METAS'!$W$20,INT((ROW()-14)/2),0)))</f>
        <v/>
      </c>
      <c r="M96" s="151" t="str">
        <f ca="1">IF(MOD(ROW()-13,2)=0,IF(ISBLANK(OFFSET(#REF!,INT((ROW()-13)/2),0)),"",OFFSET(#REF!,INT((ROW()-13)/2),0)),IF(ISBLANK(OFFSET('9. METAS'!$X$20,INT((ROW()-14)/2),0)),"",OFFSET('9. METAS'!$X$20,INT((ROW()-14)/2),0)))</f>
        <v/>
      </c>
      <c r="N96" s="825"/>
      <c r="O96" s="827"/>
      <c r="P96" s="914"/>
    </row>
    <row r="97" spans="3:16">
      <c r="C97" s="829" t="str">
        <f ca="1">IF(ISBLANK(OFFSET('5. Pp (3 años)'!$C$46,INT((ROW()-13)/2),0)),"",OFFSET('5. Pp (3 años)'!$C$46,INT((ROW()-13)/2),0))</f>
        <v/>
      </c>
      <c r="D97" s="926" t="str">
        <f ca="1">IF(ISBLANK(OFFSET('5. Pp (3 años)'!$D$46,INT((ROW()-13)/2),0)),"",OFFSET('5. Pp (3 años)'!$D$46,INT((ROW()-13)/2),0))</f>
        <v/>
      </c>
      <c r="E97" s="926" t="str">
        <f ca="1">IF(ISBLANK(OFFSET('5. Pp (3 años)'!$E$46,INT((ROW()-13)/2),0)),"",OFFSET('5. Pp (3 años)'!$E$46,INT((ROW()-13)/2),0))</f>
        <v/>
      </c>
      <c r="F97" s="928" t="str">
        <f ca="1">IF(ISBLANK(OFFSET('5. Pp (3 años)'!$K$46,INT((ROW()-13)/2),0)),"",OFFSET('5. Pp (3 años)'!$K$46,INT((ROW()-13)/2),0))</f>
        <v/>
      </c>
      <c r="G97" s="930" t="str">
        <f ca="1">IF(ISBLANK(OFFSET('5. Pp (3 años)'!$H$46,INT((ROW()-13)/2),0)),"",OFFSET('5. Pp (3 años)'!$H$46,INT((ROW()-13)/2),0))</f>
        <v/>
      </c>
      <c r="H97" s="949" t="str">
        <f ca="1">IF(ISBLANK(OFFSET('9. METAS'!$L$20,INT((ROW()-13)/2),0)),"",OFFSET('9. METAS'!$L$20,INT((ROW()-13)/2),0))</f>
        <v/>
      </c>
      <c r="I97" s="822"/>
      <c r="J97" s="149" t="e">
        <f ca="1">IF(MOD(ROW()-13,2)=0,IF(ISBLANK(OFFSET(#REF!,INT((ROW()-13)/2),0)),"",OFFSET(#REF!,INT((ROW()-13)/2),0)),IF(ISBLANK(OFFSET('9. METAS'!$U$20,INT((ROW()-14)/2),0)),"",OFFSET('9. METAS'!$U$20,INT((ROW()-14)/2),0)))</f>
        <v>#REF!</v>
      </c>
      <c r="K97" s="150" t="e">
        <f ca="1">IF(MOD(ROW()-13,2)=0,IF(ISBLANK(OFFSET(#REF!,INT((ROW()-13)/2),0)),"",OFFSET(#REF!,INT((ROW()-13)/2),0)),IF(ISBLANK(OFFSET('9. METAS'!$V$20,INT((ROW()-14)/2),0)),"",OFFSET('9. METAS'!$V$20,INT((ROW()-14)/2),0)))</f>
        <v>#REF!</v>
      </c>
      <c r="L97" s="150" t="e">
        <f ca="1">IF(MOD(ROW()-13,2)=0,IF(ISBLANK(OFFSET(#REF!,INT((ROW()-13)/2),0)),"",OFFSET(#REF!,INT((ROW()-13)/2),0)),IF(ISBLANK(OFFSET('9. METAS'!$W$20,INT((ROW()-14)/2),0)),"",OFFSET('9. METAS'!$W$20,INT((ROW()-14)/2),0)))</f>
        <v>#REF!</v>
      </c>
      <c r="M97" s="151" t="e">
        <f ca="1">IF(MOD(ROW()-13,2)=0,IF(ISBLANK(OFFSET(#REF!,INT((ROW()-13)/2),0)),"",OFFSET(#REF!,INT((ROW()-13)/2),0)),IF(ISBLANK(OFFSET('9. METAS'!$X$20,INT((ROW()-14)/2),0)),"",OFFSET('9. METAS'!$X$20,INT((ROW()-14)/2),0)))</f>
        <v>#REF!</v>
      </c>
      <c r="N97" s="824" t="str">
        <f t="shared" ref="N97" ca="1" si="80">IFERROR(J97/J98,"ND")</f>
        <v>ND</v>
      </c>
      <c r="O97" s="826" t="str">
        <f t="shared" ref="O97" ca="1" si="81">IFERROR(((J97+K97+L97+M97)/H97),"ND")</f>
        <v>ND</v>
      </c>
      <c r="P97" s="913"/>
    </row>
    <row r="98" spans="3:16">
      <c r="C98" s="843"/>
      <c r="D98" s="926"/>
      <c r="E98" s="926"/>
      <c r="F98" s="928"/>
      <c r="G98" s="930"/>
      <c r="H98" s="949"/>
      <c r="I98" s="823"/>
      <c r="J98" s="149" t="str">
        <f ca="1">IF(MOD(ROW()-13,2)=0,IF(ISBLANK(OFFSET(#REF!,INT((ROW()-13)/2),0)),"",OFFSET(#REF!,INT((ROW()-13)/2),0)),IF(ISBLANK(OFFSET('9. METAS'!$U$20,INT((ROW()-14)/2),0)),"",OFFSET('9. METAS'!$U$20,INT((ROW()-14)/2),0)))</f>
        <v/>
      </c>
      <c r="K98" s="150" t="str">
        <f ca="1">IF(MOD(ROW()-13,2)=0,IF(ISBLANK(OFFSET(#REF!,INT((ROW()-13)/2),0)),"",OFFSET(#REF!,INT((ROW()-13)/2),0)),IF(ISBLANK(OFFSET('9. METAS'!$V$20,INT((ROW()-14)/2),0)),"",OFFSET('9. METAS'!$V$20,INT((ROW()-14)/2),0)))</f>
        <v/>
      </c>
      <c r="L98" s="150" t="str">
        <f ca="1">IF(MOD(ROW()-13,2)=0,IF(ISBLANK(OFFSET(#REF!,INT((ROW()-13)/2),0)),"",OFFSET(#REF!,INT((ROW()-13)/2),0)),IF(ISBLANK(OFFSET('9. METAS'!$W$20,INT((ROW()-14)/2),0)),"",OFFSET('9. METAS'!$W$20,INT((ROW()-14)/2),0)))</f>
        <v/>
      </c>
      <c r="M98" s="151" t="str">
        <f ca="1">IF(MOD(ROW()-13,2)=0,IF(ISBLANK(OFFSET(#REF!,INT((ROW()-13)/2),0)),"",OFFSET(#REF!,INT((ROW()-13)/2),0)),IF(ISBLANK(OFFSET('9. METAS'!$X$20,INT((ROW()-14)/2),0)),"",OFFSET('9. METAS'!$X$20,INT((ROW()-14)/2),0)))</f>
        <v/>
      </c>
      <c r="N98" s="825"/>
      <c r="O98" s="827"/>
      <c r="P98" s="914"/>
    </row>
    <row r="99" spans="3:16">
      <c r="C99" s="829" t="str">
        <f ca="1">IF(ISBLANK(OFFSET('5. Pp (3 años)'!$C$46,INT((ROW()-13)/2),0)),"",OFFSET('5. Pp (3 años)'!$C$46,INT((ROW()-13)/2),0))</f>
        <v/>
      </c>
      <c r="D99" s="926" t="str">
        <f ca="1">IF(ISBLANK(OFFSET('5. Pp (3 años)'!$D$46,INT((ROW()-13)/2),0)),"",OFFSET('5. Pp (3 años)'!$D$46,INT((ROW()-13)/2),0))</f>
        <v/>
      </c>
      <c r="E99" s="926" t="str">
        <f ca="1">IF(ISBLANK(OFFSET('5. Pp (3 años)'!$E$46,INT((ROW()-13)/2),0)),"",OFFSET('5. Pp (3 años)'!$E$46,INT((ROW()-13)/2),0))</f>
        <v/>
      </c>
      <c r="F99" s="928" t="str">
        <f ca="1">IF(ISBLANK(OFFSET('5. Pp (3 años)'!$K$46,INT((ROW()-13)/2),0)),"",OFFSET('5. Pp (3 años)'!$K$46,INT((ROW()-13)/2),0))</f>
        <v/>
      </c>
      <c r="G99" s="930" t="str">
        <f ca="1">IF(ISBLANK(OFFSET('5. Pp (3 años)'!$H$46,INT((ROW()-13)/2),0)),"",OFFSET('5. Pp (3 años)'!$H$46,INT((ROW()-13)/2),0))</f>
        <v/>
      </c>
      <c r="H99" s="949" t="str">
        <f ca="1">IF(ISBLANK(OFFSET('9. METAS'!$L$20,INT((ROW()-13)/2),0)),"",OFFSET('9. METAS'!$L$20,INT((ROW()-13)/2),0))</f>
        <v/>
      </c>
      <c r="I99" s="822"/>
      <c r="J99" s="149" t="e">
        <f ca="1">IF(MOD(ROW()-13,2)=0,IF(ISBLANK(OFFSET(#REF!,INT((ROW()-13)/2),0)),"",OFFSET(#REF!,INT((ROW()-13)/2),0)),IF(ISBLANK(OFFSET('9. METAS'!$U$20,INT((ROW()-14)/2),0)),"",OFFSET('9. METAS'!$U$20,INT((ROW()-14)/2),0)))</f>
        <v>#REF!</v>
      </c>
      <c r="K99" s="150" t="e">
        <f ca="1">IF(MOD(ROW()-13,2)=0,IF(ISBLANK(OFFSET(#REF!,INT((ROW()-13)/2),0)),"",OFFSET(#REF!,INT((ROW()-13)/2),0)),IF(ISBLANK(OFFSET('9. METAS'!$V$20,INT((ROW()-14)/2),0)),"",OFFSET('9. METAS'!$V$20,INT((ROW()-14)/2),0)))</f>
        <v>#REF!</v>
      </c>
      <c r="L99" s="150" t="e">
        <f ca="1">IF(MOD(ROW()-13,2)=0,IF(ISBLANK(OFFSET(#REF!,INT((ROW()-13)/2),0)),"",OFFSET(#REF!,INT((ROW()-13)/2),0)),IF(ISBLANK(OFFSET('9. METAS'!$W$20,INT((ROW()-14)/2),0)),"",OFFSET('9. METAS'!$W$20,INT((ROW()-14)/2),0)))</f>
        <v>#REF!</v>
      </c>
      <c r="M99" s="151" t="e">
        <f ca="1">IF(MOD(ROW()-13,2)=0,IF(ISBLANK(OFFSET(#REF!,INT((ROW()-13)/2),0)),"",OFFSET(#REF!,INT((ROW()-13)/2),0)),IF(ISBLANK(OFFSET('9. METAS'!$X$20,INT((ROW()-14)/2),0)),"",OFFSET('9. METAS'!$X$20,INT((ROW()-14)/2),0)))</f>
        <v>#REF!</v>
      </c>
      <c r="N99" s="824" t="str">
        <f t="shared" ref="N99" ca="1" si="82">IFERROR(J99/J100,"ND")</f>
        <v>ND</v>
      </c>
      <c r="O99" s="826" t="str">
        <f t="shared" ref="O99" ca="1" si="83">IFERROR(((J99+K99+L99+M99)/H99),"ND")</f>
        <v>ND</v>
      </c>
      <c r="P99" s="913"/>
    </row>
    <row r="100" spans="3:16">
      <c r="C100" s="843"/>
      <c r="D100" s="926"/>
      <c r="E100" s="926"/>
      <c r="F100" s="928"/>
      <c r="G100" s="930"/>
      <c r="H100" s="949"/>
      <c r="I100" s="823"/>
      <c r="J100" s="149" t="str">
        <f ca="1">IF(MOD(ROW()-13,2)=0,IF(ISBLANK(OFFSET(#REF!,INT((ROW()-13)/2),0)),"",OFFSET(#REF!,INT((ROW()-13)/2),0)),IF(ISBLANK(OFFSET('9. METAS'!$U$20,INT((ROW()-14)/2),0)),"",OFFSET('9. METAS'!$U$20,INT((ROW()-14)/2),0)))</f>
        <v/>
      </c>
      <c r="K100" s="150" t="str">
        <f ca="1">IF(MOD(ROW()-13,2)=0,IF(ISBLANK(OFFSET(#REF!,INT((ROW()-13)/2),0)),"",OFFSET(#REF!,INT((ROW()-13)/2),0)),IF(ISBLANK(OFFSET('9. METAS'!$V$20,INT((ROW()-14)/2),0)),"",OFFSET('9. METAS'!$V$20,INT((ROW()-14)/2),0)))</f>
        <v/>
      </c>
      <c r="L100" s="150" t="str">
        <f ca="1">IF(MOD(ROW()-13,2)=0,IF(ISBLANK(OFFSET(#REF!,INT((ROW()-13)/2),0)),"",OFFSET(#REF!,INT((ROW()-13)/2),0)),IF(ISBLANK(OFFSET('9. METAS'!$W$20,INT((ROW()-14)/2),0)),"",OFFSET('9. METAS'!$W$20,INT((ROW()-14)/2),0)))</f>
        <v/>
      </c>
      <c r="M100" s="151" t="str">
        <f ca="1">IF(MOD(ROW()-13,2)=0,IF(ISBLANK(OFFSET(#REF!,INT((ROW()-13)/2),0)),"",OFFSET(#REF!,INT((ROW()-13)/2),0)),IF(ISBLANK(OFFSET('9. METAS'!$X$20,INT((ROW()-14)/2),0)),"",OFFSET('9. METAS'!$X$20,INT((ROW()-14)/2),0)))</f>
        <v/>
      </c>
      <c r="N100" s="825"/>
      <c r="O100" s="827"/>
      <c r="P100" s="914"/>
    </row>
    <row r="101" spans="3:16">
      <c r="C101" s="829" t="str">
        <f ca="1">IF(ISBLANK(OFFSET('5. Pp (3 años)'!$C$46,INT((ROW()-13)/2),0)),"",OFFSET('5. Pp (3 años)'!$C$46,INT((ROW()-13)/2),0))</f>
        <v/>
      </c>
      <c r="D101" s="926" t="str">
        <f ca="1">IF(ISBLANK(OFFSET('5. Pp (3 años)'!$D$46,INT((ROW()-13)/2),0)),"",OFFSET('5. Pp (3 años)'!$D$46,INT((ROW()-13)/2),0))</f>
        <v/>
      </c>
      <c r="E101" s="926" t="str">
        <f ca="1">IF(ISBLANK(OFFSET('5. Pp (3 años)'!$E$46,INT((ROW()-13)/2),0)),"",OFFSET('5. Pp (3 años)'!$E$46,INT((ROW()-13)/2),0))</f>
        <v/>
      </c>
      <c r="F101" s="928" t="str">
        <f ca="1">IF(ISBLANK(OFFSET('5. Pp (3 años)'!$K$46,INT((ROW()-13)/2),0)),"",OFFSET('5. Pp (3 años)'!$K$46,INT((ROW()-13)/2),0))</f>
        <v/>
      </c>
      <c r="G101" s="930" t="str">
        <f ca="1">IF(ISBLANK(OFFSET('5. Pp (3 años)'!$H$46,INT((ROW()-13)/2),0)),"",OFFSET('5. Pp (3 años)'!$H$46,INT((ROW()-13)/2),0))</f>
        <v/>
      </c>
      <c r="H101" s="949" t="str">
        <f ca="1">IF(ISBLANK(OFFSET('9. METAS'!$L$20,INT((ROW()-13)/2),0)),"",OFFSET('9. METAS'!$L$20,INT((ROW()-13)/2),0))</f>
        <v/>
      </c>
      <c r="I101" s="822"/>
      <c r="J101" s="149" t="e">
        <f ca="1">IF(MOD(ROW()-13,2)=0,IF(ISBLANK(OFFSET(#REF!,INT((ROW()-13)/2),0)),"",OFFSET(#REF!,INT((ROW()-13)/2),0)),IF(ISBLANK(OFFSET('9. METAS'!$U$20,INT((ROW()-14)/2),0)),"",OFFSET('9. METAS'!$U$20,INT((ROW()-14)/2),0)))</f>
        <v>#REF!</v>
      </c>
      <c r="K101" s="150" t="e">
        <f ca="1">IF(MOD(ROW()-13,2)=0,IF(ISBLANK(OFFSET(#REF!,INT((ROW()-13)/2),0)),"",OFFSET(#REF!,INT((ROW()-13)/2),0)),IF(ISBLANK(OFFSET('9. METAS'!$V$20,INT((ROW()-14)/2),0)),"",OFFSET('9. METAS'!$V$20,INT((ROW()-14)/2),0)))</f>
        <v>#REF!</v>
      </c>
      <c r="L101" s="150" t="e">
        <f ca="1">IF(MOD(ROW()-13,2)=0,IF(ISBLANK(OFFSET(#REF!,INT((ROW()-13)/2),0)),"",OFFSET(#REF!,INT((ROW()-13)/2),0)),IF(ISBLANK(OFFSET('9. METAS'!$W$20,INT((ROW()-14)/2),0)),"",OFFSET('9. METAS'!$W$20,INT((ROW()-14)/2),0)))</f>
        <v>#REF!</v>
      </c>
      <c r="M101" s="151" t="e">
        <f ca="1">IF(MOD(ROW()-13,2)=0,IF(ISBLANK(OFFSET(#REF!,INT((ROW()-13)/2),0)),"",OFFSET(#REF!,INT((ROW()-13)/2),0)),IF(ISBLANK(OFFSET('9. METAS'!$X$20,INT((ROW()-14)/2),0)),"",OFFSET('9. METAS'!$X$20,INT((ROW()-14)/2),0)))</f>
        <v>#REF!</v>
      </c>
      <c r="N101" s="824" t="str">
        <f t="shared" ref="N101" ca="1" si="84">IFERROR(J101/J102,"ND")</f>
        <v>ND</v>
      </c>
      <c r="O101" s="826" t="str">
        <f t="shared" ref="O101" ca="1" si="85">IFERROR(((J101+K101+L101+M101)/H101),"ND")</f>
        <v>ND</v>
      </c>
      <c r="P101" s="913"/>
    </row>
    <row r="102" spans="3:16">
      <c r="C102" s="843"/>
      <c r="D102" s="926"/>
      <c r="E102" s="926"/>
      <c r="F102" s="928"/>
      <c r="G102" s="930"/>
      <c r="H102" s="949"/>
      <c r="I102" s="823"/>
      <c r="J102" s="149" t="str">
        <f ca="1">IF(MOD(ROW()-13,2)=0,IF(ISBLANK(OFFSET(#REF!,INT((ROW()-13)/2),0)),"",OFFSET(#REF!,INT((ROW()-13)/2),0)),IF(ISBLANK(OFFSET('9. METAS'!$U$20,INT((ROW()-14)/2),0)),"",OFFSET('9. METAS'!$U$20,INT((ROW()-14)/2),0)))</f>
        <v/>
      </c>
      <c r="K102" s="150" t="str">
        <f ca="1">IF(MOD(ROW()-13,2)=0,IF(ISBLANK(OFFSET(#REF!,INT((ROW()-13)/2),0)),"",OFFSET(#REF!,INT((ROW()-13)/2),0)),IF(ISBLANK(OFFSET('9. METAS'!$V$20,INT((ROW()-14)/2),0)),"",OFFSET('9. METAS'!$V$20,INT((ROW()-14)/2),0)))</f>
        <v/>
      </c>
      <c r="L102" s="150" t="str">
        <f ca="1">IF(MOD(ROW()-13,2)=0,IF(ISBLANK(OFFSET(#REF!,INT((ROW()-13)/2),0)),"",OFFSET(#REF!,INT((ROW()-13)/2),0)),IF(ISBLANK(OFFSET('9. METAS'!$W$20,INT((ROW()-14)/2),0)),"",OFFSET('9. METAS'!$W$20,INT((ROW()-14)/2),0)))</f>
        <v/>
      </c>
      <c r="M102" s="151" t="str">
        <f ca="1">IF(MOD(ROW()-13,2)=0,IF(ISBLANK(OFFSET(#REF!,INT((ROW()-13)/2),0)),"",OFFSET(#REF!,INT((ROW()-13)/2),0)),IF(ISBLANK(OFFSET('9. METAS'!$X$20,INT((ROW()-14)/2),0)),"",OFFSET('9. METAS'!$X$20,INT((ROW()-14)/2),0)))</f>
        <v/>
      </c>
      <c r="N102" s="825"/>
      <c r="O102" s="827"/>
      <c r="P102" s="914"/>
    </row>
    <row r="103" spans="3:16">
      <c r="C103" s="829" t="str">
        <f ca="1">IF(ISBLANK(OFFSET('5. Pp (3 años)'!$C$46,INT((ROW()-13)/2),0)),"",OFFSET('5. Pp (3 años)'!$C$46,INT((ROW()-13)/2),0))</f>
        <v/>
      </c>
      <c r="D103" s="926" t="str">
        <f ca="1">IF(ISBLANK(OFFSET('5. Pp (3 años)'!$D$46,INT((ROW()-13)/2),0)),"",OFFSET('5. Pp (3 años)'!$D$46,INT((ROW()-13)/2),0))</f>
        <v/>
      </c>
      <c r="E103" s="926" t="str">
        <f ca="1">IF(ISBLANK(OFFSET('5. Pp (3 años)'!$E$46,INT((ROW()-13)/2),0)),"",OFFSET('5. Pp (3 años)'!$E$46,INT((ROW()-13)/2),0))</f>
        <v/>
      </c>
      <c r="F103" s="928" t="str">
        <f ca="1">IF(ISBLANK(OFFSET('5. Pp (3 años)'!$K$46,INT((ROW()-13)/2),0)),"",OFFSET('5. Pp (3 años)'!$K$46,INT((ROW()-13)/2),0))</f>
        <v/>
      </c>
      <c r="G103" s="930" t="str">
        <f ca="1">IF(ISBLANK(OFFSET('5. Pp (3 años)'!$H$46,INT((ROW()-13)/2),0)),"",OFFSET('5. Pp (3 años)'!$H$46,INT((ROW()-13)/2),0))</f>
        <v/>
      </c>
      <c r="H103" s="949" t="str">
        <f ca="1">IF(ISBLANK(OFFSET('9. METAS'!$L$20,INT((ROW()-13)/2),0)),"",OFFSET('9. METAS'!$L$20,INT((ROW()-13)/2),0))</f>
        <v/>
      </c>
      <c r="I103" s="822"/>
      <c r="J103" s="149" t="e">
        <f ca="1">IF(MOD(ROW()-13,2)=0,IF(ISBLANK(OFFSET(#REF!,INT((ROW()-13)/2),0)),"",OFFSET(#REF!,INT((ROW()-13)/2),0)),IF(ISBLANK(OFFSET('9. METAS'!$U$20,INT((ROW()-14)/2),0)),"",OFFSET('9. METAS'!$U$20,INT((ROW()-14)/2),0)))</f>
        <v>#REF!</v>
      </c>
      <c r="K103" s="150" t="e">
        <f ca="1">IF(MOD(ROW()-13,2)=0,IF(ISBLANK(OFFSET(#REF!,INT((ROW()-13)/2),0)),"",OFFSET(#REF!,INT((ROW()-13)/2),0)),IF(ISBLANK(OFFSET('9. METAS'!$V$20,INT((ROW()-14)/2),0)),"",OFFSET('9. METAS'!$V$20,INT((ROW()-14)/2),0)))</f>
        <v>#REF!</v>
      </c>
      <c r="L103" s="150" t="e">
        <f ca="1">IF(MOD(ROW()-13,2)=0,IF(ISBLANK(OFFSET(#REF!,INT((ROW()-13)/2),0)),"",OFFSET(#REF!,INT((ROW()-13)/2),0)),IF(ISBLANK(OFFSET('9. METAS'!$W$20,INT((ROW()-14)/2),0)),"",OFFSET('9. METAS'!$W$20,INT((ROW()-14)/2),0)))</f>
        <v>#REF!</v>
      </c>
      <c r="M103" s="151" t="e">
        <f ca="1">IF(MOD(ROW()-13,2)=0,IF(ISBLANK(OFFSET(#REF!,INT((ROW()-13)/2),0)),"",OFFSET(#REF!,INT((ROW()-13)/2),0)),IF(ISBLANK(OFFSET('9. METAS'!$X$20,INT((ROW()-14)/2),0)),"",OFFSET('9. METAS'!$X$20,INT((ROW()-14)/2),0)))</f>
        <v>#REF!</v>
      </c>
      <c r="N103" s="824" t="str">
        <f t="shared" ref="N103" ca="1" si="86">IFERROR(J103/J104,"ND")</f>
        <v>ND</v>
      </c>
      <c r="O103" s="826" t="str">
        <f t="shared" ref="O103" ca="1" si="87">IFERROR(((J103+K103+L103+M103)/H103),"ND")</f>
        <v>ND</v>
      </c>
      <c r="P103" s="913"/>
    </row>
    <row r="104" spans="3:16">
      <c r="C104" s="843"/>
      <c r="D104" s="926"/>
      <c r="E104" s="926"/>
      <c r="F104" s="928"/>
      <c r="G104" s="930"/>
      <c r="H104" s="949"/>
      <c r="I104" s="823"/>
      <c r="J104" s="149" t="str">
        <f ca="1">IF(MOD(ROW()-13,2)=0,IF(ISBLANK(OFFSET(#REF!,INT((ROW()-13)/2),0)),"",OFFSET(#REF!,INT((ROW()-13)/2),0)),IF(ISBLANK(OFFSET('9. METAS'!$U$20,INT((ROW()-14)/2),0)),"",OFFSET('9. METAS'!$U$20,INT((ROW()-14)/2),0)))</f>
        <v/>
      </c>
      <c r="K104" s="150" t="str">
        <f ca="1">IF(MOD(ROW()-13,2)=0,IF(ISBLANK(OFFSET(#REF!,INT((ROW()-13)/2),0)),"",OFFSET(#REF!,INT((ROW()-13)/2),0)),IF(ISBLANK(OFFSET('9. METAS'!$V$20,INT((ROW()-14)/2),0)),"",OFFSET('9. METAS'!$V$20,INT((ROW()-14)/2),0)))</f>
        <v/>
      </c>
      <c r="L104" s="150" t="str">
        <f ca="1">IF(MOD(ROW()-13,2)=0,IF(ISBLANK(OFFSET(#REF!,INT((ROW()-13)/2),0)),"",OFFSET(#REF!,INT((ROW()-13)/2),0)),IF(ISBLANK(OFFSET('9. METAS'!$W$20,INT((ROW()-14)/2),0)),"",OFFSET('9. METAS'!$W$20,INT((ROW()-14)/2),0)))</f>
        <v/>
      </c>
      <c r="M104" s="151" t="str">
        <f ca="1">IF(MOD(ROW()-13,2)=0,IF(ISBLANK(OFFSET(#REF!,INT((ROW()-13)/2),0)),"",OFFSET(#REF!,INT((ROW()-13)/2),0)),IF(ISBLANK(OFFSET('9. METAS'!$X$20,INT((ROW()-14)/2),0)),"",OFFSET('9. METAS'!$X$20,INT((ROW()-14)/2),0)))</f>
        <v/>
      </c>
      <c r="N104" s="825"/>
      <c r="O104" s="827"/>
      <c r="P104" s="914"/>
    </row>
    <row r="105" spans="3:16">
      <c r="C105" s="829" t="str">
        <f ca="1">IF(ISBLANK(OFFSET('5. Pp (3 años)'!$C$46,INT((ROW()-13)/2),0)),"",OFFSET('5. Pp (3 años)'!$C$46,INT((ROW()-13)/2),0))</f>
        <v/>
      </c>
      <c r="D105" s="926" t="str">
        <f ca="1">IF(ISBLANK(OFFSET('5. Pp (3 años)'!$D$46,INT((ROW()-13)/2),0)),"",OFFSET('5. Pp (3 años)'!$D$46,INT((ROW()-13)/2),0))</f>
        <v/>
      </c>
      <c r="E105" s="926" t="str">
        <f ca="1">IF(ISBLANK(OFFSET('5. Pp (3 años)'!$E$46,INT((ROW()-13)/2),0)),"",OFFSET('5. Pp (3 años)'!$E$46,INT((ROW()-13)/2),0))</f>
        <v/>
      </c>
      <c r="F105" s="928" t="str">
        <f ca="1">IF(ISBLANK(OFFSET('5. Pp (3 años)'!$K$46,INT((ROW()-13)/2),0)),"",OFFSET('5. Pp (3 años)'!$K$46,INT((ROW()-13)/2),0))</f>
        <v/>
      </c>
      <c r="G105" s="930" t="str">
        <f ca="1">IF(ISBLANK(OFFSET('5. Pp (3 años)'!$H$46,INT((ROW()-13)/2),0)),"",OFFSET('5. Pp (3 años)'!$H$46,INT((ROW()-13)/2),0))</f>
        <v/>
      </c>
      <c r="H105" s="949" t="str">
        <f ca="1">IF(ISBLANK(OFFSET('9. METAS'!$L$20,INT((ROW()-13)/2),0)),"",OFFSET('9. METAS'!$L$20,INT((ROW()-13)/2),0))</f>
        <v/>
      </c>
      <c r="I105" s="822"/>
      <c r="J105" s="149" t="e">
        <f ca="1">IF(MOD(ROW()-13,2)=0,IF(ISBLANK(OFFSET(#REF!,INT((ROW()-13)/2),0)),"",OFFSET(#REF!,INT((ROW()-13)/2),0)),IF(ISBLANK(OFFSET('9. METAS'!$U$20,INT((ROW()-14)/2),0)),"",OFFSET('9. METAS'!$U$20,INT((ROW()-14)/2),0)))</f>
        <v>#REF!</v>
      </c>
      <c r="K105" s="150" t="e">
        <f ca="1">IF(MOD(ROW()-13,2)=0,IF(ISBLANK(OFFSET(#REF!,INT((ROW()-13)/2),0)),"",OFFSET(#REF!,INT((ROW()-13)/2),0)),IF(ISBLANK(OFFSET('9. METAS'!$V$20,INT((ROW()-14)/2),0)),"",OFFSET('9. METAS'!$V$20,INT((ROW()-14)/2),0)))</f>
        <v>#REF!</v>
      </c>
      <c r="L105" s="150" t="e">
        <f ca="1">IF(MOD(ROW()-13,2)=0,IF(ISBLANK(OFFSET(#REF!,INT((ROW()-13)/2),0)),"",OFFSET(#REF!,INT((ROW()-13)/2),0)),IF(ISBLANK(OFFSET('9. METAS'!$W$20,INT((ROW()-14)/2),0)),"",OFFSET('9. METAS'!$W$20,INT((ROW()-14)/2),0)))</f>
        <v>#REF!</v>
      </c>
      <c r="M105" s="151" t="e">
        <f ca="1">IF(MOD(ROW()-13,2)=0,IF(ISBLANK(OFFSET(#REF!,INT((ROW()-13)/2),0)),"",OFFSET(#REF!,INT((ROW()-13)/2),0)),IF(ISBLANK(OFFSET('9. METAS'!$X$20,INT((ROW()-14)/2),0)),"",OFFSET('9. METAS'!$X$20,INT((ROW()-14)/2),0)))</f>
        <v>#REF!</v>
      </c>
      <c r="N105" s="824" t="str">
        <f t="shared" ref="N105" ca="1" si="88">IFERROR(J105/J106,"ND")</f>
        <v>ND</v>
      </c>
      <c r="O105" s="826" t="str">
        <f t="shared" ref="O105" ca="1" si="89">IFERROR(((J105+K105+L105+M105)/H105),"ND")</f>
        <v>ND</v>
      </c>
      <c r="P105" s="913"/>
    </row>
    <row r="106" spans="3:16">
      <c r="C106" s="843"/>
      <c r="D106" s="926"/>
      <c r="E106" s="926"/>
      <c r="F106" s="928"/>
      <c r="G106" s="930"/>
      <c r="H106" s="949"/>
      <c r="I106" s="823"/>
      <c r="J106" s="149" t="str">
        <f ca="1">IF(MOD(ROW()-13,2)=0,IF(ISBLANK(OFFSET(#REF!,INT((ROW()-13)/2),0)),"",OFFSET(#REF!,INT((ROW()-13)/2),0)),IF(ISBLANK(OFFSET('9. METAS'!$U$20,INT((ROW()-14)/2),0)),"",OFFSET('9. METAS'!$U$20,INT((ROW()-14)/2),0)))</f>
        <v/>
      </c>
      <c r="K106" s="150" t="str">
        <f ca="1">IF(MOD(ROW()-13,2)=0,IF(ISBLANK(OFFSET(#REF!,INT((ROW()-13)/2),0)),"",OFFSET(#REF!,INT((ROW()-13)/2),0)),IF(ISBLANK(OFFSET('9. METAS'!$V$20,INT((ROW()-14)/2),0)),"",OFFSET('9. METAS'!$V$20,INT((ROW()-14)/2),0)))</f>
        <v/>
      </c>
      <c r="L106" s="150" t="str">
        <f ca="1">IF(MOD(ROW()-13,2)=0,IF(ISBLANK(OFFSET(#REF!,INT((ROW()-13)/2),0)),"",OFFSET(#REF!,INT((ROW()-13)/2),0)),IF(ISBLANK(OFFSET('9. METAS'!$W$20,INT((ROW()-14)/2),0)),"",OFFSET('9. METAS'!$W$20,INT((ROW()-14)/2),0)))</f>
        <v/>
      </c>
      <c r="M106" s="151" t="str">
        <f ca="1">IF(MOD(ROW()-13,2)=0,IF(ISBLANK(OFFSET(#REF!,INT((ROW()-13)/2),0)),"",OFFSET(#REF!,INT((ROW()-13)/2),0)),IF(ISBLANK(OFFSET('9. METAS'!$X$20,INT((ROW()-14)/2),0)),"",OFFSET('9. METAS'!$X$20,INT((ROW()-14)/2),0)))</f>
        <v/>
      </c>
      <c r="N106" s="825"/>
      <c r="O106" s="827"/>
      <c r="P106" s="914"/>
    </row>
    <row r="107" spans="3:16">
      <c r="C107" s="829" t="str">
        <f ca="1">IF(ISBLANK(OFFSET('5. Pp (3 años)'!$C$46,INT((ROW()-13)/2),0)),"",OFFSET('5. Pp (3 años)'!$C$46,INT((ROW()-13)/2),0))</f>
        <v/>
      </c>
      <c r="D107" s="926" t="str">
        <f ca="1">IF(ISBLANK(OFFSET('5. Pp (3 años)'!$D$46,INT((ROW()-13)/2),0)),"",OFFSET('5. Pp (3 años)'!$D$46,INT((ROW()-13)/2),0))</f>
        <v/>
      </c>
      <c r="E107" s="926" t="str">
        <f ca="1">IF(ISBLANK(OFFSET('5. Pp (3 años)'!$E$46,INT((ROW()-13)/2),0)),"",OFFSET('5. Pp (3 años)'!$E$46,INT((ROW()-13)/2),0))</f>
        <v/>
      </c>
      <c r="F107" s="928" t="str">
        <f ca="1">IF(ISBLANK(OFFSET('5. Pp (3 años)'!$K$46,INT((ROW()-13)/2),0)),"",OFFSET('5. Pp (3 años)'!$K$46,INT((ROW()-13)/2),0))</f>
        <v/>
      </c>
      <c r="G107" s="930" t="str">
        <f ca="1">IF(ISBLANK(OFFSET('5. Pp (3 años)'!$H$46,INT((ROW()-13)/2),0)),"",OFFSET('5. Pp (3 años)'!$H$46,INT((ROW()-13)/2),0))</f>
        <v/>
      </c>
      <c r="H107" s="949" t="str">
        <f ca="1">IF(ISBLANK(OFFSET('9. METAS'!$L$20,INT((ROW()-13)/2),0)),"",OFFSET('9. METAS'!$L$20,INT((ROW()-13)/2),0))</f>
        <v/>
      </c>
      <c r="I107" s="822"/>
      <c r="J107" s="149" t="e">
        <f ca="1">IF(MOD(ROW()-13,2)=0,IF(ISBLANK(OFFSET(#REF!,INT((ROW()-13)/2),0)),"",OFFSET(#REF!,INT((ROW()-13)/2),0)),IF(ISBLANK(OFFSET('9. METAS'!$U$20,INT((ROW()-14)/2),0)),"",OFFSET('9. METAS'!$U$20,INT((ROW()-14)/2),0)))</f>
        <v>#REF!</v>
      </c>
      <c r="K107" s="150" t="e">
        <f ca="1">IF(MOD(ROW()-13,2)=0,IF(ISBLANK(OFFSET(#REF!,INT((ROW()-13)/2),0)),"",OFFSET(#REF!,INT((ROW()-13)/2),0)),IF(ISBLANK(OFFSET('9. METAS'!$V$20,INT((ROW()-14)/2),0)),"",OFFSET('9. METAS'!$V$20,INT((ROW()-14)/2),0)))</f>
        <v>#REF!</v>
      </c>
      <c r="L107" s="150" t="e">
        <f ca="1">IF(MOD(ROW()-13,2)=0,IF(ISBLANK(OFFSET(#REF!,INT((ROW()-13)/2),0)),"",OFFSET(#REF!,INT((ROW()-13)/2),0)),IF(ISBLANK(OFFSET('9. METAS'!$W$20,INT((ROW()-14)/2),0)),"",OFFSET('9. METAS'!$W$20,INT((ROW()-14)/2),0)))</f>
        <v>#REF!</v>
      </c>
      <c r="M107" s="151" t="e">
        <f ca="1">IF(MOD(ROW()-13,2)=0,IF(ISBLANK(OFFSET(#REF!,INT((ROW()-13)/2),0)),"",OFFSET(#REF!,INT((ROW()-13)/2),0)),IF(ISBLANK(OFFSET('9. METAS'!$X$20,INT((ROW()-14)/2),0)),"",OFFSET('9. METAS'!$X$20,INT((ROW()-14)/2),0)))</f>
        <v>#REF!</v>
      </c>
      <c r="N107" s="824" t="str">
        <f t="shared" ref="N107" ca="1" si="90">IFERROR(J107/J108,"ND")</f>
        <v>ND</v>
      </c>
      <c r="O107" s="826" t="str">
        <f t="shared" ref="O107" ca="1" si="91">IFERROR(((J107+K107+L107+M107)/H107),"ND")</f>
        <v>ND</v>
      </c>
      <c r="P107" s="913"/>
    </row>
    <row r="108" spans="3:16">
      <c r="C108" s="843"/>
      <c r="D108" s="926"/>
      <c r="E108" s="926"/>
      <c r="F108" s="928"/>
      <c r="G108" s="930"/>
      <c r="H108" s="949"/>
      <c r="I108" s="823"/>
      <c r="J108" s="149" t="str">
        <f ca="1">IF(MOD(ROW()-13,2)=0,IF(ISBLANK(OFFSET(#REF!,INT((ROW()-13)/2),0)),"",OFFSET(#REF!,INT((ROW()-13)/2),0)),IF(ISBLANK(OFFSET('9. METAS'!$U$20,INT((ROW()-14)/2),0)),"",OFFSET('9. METAS'!$U$20,INT((ROW()-14)/2),0)))</f>
        <v/>
      </c>
      <c r="K108" s="150" t="str">
        <f ca="1">IF(MOD(ROW()-13,2)=0,IF(ISBLANK(OFFSET(#REF!,INT((ROW()-13)/2),0)),"",OFFSET(#REF!,INT((ROW()-13)/2),0)),IF(ISBLANK(OFFSET('9. METAS'!$V$20,INT((ROW()-14)/2),0)),"",OFFSET('9. METAS'!$V$20,INT((ROW()-14)/2),0)))</f>
        <v/>
      </c>
      <c r="L108" s="150" t="str">
        <f ca="1">IF(MOD(ROW()-13,2)=0,IF(ISBLANK(OFFSET(#REF!,INT((ROW()-13)/2),0)),"",OFFSET(#REF!,INT((ROW()-13)/2),0)),IF(ISBLANK(OFFSET('9. METAS'!$W$20,INT((ROW()-14)/2),0)),"",OFFSET('9. METAS'!$W$20,INT((ROW()-14)/2),0)))</f>
        <v/>
      </c>
      <c r="M108" s="151" t="str">
        <f ca="1">IF(MOD(ROW()-13,2)=0,IF(ISBLANK(OFFSET(#REF!,INT((ROW()-13)/2),0)),"",OFFSET(#REF!,INT((ROW()-13)/2),0)),IF(ISBLANK(OFFSET('9. METAS'!$X$20,INT((ROW()-14)/2),0)),"",OFFSET('9. METAS'!$X$20,INT((ROW()-14)/2),0)))</f>
        <v/>
      </c>
      <c r="N108" s="825"/>
      <c r="O108" s="827"/>
      <c r="P108" s="914"/>
    </row>
    <row r="109" spans="3:16">
      <c r="C109" s="829" t="str">
        <f ca="1">IF(ISBLANK(OFFSET('5. Pp (3 años)'!$C$46,INT((ROW()-13)/2),0)),"",OFFSET('5. Pp (3 años)'!$C$46,INT((ROW()-13)/2),0))</f>
        <v/>
      </c>
      <c r="D109" s="926" t="str">
        <f ca="1">IF(ISBLANK(OFFSET('5. Pp (3 años)'!$D$46,INT((ROW()-13)/2),0)),"",OFFSET('5. Pp (3 años)'!$D$46,INT((ROW()-13)/2),0))</f>
        <v/>
      </c>
      <c r="E109" s="926" t="str">
        <f ca="1">IF(ISBLANK(OFFSET('5. Pp (3 años)'!$E$46,INT((ROW()-13)/2),0)),"",OFFSET('5. Pp (3 años)'!$E$46,INT((ROW()-13)/2),0))</f>
        <v/>
      </c>
      <c r="F109" s="928" t="str">
        <f ca="1">IF(ISBLANK(OFFSET('5. Pp (3 años)'!$K$46,INT((ROW()-13)/2),0)),"",OFFSET('5. Pp (3 años)'!$K$46,INT((ROW()-13)/2),0))</f>
        <v/>
      </c>
      <c r="G109" s="930" t="str">
        <f ca="1">IF(ISBLANK(OFFSET('5. Pp (3 años)'!$H$46,INT((ROW()-13)/2),0)),"",OFFSET('5. Pp (3 años)'!$H$46,INT((ROW()-13)/2),0))</f>
        <v/>
      </c>
      <c r="H109" s="949" t="str">
        <f ca="1">IF(ISBLANK(OFFSET('9. METAS'!$L$20,INT((ROW()-13)/2),0)),"",OFFSET('9. METAS'!$L$20,INT((ROW()-13)/2),0))</f>
        <v/>
      </c>
      <c r="I109" s="822"/>
      <c r="J109" s="149" t="e">
        <f ca="1">IF(MOD(ROW()-13,2)=0,IF(ISBLANK(OFFSET(#REF!,INT((ROW()-13)/2),0)),"",OFFSET(#REF!,INT((ROW()-13)/2),0)),IF(ISBLANK(OFFSET('9. METAS'!$U$20,INT((ROW()-14)/2),0)),"",OFFSET('9. METAS'!$U$20,INT((ROW()-14)/2),0)))</f>
        <v>#REF!</v>
      </c>
      <c r="K109" s="150" t="e">
        <f ca="1">IF(MOD(ROW()-13,2)=0,IF(ISBLANK(OFFSET(#REF!,INT((ROW()-13)/2),0)),"",OFFSET(#REF!,INT((ROW()-13)/2),0)),IF(ISBLANK(OFFSET('9. METAS'!$V$20,INT((ROW()-14)/2),0)),"",OFFSET('9. METAS'!$V$20,INT((ROW()-14)/2),0)))</f>
        <v>#REF!</v>
      </c>
      <c r="L109" s="150" t="e">
        <f ca="1">IF(MOD(ROW()-13,2)=0,IF(ISBLANK(OFFSET(#REF!,INT((ROW()-13)/2),0)),"",OFFSET(#REF!,INT((ROW()-13)/2),0)),IF(ISBLANK(OFFSET('9. METAS'!$W$20,INT((ROW()-14)/2),0)),"",OFFSET('9. METAS'!$W$20,INT((ROW()-14)/2),0)))</f>
        <v>#REF!</v>
      </c>
      <c r="M109" s="151" t="e">
        <f ca="1">IF(MOD(ROW()-13,2)=0,IF(ISBLANK(OFFSET(#REF!,INT((ROW()-13)/2),0)),"",OFFSET(#REF!,INT((ROW()-13)/2),0)),IF(ISBLANK(OFFSET('9. METAS'!$X$20,INT((ROW()-14)/2),0)),"",OFFSET('9. METAS'!$X$20,INT((ROW()-14)/2),0)))</f>
        <v>#REF!</v>
      </c>
      <c r="N109" s="824" t="str">
        <f t="shared" ref="N109" ca="1" si="92">IFERROR(J109/J110,"ND")</f>
        <v>ND</v>
      </c>
      <c r="O109" s="826" t="str">
        <f t="shared" ref="O109" ca="1" si="93">IFERROR(((J109+K109+L109+M109)/H109),"ND")</f>
        <v>ND</v>
      </c>
      <c r="P109" s="913"/>
    </row>
    <row r="110" spans="3:16">
      <c r="C110" s="843"/>
      <c r="D110" s="926"/>
      <c r="E110" s="926"/>
      <c r="F110" s="928"/>
      <c r="G110" s="930"/>
      <c r="H110" s="949"/>
      <c r="I110" s="823"/>
      <c r="J110" s="149" t="str">
        <f ca="1">IF(MOD(ROW()-13,2)=0,IF(ISBLANK(OFFSET(#REF!,INT((ROW()-13)/2),0)),"",OFFSET(#REF!,INT((ROW()-13)/2),0)),IF(ISBLANK(OFFSET('9. METAS'!$U$20,INT((ROW()-14)/2),0)),"",OFFSET('9. METAS'!$U$20,INT((ROW()-14)/2),0)))</f>
        <v/>
      </c>
      <c r="K110" s="150" t="str">
        <f ca="1">IF(MOD(ROW()-13,2)=0,IF(ISBLANK(OFFSET(#REF!,INT((ROW()-13)/2),0)),"",OFFSET(#REF!,INT((ROW()-13)/2),0)),IF(ISBLANK(OFFSET('9. METAS'!$V$20,INT((ROW()-14)/2),0)),"",OFFSET('9. METAS'!$V$20,INT((ROW()-14)/2),0)))</f>
        <v/>
      </c>
      <c r="L110" s="150" t="str">
        <f ca="1">IF(MOD(ROW()-13,2)=0,IF(ISBLANK(OFFSET(#REF!,INT((ROW()-13)/2),0)),"",OFFSET(#REF!,INT((ROW()-13)/2),0)),IF(ISBLANK(OFFSET('9. METAS'!$W$20,INT((ROW()-14)/2),0)),"",OFFSET('9. METAS'!$W$20,INT((ROW()-14)/2),0)))</f>
        <v/>
      </c>
      <c r="M110" s="151" t="str">
        <f ca="1">IF(MOD(ROW()-13,2)=0,IF(ISBLANK(OFFSET(#REF!,INT((ROW()-13)/2),0)),"",OFFSET(#REF!,INT((ROW()-13)/2),0)),IF(ISBLANK(OFFSET('9. METAS'!$X$20,INT((ROW()-14)/2),0)),"",OFFSET('9. METAS'!$X$20,INT((ROW()-14)/2),0)))</f>
        <v/>
      </c>
      <c r="N110" s="825"/>
      <c r="O110" s="827"/>
      <c r="P110" s="914"/>
    </row>
    <row r="111" spans="3:16">
      <c r="C111" s="829" t="str">
        <f ca="1">IF(ISBLANK(OFFSET('5. Pp (3 años)'!$C$46,INT((ROW()-13)/2),0)),"",OFFSET('5. Pp (3 años)'!$C$46,INT((ROW()-13)/2),0))</f>
        <v/>
      </c>
      <c r="D111" s="926" t="str">
        <f ca="1">IF(ISBLANK(OFFSET('5. Pp (3 años)'!$D$46,INT((ROW()-13)/2),0)),"",OFFSET('5. Pp (3 años)'!$D$46,INT((ROW()-13)/2),0))</f>
        <v/>
      </c>
      <c r="E111" s="926" t="str">
        <f ca="1">IF(ISBLANK(OFFSET('5. Pp (3 años)'!$E$46,INT((ROW()-13)/2),0)),"",OFFSET('5. Pp (3 años)'!$E$46,INT((ROW()-13)/2),0))</f>
        <v/>
      </c>
      <c r="F111" s="928" t="str">
        <f ca="1">IF(ISBLANK(OFFSET('5. Pp (3 años)'!$K$46,INT((ROW()-13)/2),0)),"",OFFSET('5. Pp (3 años)'!$K$46,INT((ROW()-13)/2),0))</f>
        <v/>
      </c>
      <c r="G111" s="930" t="str">
        <f ca="1">IF(ISBLANK(OFFSET('5. Pp (3 años)'!$H$46,INT((ROW()-13)/2),0)),"",OFFSET('5. Pp (3 años)'!$H$46,INT((ROW()-13)/2),0))</f>
        <v/>
      </c>
      <c r="H111" s="949" t="str">
        <f ca="1">IF(ISBLANK(OFFSET('9. METAS'!$L$20,INT((ROW()-13)/2),0)),"",OFFSET('9. METAS'!$L$20,INT((ROW()-13)/2),0))</f>
        <v/>
      </c>
      <c r="I111" s="822"/>
      <c r="J111" s="149" t="e">
        <f ca="1">IF(MOD(ROW()-13,2)=0,IF(ISBLANK(OFFSET(#REF!,INT((ROW()-13)/2),0)),"",OFFSET(#REF!,INT((ROW()-13)/2),0)),IF(ISBLANK(OFFSET('9. METAS'!$U$20,INT((ROW()-14)/2),0)),"",OFFSET('9. METAS'!$U$20,INT((ROW()-14)/2),0)))</f>
        <v>#REF!</v>
      </c>
      <c r="K111" s="150" t="e">
        <f ca="1">IF(MOD(ROW()-13,2)=0,IF(ISBLANK(OFFSET(#REF!,INT((ROW()-13)/2),0)),"",OFFSET(#REF!,INT((ROW()-13)/2),0)),IF(ISBLANK(OFFSET('9. METAS'!$V$20,INT((ROW()-14)/2),0)),"",OFFSET('9. METAS'!$V$20,INT((ROW()-14)/2),0)))</f>
        <v>#REF!</v>
      </c>
      <c r="L111" s="150" t="e">
        <f ca="1">IF(MOD(ROW()-13,2)=0,IF(ISBLANK(OFFSET(#REF!,INT((ROW()-13)/2),0)),"",OFFSET(#REF!,INT((ROW()-13)/2),0)),IF(ISBLANK(OFFSET('9. METAS'!$W$20,INT((ROW()-14)/2),0)),"",OFFSET('9. METAS'!$W$20,INT((ROW()-14)/2),0)))</f>
        <v>#REF!</v>
      </c>
      <c r="M111" s="151" t="e">
        <f ca="1">IF(MOD(ROW()-13,2)=0,IF(ISBLANK(OFFSET(#REF!,INT((ROW()-13)/2),0)),"",OFFSET(#REF!,INT((ROW()-13)/2),0)),IF(ISBLANK(OFFSET('9. METAS'!$X$20,INT((ROW()-14)/2),0)),"",OFFSET('9. METAS'!$X$20,INT((ROW()-14)/2),0)))</f>
        <v>#REF!</v>
      </c>
      <c r="N111" s="824" t="str">
        <f t="shared" ref="N111" ca="1" si="94">IFERROR(J111/J112,"ND")</f>
        <v>ND</v>
      </c>
      <c r="O111" s="826" t="str">
        <f t="shared" ref="O111" ca="1" si="95">IFERROR(((J111+K111+L111+M111)/H111),"ND")</f>
        <v>ND</v>
      </c>
      <c r="P111" s="913"/>
    </row>
    <row r="112" spans="3:16">
      <c r="C112" s="843"/>
      <c r="D112" s="926"/>
      <c r="E112" s="926"/>
      <c r="F112" s="928"/>
      <c r="G112" s="930"/>
      <c r="H112" s="949"/>
      <c r="I112" s="823"/>
      <c r="J112" s="149" t="str">
        <f ca="1">IF(MOD(ROW()-13,2)=0,IF(ISBLANK(OFFSET(#REF!,INT((ROW()-13)/2),0)),"",OFFSET(#REF!,INT((ROW()-13)/2),0)),IF(ISBLANK(OFFSET('9. METAS'!$U$20,INT((ROW()-14)/2),0)),"",OFFSET('9. METAS'!$U$20,INT((ROW()-14)/2),0)))</f>
        <v/>
      </c>
      <c r="K112" s="150" t="str">
        <f ca="1">IF(MOD(ROW()-13,2)=0,IF(ISBLANK(OFFSET(#REF!,INT((ROW()-13)/2),0)),"",OFFSET(#REF!,INT((ROW()-13)/2),0)),IF(ISBLANK(OFFSET('9. METAS'!$V$20,INT((ROW()-14)/2),0)),"",OFFSET('9. METAS'!$V$20,INT((ROW()-14)/2),0)))</f>
        <v/>
      </c>
      <c r="L112" s="150" t="str">
        <f ca="1">IF(MOD(ROW()-13,2)=0,IF(ISBLANK(OFFSET(#REF!,INT((ROW()-13)/2),0)),"",OFFSET(#REF!,INT((ROW()-13)/2),0)),IF(ISBLANK(OFFSET('9. METAS'!$W$20,INT((ROW()-14)/2),0)),"",OFFSET('9. METAS'!$W$20,INT((ROW()-14)/2),0)))</f>
        <v/>
      </c>
      <c r="M112" s="151" t="str">
        <f ca="1">IF(MOD(ROW()-13,2)=0,IF(ISBLANK(OFFSET(#REF!,INT((ROW()-13)/2),0)),"",OFFSET(#REF!,INT((ROW()-13)/2),0)),IF(ISBLANK(OFFSET('9. METAS'!$X$20,INT((ROW()-14)/2),0)),"",OFFSET('9. METAS'!$X$20,INT((ROW()-14)/2),0)))</f>
        <v/>
      </c>
      <c r="N112" s="825"/>
      <c r="O112" s="827"/>
      <c r="P112" s="914"/>
    </row>
    <row r="113" spans="3:16">
      <c r="C113" s="829" t="str">
        <f ca="1">IF(ISBLANK(OFFSET('5. Pp (3 años)'!$C$46,INT((ROW()-13)/2),0)),"",OFFSET('5. Pp (3 años)'!$C$46,INT((ROW()-13)/2),0))</f>
        <v/>
      </c>
      <c r="D113" s="926" t="str">
        <f ca="1">IF(ISBLANK(OFFSET('5. Pp (3 años)'!$D$46,INT((ROW()-13)/2),0)),"",OFFSET('5. Pp (3 años)'!$D$46,INT((ROW()-13)/2),0))</f>
        <v/>
      </c>
      <c r="E113" s="926" t="str">
        <f ca="1">IF(ISBLANK(OFFSET('5. Pp (3 años)'!$E$46,INT((ROW()-13)/2),0)),"",OFFSET('5. Pp (3 años)'!$E$46,INT((ROW()-13)/2),0))</f>
        <v/>
      </c>
      <c r="F113" s="928" t="str">
        <f ca="1">IF(ISBLANK(OFFSET('5. Pp (3 años)'!$K$46,INT((ROW()-13)/2),0)),"",OFFSET('5. Pp (3 años)'!$K$46,INT((ROW()-13)/2),0))</f>
        <v/>
      </c>
      <c r="G113" s="930" t="str">
        <f ca="1">IF(ISBLANK(OFFSET('5. Pp (3 años)'!$H$46,INT((ROW()-13)/2),0)),"",OFFSET('5. Pp (3 años)'!$H$46,INT((ROW()-13)/2),0))</f>
        <v/>
      </c>
      <c r="H113" s="949" t="str">
        <f ca="1">IF(ISBLANK(OFFSET('9. METAS'!$L$20,INT((ROW()-13)/2),0)),"",OFFSET('9. METAS'!$L$20,INT((ROW()-13)/2),0))</f>
        <v/>
      </c>
      <c r="I113" s="822"/>
      <c r="J113" s="149" t="e">
        <f ca="1">IF(MOD(ROW()-13,2)=0,IF(ISBLANK(OFFSET(#REF!,INT((ROW()-13)/2),0)),"",OFFSET(#REF!,INT((ROW()-13)/2),0)),IF(ISBLANK(OFFSET('9. METAS'!$U$20,INT((ROW()-14)/2),0)),"",OFFSET('9. METAS'!$U$20,INT((ROW()-14)/2),0)))</f>
        <v>#REF!</v>
      </c>
      <c r="K113" s="150" t="e">
        <f ca="1">IF(MOD(ROW()-13,2)=0,IF(ISBLANK(OFFSET(#REF!,INT((ROW()-13)/2),0)),"",OFFSET(#REF!,INT((ROW()-13)/2),0)),IF(ISBLANK(OFFSET('9. METAS'!$V$20,INT((ROW()-14)/2),0)),"",OFFSET('9. METAS'!$V$20,INT((ROW()-14)/2),0)))</f>
        <v>#REF!</v>
      </c>
      <c r="L113" s="150" t="e">
        <f ca="1">IF(MOD(ROW()-13,2)=0,IF(ISBLANK(OFFSET(#REF!,INT((ROW()-13)/2),0)),"",OFFSET(#REF!,INT((ROW()-13)/2),0)),IF(ISBLANK(OFFSET('9. METAS'!$W$20,INT((ROW()-14)/2),0)),"",OFFSET('9. METAS'!$W$20,INT((ROW()-14)/2),0)))</f>
        <v>#REF!</v>
      </c>
      <c r="M113" s="151" t="e">
        <f ca="1">IF(MOD(ROW()-13,2)=0,IF(ISBLANK(OFFSET(#REF!,INT((ROW()-13)/2),0)),"",OFFSET(#REF!,INT((ROW()-13)/2),0)),IF(ISBLANK(OFFSET('9. METAS'!$X$20,INT((ROW()-14)/2),0)),"",OFFSET('9. METAS'!$X$20,INT((ROW()-14)/2),0)))</f>
        <v>#REF!</v>
      </c>
      <c r="N113" s="824" t="str">
        <f t="shared" ref="N113" ca="1" si="96">IFERROR(J113/J114,"ND")</f>
        <v>ND</v>
      </c>
      <c r="O113" s="826" t="str">
        <f t="shared" ref="O113" ca="1" si="97">IFERROR(((J113+K113+L113+M113)/H113),"ND")</f>
        <v>ND</v>
      </c>
      <c r="P113" s="913"/>
    </row>
    <row r="114" spans="3:16">
      <c r="C114" s="843"/>
      <c r="D114" s="926"/>
      <c r="E114" s="926"/>
      <c r="F114" s="928"/>
      <c r="G114" s="930"/>
      <c r="H114" s="949"/>
      <c r="I114" s="823"/>
      <c r="J114" s="149" t="str">
        <f ca="1">IF(MOD(ROW()-13,2)=0,IF(ISBLANK(OFFSET(#REF!,INT((ROW()-13)/2),0)),"",OFFSET(#REF!,INT((ROW()-13)/2),0)),IF(ISBLANK(OFFSET('9. METAS'!$U$20,INT((ROW()-14)/2),0)),"",OFFSET('9. METAS'!$U$20,INT((ROW()-14)/2),0)))</f>
        <v/>
      </c>
      <c r="K114" s="150" t="str">
        <f ca="1">IF(MOD(ROW()-13,2)=0,IF(ISBLANK(OFFSET(#REF!,INT((ROW()-13)/2),0)),"",OFFSET(#REF!,INT((ROW()-13)/2),0)),IF(ISBLANK(OFFSET('9. METAS'!$V$20,INT((ROW()-14)/2),0)),"",OFFSET('9. METAS'!$V$20,INT((ROW()-14)/2),0)))</f>
        <v/>
      </c>
      <c r="L114" s="150" t="str">
        <f ca="1">IF(MOD(ROW()-13,2)=0,IF(ISBLANK(OFFSET(#REF!,INT((ROW()-13)/2),0)),"",OFFSET(#REF!,INT((ROW()-13)/2),0)),IF(ISBLANK(OFFSET('9. METAS'!$W$20,INT((ROW()-14)/2),0)),"",OFFSET('9. METAS'!$W$20,INT((ROW()-14)/2),0)))</f>
        <v/>
      </c>
      <c r="M114" s="151" t="str">
        <f ca="1">IF(MOD(ROW()-13,2)=0,IF(ISBLANK(OFFSET(#REF!,INT((ROW()-13)/2),0)),"",OFFSET(#REF!,INT((ROW()-13)/2),0)),IF(ISBLANK(OFFSET('9. METAS'!$X$20,INT((ROW()-14)/2),0)),"",OFFSET('9. METAS'!$X$20,INT((ROW()-14)/2),0)))</f>
        <v/>
      </c>
      <c r="N114" s="825"/>
      <c r="O114" s="827"/>
      <c r="P114" s="914"/>
    </row>
    <row r="115" spans="3:16">
      <c r="C115" s="829" t="str">
        <f ca="1">IF(ISBLANK(OFFSET('5. Pp (3 años)'!$C$46,INT((ROW()-13)/2),0)),"",OFFSET('5. Pp (3 años)'!$C$46,INT((ROW()-13)/2),0))</f>
        <v/>
      </c>
      <c r="D115" s="926" t="str">
        <f ca="1">IF(ISBLANK(OFFSET('5. Pp (3 años)'!$D$46,INT((ROW()-13)/2),0)),"",OFFSET('5. Pp (3 años)'!$D$46,INT((ROW()-13)/2),0))</f>
        <v/>
      </c>
      <c r="E115" s="926" t="str">
        <f ca="1">IF(ISBLANK(OFFSET('5. Pp (3 años)'!$E$46,INT((ROW()-13)/2),0)),"",OFFSET('5. Pp (3 años)'!$E$46,INT((ROW()-13)/2),0))</f>
        <v/>
      </c>
      <c r="F115" s="928" t="str">
        <f ca="1">IF(ISBLANK(OFFSET('5. Pp (3 años)'!$K$46,INT((ROW()-13)/2),0)),"",OFFSET('5. Pp (3 años)'!$K$46,INT((ROW()-13)/2),0))</f>
        <v/>
      </c>
      <c r="G115" s="930" t="str">
        <f ca="1">IF(ISBLANK(OFFSET('5. Pp (3 años)'!$H$46,INT((ROW()-13)/2),0)),"",OFFSET('5. Pp (3 años)'!$H$46,INT((ROW()-13)/2),0))</f>
        <v/>
      </c>
      <c r="H115" s="949" t="str">
        <f ca="1">IF(ISBLANK(OFFSET('9. METAS'!$L$20,INT((ROW()-13)/2),0)),"",OFFSET('9. METAS'!$L$20,INT((ROW()-13)/2),0))</f>
        <v/>
      </c>
      <c r="I115" s="822"/>
      <c r="J115" s="149" t="e">
        <f ca="1">IF(MOD(ROW()-13,2)=0,IF(ISBLANK(OFFSET(#REF!,INT((ROW()-13)/2),0)),"",OFFSET(#REF!,INT((ROW()-13)/2),0)),IF(ISBLANK(OFFSET('9. METAS'!$U$20,INT((ROW()-14)/2),0)),"",OFFSET('9. METAS'!$U$20,INT((ROW()-14)/2),0)))</f>
        <v>#REF!</v>
      </c>
      <c r="K115" s="150" t="e">
        <f ca="1">IF(MOD(ROW()-13,2)=0,IF(ISBLANK(OFFSET(#REF!,INT((ROW()-13)/2),0)),"",OFFSET(#REF!,INT((ROW()-13)/2),0)),IF(ISBLANK(OFFSET('9. METAS'!$V$20,INT((ROW()-14)/2),0)),"",OFFSET('9. METAS'!$V$20,INT((ROW()-14)/2),0)))</f>
        <v>#REF!</v>
      </c>
      <c r="L115" s="150" t="e">
        <f ca="1">IF(MOD(ROW()-13,2)=0,IF(ISBLANK(OFFSET(#REF!,INT((ROW()-13)/2),0)),"",OFFSET(#REF!,INT((ROW()-13)/2),0)),IF(ISBLANK(OFFSET('9. METAS'!$W$20,INT((ROW()-14)/2),0)),"",OFFSET('9. METAS'!$W$20,INT((ROW()-14)/2),0)))</f>
        <v>#REF!</v>
      </c>
      <c r="M115" s="151" t="e">
        <f ca="1">IF(MOD(ROW()-13,2)=0,IF(ISBLANK(OFFSET(#REF!,INT((ROW()-13)/2),0)),"",OFFSET(#REF!,INT((ROW()-13)/2),0)),IF(ISBLANK(OFFSET('9. METAS'!$X$20,INT((ROW()-14)/2),0)),"",OFFSET('9. METAS'!$X$20,INT((ROW()-14)/2),0)))</f>
        <v>#REF!</v>
      </c>
      <c r="N115" s="824" t="str">
        <f t="shared" ref="N115" ca="1" si="98">IFERROR(J115/J116,"ND")</f>
        <v>ND</v>
      </c>
      <c r="O115" s="826" t="str">
        <f t="shared" ref="O115" ca="1" si="99">IFERROR(((J115+K115+L115+M115)/H115),"ND")</f>
        <v>ND</v>
      </c>
      <c r="P115" s="913"/>
    </row>
    <row r="116" spans="3:16">
      <c r="C116" s="843"/>
      <c r="D116" s="926"/>
      <c r="E116" s="926"/>
      <c r="F116" s="928"/>
      <c r="G116" s="930"/>
      <c r="H116" s="949"/>
      <c r="I116" s="823"/>
      <c r="J116" s="149" t="str">
        <f ca="1">IF(MOD(ROW()-13,2)=0,IF(ISBLANK(OFFSET(#REF!,INT((ROW()-13)/2),0)),"",OFFSET(#REF!,INT((ROW()-13)/2),0)),IF(ISBLANK(OFFSET('9. METAS'!$U$20,INT((ROW()-14)/2),0)),"",OFFSET('9. METAS'!$U$20,INT((ROW()-14)/2),0)))</f>
        <v/>
      </c>
      <c r="K116" s="150" t="str">
        <f ca="1">IF(MOD(ROW()-13,2)=0,IF(ISBLANK(OFFSET(#REF!,INT((ROW()-13)/2),0)),"",OFFSET(#REF!,INT((ROW()-13)/2),0)),IF(ISBLANK(OFFSET('9. METAS'!$V$20,INT((ROW()-14)/2),0)),"",OFFSET('9. METAS'!$V$20,INT((ROW()-14)/2),0)))</f>
        <v/>
      </c>
      <c r="L116" s="150" t="str">
        <f ca="1">IF(MOD(ROW()-13,2)=0,IF(ISBLANK(OFFSET(#REF!,INT((ROW()-13)/2),0)),"",OFFSET(#REF!,INT((ROW()-13)/2),0)),IF(ISBLANK(OFFSET('9. METAS'!$W$20,INT((ROW()-14)/2),0)),"",OFFSET('9. METAS'!$W$20,INT((ROW()-14)/2),0)))</f>
        <v/>
      </c>
      <c r="M116" s="151" t="str">
        <f ca="1">IF(MOD(ROW()-13,2)=0,IF(ISBLANK(OFFSET(#REF!,INT((ROW()-13)/2),0)),"",OFFSET(#REF!,INT((ROW()-13)/2),0)),IF(ISBLANK(OFFSET('9. METAS'!$X$20,INT((ROW()-14)/2),0)),"",OFFSET('9. METAS'!$X$20,INT((ROW()-14)/2),0)))</f>
        <v/>
      </c>
      <c r="N116" s="825"/>
      <c r="O116" s="827"/>
      <c r="P116" s="914"/>
    </row>
    <row r="117" spans="3:16">
      <c r="C117" s="829" t="str">
        <f ca="1">IF(ISBLANK(OFFSET('5. Pp (3 años)'!$C$46,INT((ROW()-13)/2),0)),"",OFFSET('5. Pp (3 años)'!$C$46,INT((ROW()-13)/2),0))</f>
        <v/>
      </c>
      <c r="D117" s="926" t="str">
        <f ca="1">IF(ISBLANK(OFFSET('5. Pp (3 años)'!$D$46,INT((ROW()-13)/2),0)),"",OFFSET('5. Pp (3 años)'!$D$46,INT((ROW()-13)/2),0))</f>
        <v/>
      </c>
      <c r="E117" s="926" t="str">
        <f ca="1">IF(ISBLANK(OFFSET('5. Pp (3 años)'!$E$46,INT((ROW()-13)/2),0)),"",OFFSET('5. Pp (3 años)'!$E$46,INT((ROW()-13)/2),0))</f>
        <v/>
      </c>
      <c r="F117" s="928" t="str">
        <f ca="1">IF(ISBLANK(OFFSET('5. Pp (3 años)'!$K$46,INT((ROW()-13)/2),0)),"",OFFSET('5. Pp (3 años)'!$K$46,INT((ROW()-13)/2),0))</f>
        <v/>
      </c>
      <c r="G117" s="930" t="str">
        <f ca="1">IF(ISBLANK(OFFSET('5. Pp (3 años)'!$H$46,INT((ROW()-13)/2),0)),"",OFFSET('5. Pp (3 años)'!$H$46,INT((ROW()-13)/2),0))</f>
        <v/>
      </c>
      <c r="H117" s="949" t="str">
        <f ca="1">IF(ISBLANK(OFFSET('9. METAS'!$L$20,INT((ROW()-13)/2),0)),"",OFFSET('9. METAS'!$L$20,INT((ROW()-13)/2),0))</f>
        <v/>
      </c>
      <c r="I117" s="822"/>
      <c r="J117" s="149" t="e">
        <f ca="1">IF(MOD(ROW()-13,2)=0,IF(ISBLANK(OFFSET(#REF!,INT((ROW()-13)/2),0)),"",OFFSET(#REF!,INT((ROW()-13)/2),0)),IF(ISBLANK(OFFSET('9. METAS'!$U$20,INT((ROW()-14)/2),0)),"",OFFSET('9. METAS'!$U$20,INT((ROW()-14)/2),0)))</f>
        <v>#REF!</v>
      </c>
      <c r="K117" s="150" t="e">
        <f ca="1">IF(MOD(ROW()-13,2)=0,IF(ISBLANK(OFFSET(#REF!,INT((ROW()-13)/2),0)),"",OFFSET(#REF!,INT((ROW()-13)/2),0)),IF(ISBLANK(OFFSET('9. METAS'!$V$20,INT((ROW()-14)/2),0)),"",OFFSET('9. METAS'!$V$20,INT((ROW()-14)/2),0)))</f>
        <v>#REF!</v>
      </c>
      <c r="L117" s="150" t="e">
        <f ca="1">IF(MOD(ROW()-13,2)=0,IF(ISBLANK(OFFSET(#REF!,INT((ROW()-13)/2),0)),"",OFFSET(#REF!,INT((ROW()-13)/2),0)),IF(ISBLANK(OFFSET('9. METAS'!$W$20,INT((ROW()-14)/2),0)),"",OFFSET('9. METAS'!$W$20,INT((ROW()-14)/2),0)))</f>
        <v>#REF!</v>
      </c>
      <c r="M117" s="151" t="e">
        <f ca="1">IF(MOD(ROW()-13,2)=0,IF(ISBLANK(OFFSET(#REF!,INT((ROW()-13)/2),0)),"",OFFSET(#REF!,INT((ROW()-13)/2),0)),IF(ISBLANK(OFFSET('9. METAS'!$X$20,INT((ROW()-14)/2),0)),"",OFFSET('9. METAS'!$X$20,INT((ROW()-14)/2),0)))</f>
        <v>#REF!</v>
      </c>
      <c r="N117" s="824" t="str">
        <f t="shared" ref="N117" ca="1" si="100">IFERROR(J117/J118,"ND")</f>
        <v>ND</v>
      </c>
      <c r="O117" s="826" t="str">
        <f t="shared" ref="O117" ca="1" si="101">IFERROR(((J117+K117+L117+M117)/H117),"ND")</f>
        <v>ND</v>
      </c>
      <c r="P117" s="913"/>
    </row>
    <row r="118" spans="3:16">
      <c r="C118" s="843"/>
      <c r="D118" s="926"/>
      <c r="E118" s="926"/>
      <c r="F118" s="928"/>
      <c r="G118" s="930"/>
      <c r="H118" s="949"/>
      <c r="I118" s="823"/>
      <c r="J118" s="149" t="str">
        <f ca="1">IF(MOD(ROW()-13,2)=0,IF(ISBLANK(OFFSET(#REF!,INT((ROW()-13)/2),0)),"",OFFSET(#REF!,INT((ROW()-13)/2),0)),IF(ISBLANK(OFFSET('9. METAS'!$U$20,INT((ROW()-14)/2),0)),"",OFFSET('9. METAS'!$U$20,INT((ROW()-14)/2),0)))</f>
        <v/>
      </c>
      <c r="K118" s="150" t="str">
        <f ca="1">IF(MOD(ROW()-13,2)=0,IF(ISBLANK(OFFSET(#REF!,INT((ROW()-13)/2),0)),"",OFFSET(#REF!,INT((ROW()-13)/2),0)),IF(ISBLANK(OFFSET('9. METAS'!$V$20,INT((ROW()-14)/2),0)),"",OFFSET('9. METAS'!$V$20,INT((ROW()-14)/2),0)))</f>
        <v/>
      </c>
      <c r="L118" s="150" t="str">
        <f ca="1">IF(MOD(ROW()-13,2)=0,IF(ISBLANK(OFFSET(#REF!,INT((ROW()-13)/2),0)),"",OFFSET(#REF!,INT((ROW()-13)/2),0)),IF(ISBLANK(OFFSET('9. METAS'!$W$20,INT((ROW()-14)/2),0)),"",OFFSET('9. METAS'!$W$20,INT((ROW()-14)/2),0)))</f>
        <v/>
      </c>
      <c r="M118" s="151" t="str">
        <f ca="1">IF(MOD(ROW()-13,2)=0,IF(ISBLANK(OFFSET(#REF!,INT((ROW()-13)/2),0)),"",OFFSET(#REF!,INT((ROW()-13)/2),0)),IF(ISBLANK(OFFSET('9. METAS'!$X$20,INT((ROW()-14)/2),0)),"",OFFSET('9. METAS'!$X$20,INT((ROW()-14)/2),0)))</f>
        <v/>
      </c>
      <c r="N118" s="825"/>
      <c r="O118" s="827"/>
      <c r="P118" s="914"/>
    </row>
    <row r="119" spans="3:16">
      <c r="C119" s="829" t="str">
        <f ca="1">IF(ISBLANK(OFFSET('5. Pp (3 años)'!$C$46,INT((ROW()-13)/2),0)),"",OFFSET('5. Pp (3 años)'!$C$46,INT((ROW()-13)/2),0))</f>
        <v/>
      </c>
      <c r="D119" s="926" t="str">
        <f ca="1">IF(ISBLANK(OFFSET('5. Pp (3 años)'!$D$46,INT((ROW()-13)/2),0)),"",OFFSET('5. Pp (3 años)'!$D$46,INT((ROW()-13)/2),0))</f>
        <v/>
      </c>
      <c r="E119" s="926" t="str">
        <f ca="1">IF(ISBLANK(OFFSET('5. Pp (3 años)'!$E$46,INT((ROW()-13)/2),0)),"",OFFSET('5. Pp (3 años)'!$E$46,INT((ROW()-13)/2),0))</f>
        <v/>
      </c>
      <c r="F119" s="928" t="str">
        <f ca="1">IF(ISBLANK(OFFSET('5. Pp (3 años)'!$K$46,INT((ROW()-13)/2),0)),"",OFFSET('5. Pp (3 años)'!$K$46,INT((ROW()-13)/2),0))</f>
        <v/>
      </c>
      <c r="G119" s="930" t="str">
        <f ca="1">IF(ISBLANK(OFFSET('5. Pp (3 años)'!$H$46,INT((ROW()-13)/2),0)),"",OFFSET('5. Pp (3 años)'!$H$46,INT((ROW()-13)/2),0))</f>
        <v/>
      </c>
      <c r="H119" s="949" t="str">
        <f ca="1">IF(ISBLANK(OFFSET('9. METAS'!$L$20,INT((ROW()-13)/2),0)),"",OFFSET('9. METAS'!$L$20,INT((ROW()-13)/2),0))</f>
        <v/>
      </c>
      <c r="I119" s="822"/>
      <c r="J119" s="149" t="e">
        <f ca="1">IF(MOD(ROW()-13,2)=0,IF(ISBLANK(OFFSET(#REF!,INT((ROW()-13)/2),0)),"",OFFSET(#REF!,INT((ROW()-13)/2),0)),IF(ISBLANK(OFFSET('9. METAS'!$U$20,INT((ROW()-14)/2),0)),"",OFFSET('9. METAS'!$U$20,INT((ROW()-14)/2),0)))</f>
        <v>#REF!</v>
      </c>
      <c r="K119" s="150" t="e">
        <f ca="1">IF(MOD(ROW()-13,2)=0,IF(ISBLANK(OFFSET(#REF!,INT((ROW()-13)/2),0)),"",OFFSET(#REF!,INT((ROW()-13)/2),0)),IF(ISBLANK(OFFSET('9. METAS'!$V$20,INT((ROW()-14)/2),0)),"",OFFSET('9. METAS'!$V$20,INT((ROW()-14)/2),0)))</f>
        <v>#REF!</v>
      </c>
      <c r="L119" s="150" t="e">
        <f ca="1">IF(MOD(ROW()-13,2)=0,IF(ISBLANK(OFFSET(#REF!,INT((ROW()-13)/2),0)),"",OFFSET(#REF!,INT((ROW()-13)/2),0)),IF(ISBLANK(OFFSET('9. METAS'!$W$20,INT((ROW()-14)/2),0)),"",OFFSET('9. METAS'!$W$20,INT((ROW()-14)/2),0)))</f>
        <v>#REF!</v>
      </c>
      <c r="M119" s="151" t="e">
        <f ca="1">IF(MOD(ROW()-13,2)=0,IF(ISBLANK(OFFSET(#REF!,INT((ROW()-13)/2),0)),"",OFFSET(#REF!,INT((ROW()-13)/2),0)),IF(ISBLANK(OFFSET('9. METAS'!$X$20,INT((ROW()-14)/2),0)),"",OFFSET('9. METAS'!$X$20,INT((ROW()-14)/2),0)))</f>
        <v>#REF!</v>
      </c>
      <c r="N119" s="824" t="str">
        <f t="shared" ref="N119" ca="1" si="102">IFERROR(J119/J120,"ND")</f>
        <v>ND</v>
      </c>
      <c r="O119" s="826" t="str">
        <f t="shared" ref="O119" ca="1" si="103">IFERROR(((J119+K119+L119+M119)/H119),"ND")</f>
        <v>ND</v>
      </c>
      <c r="P119" s="913"/>
    </row>
    <row r="120" spans="3:16">
      <c r="C120" s="843"/>
      <c r="D120" s="926"/>
      <c r="E120" s="926"/>
      <c r="F120" s="928"/>
      <c r="G120" s="930"/>
      <c r="H120" s="949"/>
      <c r="I120" s="823"/>
      <c r="J120" s="149" t="str">
        <f ca="1">IF(MOD(ROW()-13,2)=0,IF(ISBLANK(OFFSET(#REF!,INT((ROW()-13)/2),0)),"",OFFSET(#REF!,INT((ROW()-13)/2),0)),IF(ISBLANK(OFFSET('9. METAS'!$U$20,INT((ROW()-14)/2),0)),"",OFFSET('9. METAS'!$U$20,INT((ROW()-14)/2),0)))</f>
        <v/>
      </c>
      <c r="K120" s="150" t="str">
        <f ca="1">IF(MOD(ROW()-13,2)=0,IF(ISBLANK(OFFSET(#REF!,INT((ROW()-13)/2),0)),"",OFFSET(#REF!,INT((ROW()-13)/2),0)),IF(ISBLANK(OFFSET('9. METAS'!$V$20,INT((ROW()-14)/2),0)),"",OFFSET('9. METAS'!$V$20,INT((ROW()-14)/2),0)))</f>
        <v/>
      </c>
      <c r="L120" s="150" t="str">
        <f ca="1">IF(MOD(ROW()-13,2)=0,IF(ISBLANK(OFFSET(#REF!,INT((ROW()-13)/2),0)),"",OFFSET(#REF!,INT((ROW()-13)/2),0)),IF(ISBLANK(OFFSET('9. METAS'!$W$20,INT((ROW()-14)/2),0)),"",OFFSET('9. METAS'!$W$20,INT((ROW()-14)/2),0)))</f>
        <v/>
      </c>
      <c r="M120" s="151" t="str">
        <f ca="1">IF(MOD(ROW()-13,2)=0,IF(ISBLANK(OFFSET(#REF!,INT((ROW()-13)/2),0)),"",OFFSET(#REF!,INT((ROW()-13)/2),0)),IF(ISBLANK(OFFSET('9. METAS'!$X$20,INT((ROW()-14)/2),0)),"",OFFSET('9. METAS'!$X$20,INT((ROW()-14)/2),0)))</f>
        <v/>
      </c>
      <c r="N120" s="825"/>
      <c r="O120" s="827"/>
      <c r="P120" s="914"/>
    </row>
    <row r="121" spans="3:16">
      <c r="C121" s="829" t="str">
        <f ca="1">IF(ISBLANK(OFFSET('5. Pp (3 años)'!$C$46,INT((ROW()-13)/2),0)),"",OFFSET('5. Pp (3 años)'!$C$46,INT((ROW()-13)/2),0))</f>
        <v/>
      </c>
      <c r="D121" s="926" t="str">
        <f ca="1">IF(ISBLANK(OFFSET('5. Pp (3 años)'!$D$46,INT((ROW()-13)/2),0)),"",OFFSET('5. Pp (3 años)'!$D$46,INT((ROW()-13)/2),0))</f>
        <v/>
      </c>
      <c r="E121" s="926" t="str">
        <f ca="1">IF(ISBLANK(OFFSET('5. Pp (3 años)'!$E$46,INT((ROW()-13)/2),0)),"",OFFSET('5. Pp (3 años)'!$E$46,INT((ROW()-13)/2),0))</f>
        <v/>
      </c>
      <c r="F121" s="928" t="str">
        <f ca="1">IF(ISBLANK(OFFSET('5. Pp (3 años)'!$K$46,INT((ROW()-13)/2),0)),"",OFFSET('5. Pp (3 años)'!$K$46,INT((ROW()-13)/2),0))</f>
        <v/>
      </c>
      <c r="G121" s="930" t="str">
        <f ca="1">IF(ISBLANK(OFFSET('5. Pp (3 años)'!$H$46,INT((ROW()-13)/2),0)),"",OFFSET('5. Pp (3 años)'!$H$46,INT((ROW()-13)/2),0))</f>
        <v/>
      </c>
      <c r="H121" s="949" t="str">
        <f ca="1">IF(ISBLANK(OFFSET('9. METAS'!$L$20,INT((ROW()-13)/2),0)),"",OFFSET('9. METAS'!$L$20,INT((ROW()-13)/2),0))</f>
        <v/>
      </c>
      <c r="I121" s="822"/>
      <c r="J121" s="149" t="e">
        <f ca="1">IF(MOD(ROW()-13,2)=0,IF(ISBLANK(OFFSET(#REF!,INT((ROW()-13)/2),0)),"",OFFSET(#REF!,INT((ROW()-13)/2),0)),IF(ISBLANK(OFFSET('9. METAS'!$U$20,INT((ROW()-14)/2),0)),"",OFFSET('9. METAS'!$U$20,INT((ROW()-14)/2),0)))</f>
        <v>#REF!</v>
      </c>
      <c r="K121" s="150" t="e">
        <f ca="1">IF(MOD(ROW()-13,2)=0,IF(ISBLANK(OFFSET(#REF!,INT((ROW()-13)/2),0)),"",OFFSET(#REF!,INT((ROW()-13)/2),0)),IF(ISBLANK(OFFSET('9. METAS'!$V$20,INT((ROW()-14)/2),0)),"",OFFSET('9. METAS'!$V$20,INT((ROW()-14)/2),0)))</f>
        <v>#REF!</v>
      </c>
      <c r="L121" s="150" t="e">
        <f ca="1">IF(MOD(ROW()-13,2)=0,IF(ISBLANK(OFFSET(#REF!,INT((ROW()-13)/2),0)),"",OFFSET(#REF!,INT((ROW()-13)/2),0)),IF(ISBLANK(OFFSET('9. METAS'!$W$20,INT((ROW()-14)/2),0)),"",OFFSET('9. METAS'!$W$20,INT((ROW()-14)/2),0)))</f>
        <v>#REF!</v>
      </c>
      <c r="M121" s="151" t="e">
        <f ca="1">IF(MOD(ROW()-13,2)=0,IF(ISBLANK(OFFSET(#REF!,INT((ROW()-13)/2),0)),"",OFFSET(#REF!,INT((ROW()-13)/2),0)),IF(ISBLANK(OFFSET('9. METAS'!$X$20,INT((ROW()-14)/2),0)),"",OFFSET('9. METAS'!$X$20,INT((ROW()-14)/2),0)))</f>
        <v>#REF!</v>
      </c>
      <c r="N121" s="824" t="str">
        <f t="shared" ref="N121" ca="1" si="104">IFERROR(J121/J122,"ND")</f>
        <v>ND</v>
      </c>
      <c r="O121" s="826" t="str">
        <f t="shared" ref="O121" ca="1" si="105">IFERROR(((J121+K121+L121+M121)/H121),"ND")</f>
        <v>ND</v>
      </c>
      <c r="P121" s="913"/>
    </row>
    <row r="122" spans="3:16">
      <c r="C122" s="843"/>
      <c r="D122" s="926"/>
      <c r="E122" s="926"/>
      <c r="F122" s="928"/>
      <c r="G122" s="930"/>
      <c r="H122" s="949"/>
      <c r="I122" s="823"/>
      <c r="J122" s="149" t="str">
        <f ca="1">IF(MOD(ROW()-13,2)=0,IF(ISBLANK(OFFSET(#REF!,INT((ROW()-13)/2),0)),"",OFFSET(#REF!,INT((ROW()-13)/2),0)),IF(ISBLANK(OFFSET('9. METAS'!$U$20,INT((ROW()-14)/2),0)),"",OFFSET('9. METAS'!$U$20,INT((ROW()-14)/2),0)))</f>
        <v/>
      </c>
      <c r="K122" s="150" t="str">
        <f ca="1">IF(MOD(ROW()-13,2)=0,IF(ISBLANK(OFFSET(#REF!,INT((ROW()-13)/2),0)),"",OFFSET(#REF!,INT((ROW()-13)/2),0)),IF(ISBLANK(OFFSET('9. METAS'!$V$20,INT((ROW()-14)/2),0)),"",OFFSET('9. METAS'!$V$20,INT((ROW()-14)/2),0)))</f>
        <v/>
      </c>
      <c r="L122" s="150" t="str">
        <f ca="1">IF(MOD(ROW()-13,2)=0,IF(ISBLANK(OFFSET(#REF!,INT((ROW()-13)/2),0)),"",OFFSET(#REF!,INT((ROW()-13)/2),0)),IF(ISBLANK(OFFSET('9. METAS'!$W$20,INT((ROW()-14)/2),0)),"",OFFSET('9. METAS'!$W$20,INT((ROW()-14)/2),0)))</f>
        <v/>
      </c>
      <c r="M122" s="151" t="str">
        <f ca="1">IF(MOD(ROW()-13,2)=0,IF(ISBLANK(OFFSET(#REF!,INT((ROW()-13)/2),0)),"",OFFSET(#REF!,INT((ROW()-13)/2),0)),IF(ISBLANK(OFFSET('9. METAS'!$X$20,INT((ROW()-14)/2),0)),"",OFFSET('9. METAS'!$X$20,INT((ROW()-14)/2),0)))</f>
        <v/>
      </c>
      <c r="N122" s="825"/>
      <c r="O122" s="827"/>
      <c r="P122" s="914"/>
    </row>
    <row r="123" spans="3:16">
      <c r="C123" s="829" t="str">
        <f ca="1">IF(ISBLANK(OFFSET('5. Pp (3 años)'!$C$46,INT((ROW()-13)/2),0)),"",OFFSET('5. Pp (3 años)'!$C$46,INT((ROW()-13)/2),0))</f>
        <v/>
      </c>
      <c r="D123" s="926" t="str">
        <f ca="1">IF(ISBLANK(OFFSET('5. Pp (3 años)'!$D$46,INT((ROW()-13)/2),0)),"",OFFSET('5. Pp (3 años)'!$D$46,INT((ROW()-13)/2),0))</f>
        <v/>
      </c>
      <c r="E123" s="926" t="str">
        <f ca="1">IF(ISBLANK(OFFSET('5. Pp (3 años)'!$E$46,INT((ROW()-13)/2),0)),"",OFFSET('5. Pp (3 años)'!$E$46,INT((ROW()-13)/2),0))</f>
        <v/>
      </c>
      <c r="F123" s="928" t="str">
        <f ca="1">IF(ISBLANK(OFFSET('5. Pp (3 años)'!$K$46,INT((ROW()-13)/2),0)),"",OFFSET('5. Pp (3 años)'!$K$46,INT((ROW()-13)/2),0))</f>
        <v/>
      </c>
      <c r="G123" s="930" t="str">
        <f ca="1">IF(ISBLANK(OFFSET('5. Pp (3 años)'!$H$46,INT((ROW()-13)/2),0)),"",OFFSET('5. Pp (3 años)'!$H$46,INT((ROW()-13)/2),0))</f>
        <v/>
      </c>
      <c r="H123" s="949" t="str">
        <f ca="1">IF(ISBLANK(OFFSET('9. METAS'!$L$20,INT((ROW()-13)/2),0)),"",OFFSET('9. METAS'!$L$20,INT((ROW()-13)/2),0))</f>
        <v/>
      </c>
      <c r="I123" s="822"/>
      <c r="J123" s="149" t="e">
        <f ca="1">IF(MOD(ROW()-13,2)=0,IF(ISBLANK(OFFSET(#REF!,INT((ROW()-13)/2),0)),"",OFFSET(#REF!,INT((ROW()-13)/2),0)),IF(ISBLANK(OFFSET('9. METAS'!$U$20,INT((ROW()-14)/2),0)),"",OFFSET('9. METAS'!$U$20,INT((ROW()-14)/2),0)))</f>
        <v>#REF!</v>
      </c>
      <c r="K123" s="150" t="e">
        <f ca="1">IF(MOD(ROW()-13,2)=0,IF(ISBLANK(OFFSET(#REF!,INT((ROW()-13)/2),0)),"",OFFSET(#REF!,INT((ROW()-13)/2),0)),IF(ISBLANK(OFFSET('9. METAS'!$V$20,INT((ROW()-14)/2),0)),"",OFFSET('9. METAS'!$V$20,INT((ROW()-14)/2),0)))</f>
        <v>#REF!</v>
      </c>
      <c r="L123" s="150" t="e">
        <f ca="1">IF(MOD(ROW()-13,2)=0,IF(ISBLANK(OFFSET(#REF!,INT((ROW()-13)/2),0)),"",OFFSET(#REF!,INT((ROW()-13)/2),0)),IF(ISBLANK(OFFSET('9. METAS'!$W$20,INT((ROW()-14)/2),0)),"",OFFSET('9. METAS'!$W$20,INT((ROW()-14)/2),0)))</f>
        <v>#REF!</v>
      </c>
      <c r="M123" s="151" t="e">
        <f ca="1">IF(MOD(ROW()-13,2)=0,IF(ISBLANK(OFFSET(#REF!,INT((ROW()-13)/2),0)),"",OFFSET(#REF!,INT((ROW()-13)/2),0)),IF(ISBLANK(OFFSET('9. METAS'!$X$20,INT((ROW()-14)/2),0)),"",OFFSET('9. METAS'!$X$20,INT((ROW()-14)/2),0)))</f>
        <v>#REF!</v>
      </c>
      <c r="N123" s="824" t="str">
        <f t="shared" ref="N123" ca="1" si="106">IFERROR(J123/J124,"ND")</f>
        <v>ND</v>
      </c>
      <c r="O123" s="826" t="str">
        <f t="shared" ref="O123" ca="1" si="107">IFERROR(((J123+K123+L123+M123)/H123),"ND")</f>
        <v>ND</v>
      </c>
      <c r="P123" s="913"/>
    </row>
    <row r="124" spans="3:16">
      <c r="C124" s="843"/>
      <c r="D124" s="926"/>
      <c r="E124" s="926"/>
      <c r="F124" s="928"/>
      <c r="G124" s="930"/>
      <c r="H124" s="949"/>
      <c r="I124" s="823"/>
      <c r="J124" s="149" t="str">
        <f ca="1">IF(MOD(ROW()-13,2)=0,IF(ISBLANK(OFFSET(#REF!,INT((ROW()-13)/2),0)),"",OFFSET(#REF!,INT((ROW()-13)/2),0)),IF(ISBLANK(OFFSET('9. METAS'!$U$20,INT((ROW()-14)/2),0)),"",OFFSET('9. METAS'!$U$20,INT((ROW()-14)/2),0)))</f>
        <v/>
      </c>
      <c r="K124" s="150" t="str">
        <f ca="1">IF(MOD(ROW()-13,2)=0,IF(ISBLANK(OFFSET(#REF!,INT((ROW()-13)/2),0)),"",OFFSET(#REF!,INT((ROW()-13)/2),0)),IF(ISBLANK(OFFSET('9. METAS'!$V$20,INT((ROW()-14)/2),0)),"",OFFSET('9. METAS'!$V$20,INT((ROW()-14)/2),0)))</f>
        <v/>
      </c>
      <c r="L124" s="150" t="str">
        <f ca="1">IF(MOD(ROW()-13,2)=0,IF(ISBLANK(OFFSET(#REF!,INT((ROW()-13)/2),0)),"",OFFSET(#REF!,INT((ROW()-13)/2),0)),IF(ISBLANK(OFFSET('9. METAS'!$W$20,INT((ROW()-14)/2),0)),"",OFFSET('9. METAS'!$W$20,INT((ROW()-14)/2),0)))</f>
        <v/>
      </c>
      <c r="M124" s="151" t="str">
        <f ca="1">IF(MOD(ROW()-13,2)=0,IF(ISBLANK(OFFSET(#REF!,INT((ROW()-13)/2),0)),"",OFFSET(#REF!,INT((ROW()-13)/2),0)),IF(ISBLANK(OFFSET('9. METAS'!$X$20,INT((ROW()-14)/2),0)),"",OFFSET('9. METAS'!$X$20,INT((ROW()-14)/2),0)))</f>
        <v/>
      </c>
      <c r="N124" s="825"/>
      <c r="O124" s="827"/>
      <c r="P124" s="914"/>
    </row>
    <row r="125" spans="3:16">
      <c r="C125" s="829" t="str">
        <f ca="1">IF(ISBLANK(OFFSET('5. Pp (3 años)'!$C$46,INT((ROW()-13)/2),0)),"",OFFSET('5. Pp (3 años)'!$C$46,INT((ROW()-13)/2),0))</f>
        <v/>
      </c>
      <c r="D125" s="926" t="str">
        <f ca="1">IF(ISBLANK(OFFSET('5. Pp (3 años)'!$D$46,INT((ROW()-13)/2),0)),"",OFFSET('5. Pp (3 años)'!$D$46,INT((ROW()-13)/2),0))</f>
        <v/>
      </c>
      <c r="E125" s="926" t="str">
        <f ca="1">IF(ISBLANK(OFFSET('5. Pp (3 años)'!$E$46,INT((ROW()-13)/2),0)),"",OFFSET('5. Pp (3 años)'!$E$46,INT((ROW()-13)/2),0))</f>
        <v/>
      </c>
      <c r="F125" s="928" t="str">
        <f ca="1">IF(ISBLANK(OFFSET('5. Pp (3 años)'!$K$46,INT((ROW()-13)/2),0)),"",OFFSET('5. Pp (3 años)'!$K$46,INT((ROW()-13)/2),0))</f>
        <v/>
      </c>
      <c r="G125" s="930" t="str">
        <f ca="1">IF(ISBLANK(OFFSET('5. Pp (3 años)'!$H$46,INT((ROW()-13)/2),0)),"",OFFSET('5. Pp (3 años)'!$H$46,INT((ROW()-13)/2),0))</f>
        <v/>
      </c>
      <c r="H125" s="949" t="str">
        <f ca="1">IF(ISBLANK(OFFSET('9. METAS'!$L$20,INT((ROW()-13)/2),0)),"",OFFSET('9. METAS'!$L$20,INT((ROW()-13)/2),0))</f>
        <v/>
      </c>
      <c r="I125" s="822"/>
      <c r="J125" s="149" t="e">
        <f ca="1">IF(MOD(ROW()-13,2)=0,IF(ISBLANK(OFFSET(#REF!,INT((ROW()-13)/2),0)),"",OFFSET(#REF!,INT((ROW()-13)/2),0)),IF(ISBLANK(OFFSET('9. METAS'!$U$20,INT((ROW()-14)/2),0)),"",OFFSET('9. METAS'!$U$20,INT((ROW()-14)/2),0)))</f>
        <v>#REF!</v>
      </c>
      <c r="K125" s="150" t="e">
        <f ca="1">IF(MOD(ROW()-13,2)=0,IF(ISBLANK(OFFSET(#REF!,INT((ROW()-13)/2),0)),"",OFFSET(#REF!,INT((ROW()-13)/2),0)),IF(ISBLANK(OFFSET('9. METAS'!$V$20,INT((ROW()-14)/2),0)),"",OFFSET('9. METAS'!$V$20,INT((ROW()-14)/2),0)))</f>
        <v>#REF!</v>
      </c>
      <c r="L125" s="150" t="e">
        <f ca="1">IF(MOD(ROW()-13,2)=0,IF(ISBLANK(OFFSET(#REF!,INT((ROW()-13)/2),0)),"",OFFSET(#REF!,INT((ROW()-13)/2),0)),IF(ISBLANK(OFFSET('9. METAS'!$W$20,INT((ROW()-14)/2),0)),"",OFFSET('9. METAS'!$W$20,INT((ROW()-14)/2),0)))</f>
        <v>#REF!</v>
      </c>
      <c r="M125" s="151" t="e">
        <f ca="1">IF(MOD(ROW()-13,2)=0,IF(ISBLANK(OFFSET(#REF!,INT((ROW()-13)/2),0)),"",OFFSET(#REF!,INT((ROW()-13)/2),0)),IF(ISBLANK(OFFSET('9. METAS'!$X$20,INT((ROW()-14)/2),0)),"",OFFSET('9. METAS'!$X$20,INT((ROW()-14)/2),0)))</f>
        <v>#REF!</v>
      </c>
      <c r="N125" s="824" t="str">
        <f t="shared" ref="N125" ca="1" si="108">IFERROR(J125/J126,"ND")</f>
        <v>ND</v>
      </c>
      <c r="O125" s="826" t="str">
        <f t="shared" ref="O125" ca="1" si="109">IFERROR(((J125+K125+L125+M125)/H125),"ND")</f>
        <v>ND</v>
      </c>
      <c r="P125" s="913"/>
    </row>
    <row r="126" spans="3:16">
      <c r="C126" s="843"/>
      <c r="D126" s="926"/>
      <c r="E126" s="926"/>
      <c r="F126" s="928"/>
      <c r="G126" s="930"/>
      <c r="H126" s="949"/>
      <c r="I126" s="823"/>
      <c r="J126" s="149" t="str">
        <f ca="1">IF(MOD(ROW()-13,2)=0,IF(ISBLANK(OFFSET(#REF!,INT((ROW()-13)/2),0)),"",OFFSET(#REF!,INT((ROW()-13)/2),0)),IF(ISBLANK(OFFSET('9. METAS'!$U$20,INT((ROW()-14)/2),0)),"",OFFSET('9. METAS'!$U$20,INT((ROW()-14)/2),0)))</f>
        <v/>
      </c>
      <c r="K126" s="150" t="str">
        <f ca="1">IF(MOD(ROW()-13,2)=0,IF(ISBLANK(OFFSET(#REF!,INT((ROW()-13)/2),0)),"",OFFSET(#REF!,INT((ROW()-13)/2),0)),IF(ISBLANK(OFFSET('9. METAS'!$V$20,INT((ROW()-14)/2),0)),"",OFFSET('9. METAS'!$V$20,INT((ROW()-14)/2),0)))</f>
        <v/>
      </c>
      <c r="L126" s="150" t="str">
        <f ca="1">IF(MOD(ROW()-13,2)=0,IF(ISBLANK(OFFSET(#REF!,INT((ROW()-13)/2),0)),"",OFFSET(#REF!,INT((ROW()-13)/2),0)),IF(ISBLANK(OFFSET('9. METAS'!$W$20,INT((ROW()-14)/2),0)),"",OFFSET('9. METAS'!$W$20,INT((ROW()-14)/2),0)))</f>
        <v/>
      </c>
      <c r="M126" s="151" t="str">
        <f ca="1">IF(MOD(ROW()-13,2)=0,IF(ISBLANK(OFFSET(#REF!,INT((ROW()-13)/2),0)),"",OFFSET(#REF!,INT((ROW()-13)/2),0)),IF(ISBLANK(OFFSET('9. METAS'!$X$20,INT((ROW()-14)/2),0)),"",OFFSET('9. METAS'!$X$20,INT((ROW()-14)/2),0)))</f>
        <v/>
      </c>
      <c r="N126" s="825"/>
      <c r="O126" s="827"/>
      <c r="P126" s="914"/>
    </row>
    <row r="127" spans="3:16">
      <c r="C127" s="829" t="str">
        <f ca="1">IF(ISBLANK(OFFSET('5. Pp (3 años)'!$C$46,INT((ROW()-13)/2),0)),"",OFFSET('5. Pp (3 años)'!$C$46,INT((ROW()-13)/2),0))</f>
        <v/>
      </c>
      <c r="D127" s="926" t="str">
        <f ca="1">IF(ISBLANK(OFFSET('5. Pp (3 años)'!$D$46,INT((ROW()-13)/2),0)),"",OFFSET('5. Pp (3 años)'!$D$46,INT((ROW()-13)/2),0))</f>
        <v/>
      </c>
      <c r="E127" s="926" t="str">
        <f ca="1">IF(ISBLANK(OFFSET('5. Pp (3 años)'!$E$46,INT((ROW()-13)/2),0)),"",OFFSET('5. Pp (3 años)'!$E$46,INT((ROW()-13)/2),0))</f>
        <v/>
      </c>
      <c r="F127" s="928" t="str">
        <f ca="1">IF(ISBLANK(OFFSET('5. Pp (3 años)'!$K$46,INT((ROW()-13)/2),0)),"",OFFSET('5. Pp (3 años)'!$K$46,INT((ROW()-13)/2),0))</f>
        <v/>
      </c>
      <c r="G127" s="930" t="str">
        <f ca="1">IF(ISBLANK(OFFSET('5. Pp (3 años)'!$H$46,INT((ROW()-13)/2),0)),"",OFFSET('5. Pp (3 años)'!$H$46,INT((ROW()-13)/2),0))</f>
        <v/>
      </c>
      <c r="H127" s="949" t="str">
        <f ca="1">IF(ISBLANK(OFFSET('9. METAS'!$L$20,INT((ROW()-13)/2),0)),"",OFFSET('9. METAS'!$L$20,INT((ROW()-13)/2),0))</f>
        <v/>
      </c>
      <c r="I127" s="822"/>
      <c r="J127" s="149" t="e">
        <f ca="1">IF(MOD(ROW()-13,2)=0,IF(ISBLANK(OFFSET(#REF!,INT((ROW()-13)/2),0)),"",OFFSET(#REF!,INT((ROW()-13)/2),0)),IF(ISBLANK(OFFSET('9. METAS'!$U$20,INT((ROW()-14)/2),0)),"",OFFSET('9. METAS'!$U$20,INT((ROW()-14)/2),0)))</f>
        <v>#REF!</v>
      </c>
      <c r="K127" s="150" t="e">
        <f ca="1">IF(MOD(ROW()-13,2)=0,IF(ISBLANK(OFFSET(#REF!,INT((ROW()-13)/2),0)),"",OFFSET(#REF!,INT((ROW()-13)/2),0)),IF(ISBLANK(OFFSET('9. METAS'!$V$20,INT((ROW()-14)/2),0)),"",OFFSET('9. METAS'!$V$20,INT((ROW()-14)/2),0)))</f>
        <v>#REF!</v>
      </c>
      <c r="L127" s="150" t="e">
        <f ca="1">IF(MOD(ROW()-13,2)=0,IF(ISBLANK(OFFSET(#REF!,INT((ROW()-13)/2),0)),"",OFFSET(#REF!,INT((ROW()-13)/2),0)),IF(ISBLANK(OFFSET('9. METAS'!$W$20,INT((ROW()-14)/2),0)),"",OFFSET('9. METAS'!$W$20,INT((ROW()-14)/2),0)))</f>
        <v>#REF!</v>
      </c>
      <c r="M127" s="151" t="e">
        <f ca="1">IF(MOD(ROW()-13,2)=0,IF(ISBLANK(OFFSET(#REF!,INT((ROW()-13)/2),0)),"",OFFSET(#REF!,INT((ROW()-13)/2),0)),IF(ISBLANK(OFFSET('9. METAS'!$X$20,INT((ROW()-14)/2),0)),"",OFFSET('9. METAS'!$X$20,INT((ROW()-14)/2),0)))</f>
        <v>#REF!</v>
      </c>
      <c r="N127" s="824" t="str">
        <f t="shared" ref="N127" ca="1" si="110">IFERROR(J127/J128,"ND")</f>
        <v>ND</v>
      </c>
      <c r="O127" s="826" t="str">
        <f t="shared" ref="O127" ca="1" si="111">IFERROR(((J127+K127+L127+M127)/H127),"ND")</f>
        <v>ND</v>
      </c>
      <c r="P127" s="913"/>
    </row>
    <row r="128" spans="3:16">
      <c r="C128" s="843"/>
      <c r="D128" s="926"/>
      <c r="E128" s="926"/>
      <c r="F128" s="928"/>
      <c r="G128" s="930"/>
      <c r="H128" s="949"/>
      <c r="I128" s="823"/>
      <c r="J128" s="149" t="str">
        <f ca="1">IF(MOD(ROW()-13,2)=0,IF(ISBLANK(OFFSET(#REF!,INT((ROW()-13)/2),0)),"",OFFSET(#REF!,INT((ROW()-13)/2),0)),IF(ISBLANK(OFFSET('9. METAS'!$U$20,INT((ROW()-14)/2),0)),"",OFFSET('9. METAS'!$U$20,INT((ROW()-14)/2),0)))</f>
        <v/>
      </c>
      <c r="K128" s="150" t="str">
        <f ca="1">IF(MOD(ROW()-13,2)=0,IF(ISBLANK(OFFSET(#REF!,INT((ROW()-13)/2),0)),"",OFFSET(#REF!,INT((ROW()-13)/2),0)),IF(ISBLANK(OFFSET('9. METAS'!$V$20,INT((ROW()-14)/2),0)),"",OFFSET('9. METAS'!$V$20,INT((ROW()-14)/2),0)))</f>
        <v/>
      </c>
      <c r="L128" s="150" t="str">
        <f ca="1">IF(MOD(ROW()-13,2)=0,IF(ISBLANK(OFFSET(#REF!,INT((ROW()-13)/2),0)),"",OFFSET(#REF!,INT((ROW()-13)/2),0)),IF(ISBLANK(OFFSET('9. METAS'!$W$20,INT((ROW()-14)/2),0)),"",OFFSET('9. METAS'!$W$20,INT((ROW()-14)/2),0)))</f>
        <v/>
      </c>
      <c r="M128" s="151" t="str">
        <f ca="1">IF(MOD(ROW()-13,2)=0,IF(ISBLANK(OFFSET(#REF!,INT((ROW()-13)/2),0)),"",OFFSET(#REF!,INT((ROW()-13)/2),0)),IF(ISBLANK(OFFSET('9. METAS'!$X$20,INT((ROW()-14)/2),0)),"",OFFSET('9. METAS'!$X$20,INT((ROW()-14)/2),0)))</f>
        <v/>
      </c>
      <c r="N128" s="825"/>
      <c r="O128" s="827"/>
      <c r="P128" s="914"/>
    </row>
    <row r="129" spans="3:16">
      <c r="C129" s="829" t="str">
        <f ca="1">IF(ISBLANK(OFFSET('5. Pp (3 años)'!$C$46,INT((ROW()-13)/2),0)),"",OFFSET('5. Pp (3 años)'!$C$46,INT((ROW()-13)/2),0))</f>
        <v/>
      </c>
      <c r="D129" s="926" t="str">
        <f ca="1">IF(ISBLANK(OFFSET('5. Pp (3 años)'!$D$46,INT((ROW()-13)/2),0)),"",OFFSET('5. Pp (3 años)'!$D$46,INT((ROW()-13)/2),0))</f>
        <v/>
      </c>
      <c r="E129" s="926" t="str">
        <f ca="1">IF(ISBLANK(OFFSET('5. Pp (3 años)'!$E$46,INT((ROW()-13)/2),0)),"",OFFSET('5. Pp (3 años)'!$E$46,INT((ROW()-13)/2),0))</f>
        <v/>
      </c>
      <c r="F129" s="928" t="str">
        <f ca="1">IF(ISBLANK(OFFSET('5. Pp (3 años)'!$K$46,INT((ROW()-13)/2),0)),"",OFFSET('5. Pp (3 años)'!$K$46,INT((ROW()-13)/2),0))</f>
        <v/>
      </c>
      <c r="G129" s="930" t="str">
        <f ca="1">IF(ISBLANK(OFFSET('5. Pp (3 años)'!$H$46,INT((ROW()-13)/2),0)),"",OFFSET('5. Pp (3 años)'!$H$46,INT((ROW()-13)/2),0))</f>
        <v/>
      </c>
      <c r="H129" s="949" t="str">
        <f ca="1">IF(ISBLANK(OFFSET('9. METAS'!$L$20,INT((ROW()-13)/2),0)),"",OFFSET('9. METAS'!$L$20,INT((ROW()-13)/2),0))</f>
        <v/>
      </c>
      <c r="I129" s="822"/>
      <c r="J129" s="149" t="e">
        <f ca="1">IF(MOD(ROW()-13,2)=0,IF(ISBLANK(OFFSET(#REF!,INT((ROW()-13)/2),0)),"",OFFSET(#REF!,INT((ROW()-13)/2),0)),IF(ISBLANK(OFFSET('9. METAS'!$U$20,INT((ROW()-14)/2),0)),"",OFFSET('9. METAS'!$U$20,INT((ROW()-14)/2),0)))</f>
        <v>#REF!</v>
      </c>
      <c r="K129" s="150" t="e">
        <f ca="1">IF(MOD(ROW()-13,2)=0,IF(ISBLANK(OFFSET(#REF!,INT((ROW()-13)/2),0)),"",OFFSET(#REF!,INT((ROW()-13)/2),0)),IF(ISBLANK(OFFSET('9. METAS'!$V$20,INT((ROW()-14)/2),0)),"",OFFSET('9. METAS'!$V$20,INT((ROW()-14)/2),0)))</f>
        <v>#REF!</v>
      </c>
      <c r="L129" s="150" t="e">
        <f ca="1">IF(MOD(ROW()-13,2)=0,IF(ISBLANK(OFFSET(#REF!,INT((ROW()-13)/2),0)),"",OFFSET(#REF!,INT((ROW()-13)/2),0)),IF(ISBLANK(OFFSET('9. METAS'!$W$20,INT((ROW()-14)/2),0)),"",OFFSET('9. METAS'!$W$20,INT((ROW()-14)/2),0)))</f>
        <v>#REF!</v>
      </c>
      <c r="M129" s="151" t="e">
        <f ca="1">IF(MOD(ROW()-13,2)=0,IF(ISBLANK(OFFSET(#REF!,INT((ROW()-13)/2),0)),"",OFFSET(#REF!,INT((ROW()-13)/2),0)),IF(ISBLANK(OFFSET('9. METAS'!$X$20,INT((ROW()-14)/2),0)),"",OFFSET('9. METAS'!$X$20,INT((ROW()-14)/2),0)))</f>
        <v>#REF!</v>
      </c>
      <c r="N129" s="824" t="str">
        <f t="shared" ref="N129" ca="1" si="112">IFERROR(J129/J130,"ND")</f>
        <v>ND</v>
      </c>
      <c r="O129" s="826" t="str">
        <f t="shared" ref="O129" ca="1" si="113">IFERROR(((J129+K129+L129+M129)/H129),"ND")</f>
        <v>ND</v>
      </c>
      <c r="P129" s="913"/>
    </row>
    <row r="130" spans="3:16">
      <c r="C130" s="843"/>
      <c r="D130" s="926"/>
      <c r="E130" s="926"/>
      <c r="F130" s="928"/>
      <c r="G130" s="930"/>
      <c r="H130" s="949"/>
      <c r="I130" s="823"/>
      <c r="J130" s="149" t="str">
        <f ca="1">IF(MOD(ROW()-13,2)=0,IF(ISBLANK(OFFSET(#REF!,INT((ROW()-13)/2),0)),"",OFFSET(#REF!,INT((ROW()-13)/2),0)),IF(ISBLANK(OFFSET('9. METAS'!$U$20,INT((ROW()-14)/2),0)),"",OFFSET('9. METAS'!$U$20,INT((ROW()-14)/2),0)))</f>
        <v/>
      </c>
      <c r="K130" s="150" t="str">
        <f ca="1">IF(MOD(ROW()-13,2)=0,IF(ISBLANK(OFFSET(#REF!,INT((ROW()-13)/2),0)),"",OFFSET(#REF!,INT((ROW()-13)/2),0)),IF(ISBLANK(OFFSET('9. METAS'!$V$20,INT((ROW()-14)/2),0)),"",OFFSET('9. METAS'!$V$20,INT((ROW()-14)/2),0)))</f>
        <v/>
      </c>
      <c r="L130" s="150" t="str">
        <f ca="1">IF(MOD(ROW()-13,2)=0,IF(ISBLANK(OFFSET(#REF!,INT((ROW()-13)/2),0)),"",OFFSET(#REF!,INT((ROW()-13)/2),0)),IF(ISBLANK(OFFSET('9. METAS'!$W$20,INT((ROW()-14)/2),0)),"",OFFSET('9. METAS'!$W$20,INT((ROW()-14)/2),0)))</f>
        <v/>
      </c>
      <c r="M130" s="151" t="str">
        <f ca="1">IF(MOD(ROW()-13,2)=0,IF(ISBLANK(OFFSET(#REF!,INT((ROW()-13)/2),0)),"",OFFSET(#REF!,INT((ROW()-13)/2),0)),IF(ISBLANK(OFFSET('9. METAS'!$X$20,INT((ROW()-14)/2),0)),"",OFFSET('9. METAS'!$X$20,INT((ROW()-14)/2),0)))</f>
        <v/>
      </c>
      <c r="N130" s="825"/>
      <c r="O130" s="827"/>
      <c r="P130" s="914"/>
    </row>
    <row r="131" spans="3:16">
      <c r="C131" s="829" t="str">
        <f ca="1">IF(ISBLANK(OFFSET('5. Pp (3 años)'!$C$46,INT((ROW()-13)/2),0)),"",OFFSET('5. Pp (3 años)'!$C$46,INT((ROW()-13)/2),0))</f>
        <v/>
      </c>
      <c r="D131" s="926" t="str">
        <f ca="1">IF(ISBLANK(OFFSET('5. Pp (3 años)'!$D$46,INT((ROW()-13)/2),0)),"",OFFSET('5. Pp (3 años)'!$D$46,INT((ROW()-13)/2),0))</f>
        <v/>
      </c>
      <c r="E131" s="926" t="str">
        <f ca="1">IF(ISBLANK(OFFSET('5. Pp (3 años)'!$E$46,INT((ROW()-13)/2),0)),"",OFFSET('5. Pp (3 años)'!$E$46,INT((ROW()-13)/2),0))</f>
        <v/>
      </c>
      <c r="F131" s="928" t="str">
        <f ca="1">IF(ISBLANK(OFFSET('5. Pp (3 años)'!$K$46,INT((ROW()-13)/2),0)),"",OFFSET('5. Pp (3 años)'!$K$46,INT((ROW()-13)/2),0))</f>
        <v/>
      </c>
      <c r="G131" s="930" t="str">
        <f ca="1">IF(ISBLANK(OFFSET('5. Pp (3 años)'!$H$46,INT((ROW()-13)/2),0)),"",OFFSET('5. Pp (3 años)'!$H$46,INT((ROW()-13)/2),0))</f>
        <v/>
      </c>
      <c r="H131" s="949" t="str">
        <f ca="1">IF(ISBLANK(OFFSET('9. METAS'!$L$20,INT((ROW()-13)/2),0)),"",OFFSET('9. METAS'!$L$20,INT((ROW()-13)/2),0))</f>
        <v/>
      </c>
      <c r="I131" s="822"/>
      <c r="J131" s="149" t="e">
        <f ca="1">IF(MOD(ROW()-13,2)=0,IF(ISBLANK(OFFSET(#REF!,INT((ROW()-13)/2),0)),"",OFFSET(#REF!,INT((ROW()-13)/2),0)),IF(ISBLANK(OFFSET('9. METAS'!$U$20,INT((ROW()-14)/2),0)),"",OFFSET('9. METAS'!$U$20,INT((ROW()-14)/2),0)))</f>
        <v>#REF!</v>
      </c>
      <c r="K131" s="150" t="e">
        <f ca="1">IF(MOD(ROW()-13,2)=0,IF(ISBLANK(OFFSET(#REF!,INT((ROW()-13)/2),0)),"",OFFSET(#REF!,INT((ROW()-13)/2),0)),IF(ISBLANK(OFFSET('9. METAS'!$V$20,INT((ROW()-14)/2),0)),"",OFFSET('9. METAS'!$V$20,INT((ROW()-14)/2),0)))</f>
        <v>#REF!</v>
      </c>
      <c r="L131" s="150" t="e">
        <f ca="1">IF(MOD(ROW()-13,2)=0,IF(ISBLANK(OFFSET(#REF!,INT((ROW()-13)/2),0)),"",OFFSET(#REF!,INT((ROW()-13)/2),0)),IF(ISBLANK(OFFSET('9. METAS'!$W$20,INT((ROW()-14)/2),0)),"",OFFSET('9. METAS'!$W$20,INT((ROW()-14)/2),0)))</f>
        <v>#REF!</v>
      </c>
      <c r="M131" s="151" t="e">
        <f ca="1">IF(MOD(ROW()-13,2)=0,IF(ISBLANK(OFFSET(#REF!,INT((ROW()-13)/2),0)),"",OFFSET(#REF!,INT((ROW()-13)/2),0)),IF(ISBLANK(OFFSET('9. METAS'!$X$20,INT((ROW()-14)/2),0)),"",OFFSET('9. METAS'!$X$20,INT((ROW()-14)/2),0)))</f>
        <v>#REF!</v>
      </c>
      <c r="N131" s="824" t="str">
        <f t="shared" ref="N131" ca="1" si="114">IFERROR(J131/J132,"ND")</f>
        <v>ND</v>
      </c>
      <c r="O131" s="826" t="str">
        <f t="shared" ref="O131" ca="1" si="115">IFERROR(((J131+K131+L131+M131)/H131),"ND")</f>
        <v>ND</v>
      </c>
      <c r="P131" s="913"/>
    </row>
    <row r="132" spans="3:16">
      <c r="C132" s="843"/>
      <c r="D132" s="926"/>
      <c r="E132" s="926"/>
      <c r="F132" s="928"/>
      <c r="G132" s="930"/>
      <c r="H132" s="949"/>
      <c r="I132" s="823"/>
      <c r="J132" s="149" t="str">
        <f ca="1">IF(MOD(ROW()-13,2)=0,IF(ISBLANK(OFFSET(#REF!,INT((ROW()-13)/2),0)),"",OFFSET(#REF!,INT((ROW()-13)/2),0)),IF(ISBLANK(OFFSET('9. METAS'!$U$20,INT((ROW()-14)/2),0)),"",OFFSET('9. METAS'!$U$20,INT((ROW()-14)/2),0)))</f>
        <v/>
      </c>
      <c r="K132" s="150" t="str">
        <f ca="1">IF(MOD(ROW()-13,2)=0,IF(ISBLANK(OFFSET(#REF!,INT((ROW()-13)/2),0)),"",OFFSET(#REF!,INT((ROW()-13)/2),0)),IF(ISBLANK(OFFSET('9. METAS'!$V$20,INT((ROW()-14)/2),0)),"",OFFSET('9. METAS'!$V$20,INT((ROW()-14)/2),0)))</f>
        <v/>
      </c>
      <c r="L132" s="150" t="str">
        <f ca="1">IF(MOD(ROW()-13,2)=0,IF(ISBLANK(OFFSET(#REF!,INT((ROW()-13)/2),0)),"",OFFSET(#REF!,INT((ROW()-13)/2),0)),IF(ISBLANK(OFFSET('9. METAS'!$W$20,INT((ROW()-14)/2),0)),"",OFFSET('9. METAS'!$W$20,INT((ROW()-14)/2),0)))</f>
        <v/>
      </c>
      <c r="M132" s="151" t="str">
        <f ca="1">IF(MOD(ROW()-13,2)=0,IF(ISBLANK(OFFSET(#REF!,INT((ROW()-13)/2),0)),"",OFFSET(#REF!,INT((ROW()-13)/2),0)),IF(ISBLANK(OFFSET('9. METAS'!$X$20,INT((ROW()-14)/2),0)),"",OFFSET('9. METAS'!$X$20,INT((ROW()-14)/2),0)))</f>
        <v/>
      </c>
      <c r="N132" s="825"/>
      <c r="O132" s="827"/>
      <c r="P132" s="914"/>
    </row>
    <row r="133" spans="3:16">
      <c r="C133" s="829" t="str">
        <f ca="1">IF(ISBLANK(OFFSET('5. Pp (3 años)'!$C$46,INT((ROW()-13)/2),0)),"",OFFSET('5. Pp (3 años)'!$C$46,INT((ROW()-13)/2),0))</f>
        <v/>
      </c>
      <c r="D133" s="926" t="str">
        <f ca="1">IF(ISBLANK(OFFSET('5. Pp (3 años)'!$D$46,INT((ROW()-13)/2),0)),"",OFFSET('5. Pp (3 años)'!$D$46,INT((ROW()-13)/2),0))</f>
        <v/>
      </c>
      <c r="E133" s="926" t="str">
        <f ca="1">IF(ISBLANK(OFFSET('5. Pp (3 años)'!$E$46,INT((ROW()-13)/2),0)),"",OFFSET('5. Pp (3 años)'!$E$46,INT((ROW()-13)/2),0))</f>
        <v/>
      </c>
      <c r="F133" s="928" t="str">
        <f ca="1">IF(ISBLANK(OFFSET('5. Pp (3 años)'!$K$46,INT((ROW()-13)/2),0)),"",OFFSET('5. Pp (3 años)'!$K$46,INT((ROW()-13)/2),0))</f>
        <v/>
      </c>
      <c r="G133" s="930" t="str">
        <f ca="1">IF(ISBLANK(OFFSET('5. Pp (3 años)'!$H$46,INT((ROW()-13)/2),0)),"",OFFSET('5. Pp (3 años)'!$H$46,INT((ROW()-13)/2),0))</f>
        <v/>
      </c>
      <c r="H133" s="949" t="str">
        <f ca="1">IF(ISBLANK(OFFSET('9. METAS'!$L$20,INT((ROW()-13)/2),0)),"",OFFSET('9. METAS'!$L$20,INT((ROW()-13)/2),0))</f>
        <v/>
      </c>
      <c r="I133" s="822"/>
      <c r="J133" s="149" t="e">
        <f ca="1">IF(MOD(ROW()-13,2)=0,IF(ISBLANK(OFFSET(#REF!,INT((ROW()-13)/2),0)),"",OFFSET(#REF!,INT((ROW()-13)/2),0)),IF(ISBLANK(OFFSET('9. METAS'!$U$20,INT((ROW()-14)/2),0)),"",OFFSET('9. METAS'!$U$20,INT((ROW()-14)/2),0)))</f>
        <v>#REF!</v>
      </c>
      <c r="K133" s="150" t="e">
        <f ca="1">IF(MOD(ROW()-13,2)=0,IF(ISBLANK(OFFSET(#REF!,INT((ROW()-13)/2),0)),"",OFFSET(#REF!,INT((ROW()-13)/2),0)),IF(ISBLANK(OFFSET('9. METAS'!$V$20,INT((ROW()-14)/2),0)),"",OFFSET('9. METAS'!$V$20,INT((ROW()-14)/2),0)))</f>
        <v>#REF!</v>
      </c>
      <c r="L133" s="150" t="e">
        <f ca="1">IF(MOD(ROW()-13,2)=0,IF(ISBLANK(OFFSET(#REF!,INT((ROW()-13)/2),0)),"",OFFSET(#REF!,INT((ROW()-13)/2),0)),IF(ISBLANK(OFFSET('9. METAS'!$W$20,INT((ROW()-14)/2),0)),"",OFFSET('9. METAS'!$W$20,INT((ROW()-14)/2),0)))</f>
        <v>#REF!</v>
      </c>
      <c r="M133" s="151" t="e">
        <f ca="1">IF(MOD(ROW()-13,2)=0,IF(ISBLANK(OFFSET(#REF!,INT((ROW()-13)/2),0)),"",OFFSET(#REF!,INT((ROW()-13)/2),0)),IF(ISBLANK(OFFSET('9. METAS'!$X$20,INT((ROW()-14)/2),0)),"",OFFSET('9. METAS'!$X$20,INT((ROW()-14)/2),0)))</f>
        <v>#REF!</v>
      </c>
      <c r="N133" s="824" t="str">
        <f t="shared" ref="N133" ca="1" si="116">IFERROR(J133/J134,"ND")</f>
        <v>ND</v>
      </c>
      <c r="O133" s="826" t="str">
        <f t="shared" ref="O133" ca="1" si="117">IFERROR(((J133+K133+L133+M133)/H133),"ND")</f>
        <v>ND</v>
      </c>
      <c r="P133" s="913"/>
    </row>
    <row r="134" spans="3:16">
      <c r="C134" s="843"/>
      <c r="D134" s="926"/>
      <c r="E134" s="926"/>
      <c r="F134" s="928"/>
      <c r="G134" s="930"/>
      <c r="H134" s="949"/>
      <c r="I134" s="823"/>
      <c r="J134" s="149" t="str">
        <f ca="1">IF(MOD(ROW()-13,2)=0,IF(ISBLANK(OFFSET(#REF!,INT((ROW()-13)/2),0)),"",OFFSET(#REF!,INT((ROW()-13)/2),0)),IF(ISBLANK(OFFSET('9. METAS'!$U$20,INT((ROW()-14)/2),0)),"",OFFSET('9. METAS'!$U$20,INT((ROW()-14)/2),0)))</f>
        <v/>
      </c>
      <c r="K134" s="150" t="str">
        <f ca="1">IF(MOD(ROW()-13,2)=0,IF(ISBLANK(OFFSET(#REF!,INT((ROW()-13)/2),0)),"",OFFSET(#REF!,INT((ROW()-13)/2),0)),IF(ISBLANK(OFFSET('9. METAS'!$V$20,INT((ROW()-14)/2),0)),"",OFFSET('9. METAS'!$V$20,INT((ROW()-14)/2),0)))</f>
        <v/>
      </c>
      <c r="L134" s="150" t="str">
        <f ca="1">IF(MOD(ROW()-13,2)=0,IF(ISBLANK(OFFSET(#REF!,INT((ROW()-13)/2),0)),"",OFFSET(#REF!,INT((ROW()-13)/2),0)),IF(ISBLANK(OFFSET('9. METAS'!$W$20,INT((ROW()-14)/2),0)),"",OFFSET('9. METAS'!$W$20,INT((ROW()-14)/2),0)))</f>
        <v/>
      </c>
      <c r="M134" s="151" t="str">
        <f ca="1">IF(MOD(ROW()-13,2)=0,IF(ISBLANK(OFFSET(#REF!,INT((ROW()-13)/2),0)),"",OFFSET(#REF!,INT((ROW()-13)/2),0)),IF(ISBLANK(OFFSET('9. METAS'!$X$20,INT((ROW()-14)/2),0)),"",OFFSET('9. METAS'!$X$20,INT((ROW()-14)/2),0)))</f>
        <v/>
      </c>
      <c r="N134" s="825"/>
      <c r="O134" s="827"/>
      <c r="P134" s="914"/>
    </row>
    <row r="135" spans="3:16">
      <c r="C135" s="829" t="str">
        <f ca="1">IF(ISBLANK(OFFSET('5. Pp (3 años)'!$C$46,INT((ROW()-13)/2),0)),"",OFFSET('5. Pp (3 años)'!$C$46,INT((ROW()-13)/2),0))</f>
        <v/>
      </c>
      <c r="D135" s="926" t="str">
        <f ca="1">IF(ISBLANK(OFFSET('5. Pp (3 años)'!$D$46,INT((ROW()-13)/2),0)),"",OFFSET('5. Pp (3 años)'!$D$46,INT((ROW()-13)/2),0))</f>
        <v/>
      </c>
      <c r="E135" s="926" t="str">
        <f ca="1">IF(ISBLANK(OFFSET('5. Pp (3 años)'!$E$46,INT((ROW()-13)/2),0)),"",OFFSET('5. Pp (3 años)'!$E$46,INT((ROW()-13)/2),0))</f>
        <v/>
      </c>
      <c r="F135" s="928" t="str">
        <f ca="1">IF(ISBLANK(OFFSET('5. Pp (3 años)'!$K$46,INT((ROW()-13)/2),0)),"",OFFSET('5. Pp (3 años)'!$K$46,INT((ROW()-13)/2),0))</f>
        <v/>
      </c>
      <c r="G135" s="930" t="str">
        <f ca="1">IF(ISBLANK(OFFSET('5. Pp (3 años)'!$H$46,INT((ROW()-13)/2),0)),"",OFFSET('5. Pp (3 años)'!$H$46,INT((ROW()-13)/2),0))</f>
        <v/>
      </c>
      <c r="H135" s="949" t="str">
        <f ca="1">IF(ISBLANK(OFFSET('9. METAS'!$L$20,INT((ROW()-13)/2),0)),"",OFFSET('9. METAS'!$L$20,INT((ROW()-13)/2),0))</f>
        <v/>
      </c>
      <c r="I135" s="822"/>
      <c r="J135" s="149" t="e">
        <f ca="1">IF(MOD(ROW()-13,2)=0,IF(ISBLANK(OFFSET(#REF!,INT((ROW()-13)/2),0)),"",OFFSET(#REF!,INT((ROW()-13)/2),0)),IF(ISBLANK(OFFSET('9. METAS'!$U$20,INT((ROW()-14)/2),0)),"",OFFSET('9. METAS'!$U$20,INT((ROW()-14)/2),0)))</f>
        <v>#REF!</v>
      </c>
      <c r="K135" s="150" t="e">
        <f ca="1">IF(MOD(ROW()-13,2)=0,IF(ISBLANK(OFFSET(#REF!,INT((ROW()-13)/2),0)),"",OFFSET(#REF!,INT((ROW()-13)/2),0)),IF(ISBLANK(OFFSET('9. METAS'!$V$20,INT((ROW()-14)/2),0)),"",OFFSET('9. METAS'!$V$20,INT((ROW()-14)/2),0)))</f>
        <v>#REF!</v>
      </c>
      <c r="L135" s="150" t="e">
        <f ca="1">IF(MOD(ROW()-13,2)=0,IF(ISBLANK(OFFSET(#REF!,INT((ROW()-13)/2),0)),"",OFFSET(#REF!,INT((ROW()-13)/2),0)),IF(ISBLANK(OFFSET('9. METAS'!$W$20,INT((ROW()-14)/2),0)),"",OFFSET('9. METAS'!$W$20,INT((ROW()-14)/2),0)))</f>
        <v>#REF!</v>
      </c>
      <c r="M135" s="151" t="e">
        <f ca="1">IF(MOD(ROW()-13,2)=0,IF(ISBLANK(OFFSET(#REF!,INT((ROW()-13)/2),0)),"",OFFSET(#REF!,INT((ROW()-13)/2),0)),IF(ISBLANK(OFFSET('9. METAS'!$X$20,INT((ROW()-14)/2),0)),"",OFFSET('9. METAS'!$X$20,INT((ROW()-14)/2),0)))</f>
        <v>#REF!</v>
      </c>
      <c r="N135" s="824" t="str">
        <f t="shared" ref="N135" ca="1" si="118">IFERROR(J135/J136,"ND")</f>
        <v>ND</v>
      </c>
      <c r="O135" s="826" t="str">
        <f t="shared" ref="O135" ca="1" si="119">IFERROR(((J135+K135+L135+M135)/H135),"ND")</f>
        <v>ND</v>
      </c>
      <c r="P135" s="913"/>
    </row>
    <row r="136" spans="3:16">
      <c r="C136" s="843"/>
      <c r="D136" s="926"/>
      <c r="E136" s="926"/>
      <c r="F136" s="928"/>
      <c r="G136" s="930"/>
      <c r="H136" s="949"/>
      <c r="I136" s="823"/>
      <c r="J136" s="149" t="str">
        <f ca="1">IF(MOD(ROW()-13,2)=0,IF(ISBLANK(OFFSET(#REF!,INT((ROW()-13)/2),0)),"",OFFSET(#REF!,INT((ROW()-13)/2),0)),IF(ISBLANK(OFFSET('9. METAS'!$U$20,INT((ROW()-14)/2),0)),"",OFFSET('9. METAS'!$U$20,INT((ROW()-14)/2),0)))</f>
        <v/>
      </c>
      <c r="K136" s="150" t="str">
        <f ca="1">IF(MOD(ROW()-13,2)=0,IF(ISBLANK(OFFSET(#REF!,INT((ROW()-13)/2),0)),"",OFFSET(#REF!,INT((ROW()-13)/2),0)),IF(ISBLANK(OFFSET('9. METAS'!$V$20,INT((ROW()-14)/2),0)),"",OFFSET('9. METAS'!$V$20,INT((ROW()-14)/2),0)))</f>
        <v/>
      </c>
      <c r="L136" s="150" t="str">
        <f ca="1">IF(MOD(ROW()-13,2)=0,IF(ISBLANK(OFFSET(#REF!,INT((ROW()-13)/2),0)),"",OFFSET(#REF!,INT((ROW()-13)/2),0)),IF(ISBLANK(OFFSET('9. METAS'!$W$20,INT((ROW()-14)/2),0)),"",OFFSET('9. METAS'!$W$20,INT((ROW()-14)/2),0)))</f>
        <v/>
      </c>
      <c r="M136" s="151" t="str">
        <f ca="1">IF(MOD(ROW()-13,2)=0,IF(ISBLANK(OFFSET(#REF!,INT((ROW()-13)/2),0)),"",OFFSET(#REF!,INT((ROW()-13)/2),0)),IF(ISBLANK(OFFSET('9. METAS'!$X$20,INT((ROW()-14)/2),0)),"",OFFSET('9. METAS'!$X$20,INT((ROW()-14)/2),0)))</f>
        <v/>
      </c>
      <c r="N136" s="825"/>
      <c r="O136" s="827"/>
      <c r="P136" s="914"/>
    </row>
    <row r="137" spans="3:16">
      <c r="C137" s="829" t="str">
        <f ca="1">IF(ISBLANK(OFFSET('5. Pp (3 años)'!$C$46,INT((ROW()-13)/2),0)),"",OFFSET('5. Pp (3 años)'!$C$46,INT((ROW()-13)/2),0))</f>
        <v/>
      </c>
      <c r="D137" s="926" t="str">
        <f ca="1">IF(ISBLANK(OFFSET('5. Pp (3 años)'!$D$46,INT((ROW()-13)/2),0)),"",OFFSET('5. Pp (3 años)'!$D$46,INT((ROW()-13)/2),0))</f>
        <v/>
      </c>
      <c r="E137" s="926" t="str">
        <f ca="1">IF(ISBLANK(OFFSET('5. Pp (3 años)'!$E$46,INT((ROW()-13)/2),0)),"",OFFSET('5. Pp (3 años)'!$E$46,INT((ROW()-13)/2),0))</f>
        <v/>
      </c>
      <c r="F137" s="928" t="str">
        <f ca="1">IF(ISBLANK(OFFSET('5. Pp (3 años)'!$K$46,INT((ROW()-13)/2),0)),"",OFFSET('5. Pp (3 años)'!$K$46,INT((ROW()-13)/2),0))</f>
        <v/>
      </c>
      <c r="G137" s="930" t="str">
        <f ca="1">IF(ISBLANK(OFFSET('5. Pp (3 años)'!$H$46,INT((ROW()-13)/2),0)),"",OFFSET('5. Pp (3 años)'!$H$46,INT((ROW()-13)/2),0))</f>
        <v/>
      </c>
      <c r="H137" s="949" t="str">
        <f ca="1">IF(ISBLANK(OFFSET('9. METAS'!$L$20,INT((ROW()-13)/2),0)),"",OFFSET('9. METAS'!$L$20,INT((ROW()-13)/2),0))</f>
        <v/>
      </c>
      <c r="I137" s="822"/>
      <c r="J137" s="149" t="e">
        <f ca="1">IF(MOD(ROW()-13,2)=0,IF(ISBLANK(OFFSET(#REF!,INT((ROW()-13)/2),0)),"",OFFSET(#REF!,INT((ROW()-13)/2),0)),IF(ISBLANK(OFFSET('9. METAS'!$U$20,INT((ROW()-14)/2),0)),"",OFFSET('9. METAS'!$U$20,INT((ROW()-14)/2),0)))</f>
        <v>#REF!</v>
      </c>
      <c r="K137" s="150" t="e">
        <f ca="1">IF(MOD(ROW()-13,2)=0,IF(ISBLANK(OFFSET(#REF!,INT((ROW()-13)/2),0)),"",OFFSET(#REF!,INT((ROW()-13)/2),0)),IF(ISBLANK(OFFSET('9. METAS'!$V$20,INT((ROW()-14)/2),0)),"",OFFSET('9. METAS'!$V$20,INT((ROW()-14)/2),0)))</f>
        <v>#REF!</v>
      </c>
      <c r="L137" s="150" t="e">
        <f ca="1">IF(MOD(ROW()-13,2)=0,IF(ISBLANK(OFFSET(#REF!,INT((ROW()-13)/2),0)),"",OFFSET(#REF!,INT((ROW()-13)/2),0)),IF(ISBLANK(OFFSET('9. METAS'!$W$20,INT((ROW()-14)/2),0)),"",OFFSET('9. METAS'!$W$20,INT((ROW()-14)/2),0)))</f>
        <v>#REF!</v>
      </c>
      <c r="M137" s="151" t="e">
        <f ca="1">IF(MOD(ROW()-13,2)=0,IF(ISBLANK(OFFSET(#REF!,INT((ROW()-13)/2),0)),"",OFFSET(#REF!,INT((ROW()-13)/2),0)),IF(ISBLANK(OFFSET('9. METAS'!$X$20,INT((ROW()-14)/2),0)),"",OFFSET('9. METAS'!$X$20,INT((ROW()-14)/2),0)))</f>
        <v>#REF!</v>
      </c>
      <c r="N137" s="824" t="str">
        <f t="shared" ref="N137" ca="1" si="120">IFERROR(J137/J138,"ND")</f>
        <v>ND</v>
      </c>
      <c r="O137" s="826" t="str">
        <f t="shared" ref="O137" ca="1" si="121">IFERROR(((J137+K137+L137+M137)/H137),"ND")</f>
        <v>ND</v>
      </c>
      <c r="P137" s="913"/>
    </row>
    <row r="138" spans="3:16">
      <c r="C138" s="843"/>
      <c r="D138" s="926"/>
      <c r="E138" s="926"/>
      <c r="F138" s="928"/>
      <c r="G138" s="930"/>
      <c r="H138" s="949"/>
      <c r="I138" s="823"/>
      <c r="J138" s="149" t="str">
        <f ca="1">IF(MOD(ROW()-13,2)=0,IF(ISBLANK(OFFSET(#REF!,INT((ROW()-13)/2),0)),"",OFFSET(#REF!,INT((ROW()-13)/2),0)),IF(ISBLANK(OFFSET('9. METAS'!$U$20,INT((ROW()-14)/2),0)),"",OFFSET('9. METAS'!$U$20,INT((ROW()-14)/2),0)))</f>
        <v/>
      </c>
      <c r="K138" s="150" t="str">
        <f ca="1">IF(MOD(ROW()-13,2)=0,IF(ISBLANK(OFFSET(#REF!,INT((ROW()-13)/2),0)),"",OFFSET(#REF!,INT((ROW()-13)/2),0)),IF(ISBLANK(OFFSET('9. METAS'!$V$20,INT((ROW()-14)/2),0)),"",OFFSET('9. METAS'!$V$20,INT((ROW()-14)/2),0)))</f>
        <v/>
      </c>
      <c r="L138" s="150" t="str">
        <f ca="1">IF(MOD(ROW()-13,2)=0,IF(ISBLANK(OFFSET(#REF!,INT((ROW()-13)/2),0)),"",OFFSET(#REF!,INT((ROW()-13)/2),0)),IF(ISBLANK(OFFSET('9. METAS'!$W$20,INT((ROW()-14)/2),0)),"",OFFSET('9. METAS'!$W$20,INT((ROW()-14)/2),0)))</f>
        <v/>
      </c>
      <c r="M138" s="151" t="str">
        <f ca="1">IF(MOD(ROW()-13,2)=0,IF(ISBLANK(OFFSET(#REF!,INT((ROW()-13)/2),0)),"",OFFSET(#REF!,INT((ROW()-13)/2),0)),IF(ISBLANK(OFFSET('9. METAS'!$X$20,INT((ROW()-14)/2),0)),"",OFFSET('9. METAS'!$X$20,INT((ROW()-14)/2),0)))</f>
        <v/>
      </c>
      <c r="N138" s="825"/>
      <c r="O138" s="827"/>
      <c r="P138" s="914"/>
    </row>
    <row r="139" spans="3:16">
      <c r="C139" s="829" t="str">
        <f ca="1">IF(ISBLANK(OFFSET('5. Pp (3 años)'!$C$46,INT((ROW()-13)/2),0)),"",OFFSET('5. Pp (3 años)'!$C$46,INT((ROW()-13)/2),0))</f>
        <v/>
      </c>
      <c r="D139" s="926" t="str">
        <f ca="1">IF(ISBLANK(OFFSET('5. Pp (3 años)'!$D$46,INT((ROW()-13)/2),0)),"",OFFSET('5. Pp (3 años)'!$D$46,INT((ROW()-13)/2),0))</f>
        <v/>
      </c>
      <c r="E139" s="926" t="str">
        <f ca="1">IF(ISBLANK(OFFSET('5. Pp (3 años)'!$E$46,INT((ROW()-13)/2),0)),"",OFFSET('5. Pp (3 años)'!$E$46,INT((ROW()-13)/2),0))</f>
        <v/>
      </c>
      <c r="F139" s="928" t="str">
        <f ca="1">IF(ISBLANK(OFFSET('5. Pp (3 años)'!$K$46,INT((ROW()-13)/2),0)),"",OFFSET('5. Pp (3 años)'!$K$46,INT((ROW()-13)/2),0))</f>
        <v/>
      </c>
      <c r="G139" s="930" t="str">
        <f ca="1">IF(ISBLANK(OFFSET('5. Pp (3 años)'!$H$46,INT((ROW()-13)/2),0)),"",OFFSET('5. Pp (3 años)'!$H$46,INT((ROW()-13)/2),0))</f>
        <v/>
      </c>
      <c r="H139" s="949" t="str">
        <f ca="1">IF(ISBLANK(OFFSET('9. METAS'!$L$20,INT((ROW()-13)/2),0)),"",OFFSET('9. METAS'!$L$20,INT((ROW()-13)/2),0))</f>
        <v/>
      </c>
      <c r="I139" s="822"/>
      <c r="J139" s="149" t="e">
        <f ca="1">IF(MOD(ROW()-13,2)=0,IF(ISBLANK(OFFSET(#REF!,INT((ROW()-13)/2),0)),"",OFFSET(#REF!,INT((ROW()-13)/2),0)),IF(ISBLANK(OFFSET('9. METAS'!$U$20,INT((ROW()-14)/2),0)),"",OFFSET('9. METAS'!$U$20,INT((ROW()-14)/2),0)))</f>
        <v>#REF!</v>
      </c>
      <c r="K139" s="150" t="e">
        <f ca="1">IF(MOD(ROW()-13,2)=0,IF(ISBLANK(OFFSET(#REF!,INT((ROW()-13)/2),0)),"",OFFSET(#REF!,INT((ROW()-13)/2),0)),IF(ISBLANK(OFFSET('9. METAS'!$V$20,INT((ROW()-14)/2),0)),"",OFFSET('9. METAS'!$V$20,INT((ROW()-14)/2),0)))</f>
        <v>#REF!</v>
      </c>
      <c r="L139" s="150" t="e">
        <f ca="1">IF(MOD(ROW()-13,2)=0,IF(ISBLANK(OFFSET(#REF!,INT((ROW()-13)/2),0)),"",OFFSET(#REF!,INT((ROW()-13)/2),0)),IF(ISBLANK(OFFSET('9. METAS'!$W$20,INT((ROW()-14)/2),0)),"",OFFSET('9. METAS'!$W$20,INT((ROW()-14)/2),0)))</f>
        <v>#REF!</v>
      </c>
      <c r="M139" s="151" t="e">
        <f ca="1">IF(MOD(ROW()-13,2)=0,IF(ISBLANK(OFFSET(#REF!,INT((ROW()-13)/2),0)),"",OFFSET(#REF!,INT((ROW()-13)/2),0)),IF(ISBLANK(OFFSET('9. METAS'!$X$20,INT((ROW()-14)/2),0)),"",OFFSET('9. METAS'!$X$20,INT((ROW()-14)/2),0)))</f>
        <v>#REF!</v>
      </c>
      <c r="N139" s="824" t="str">
        <f t="shared" ref="N139" ca="1" si="122">IFERROR(J139/J140,"ND")</f>
        <v>ND</v>
      </c>
      <c r="O139" s="826" t="str">
        <f t="shared" ref="O139" ca="1" si="123">IFERROR(((J139+K139+L139+M139)/H139),"ND")</f>
        <v>ND</v>
      </c>
      <c r="P139" s="913"/>
    </row>
    <row r="140" spans="3:16">
      <c r="C140" s="843"/>
      <c r="D140" s="926"/>
      <c r="E140" s="926"/>
      <c r="F140" s="928"/>
      <c r="G140" s="930"/>
      <c r="H140" s="949"/>
      <c r="I140" s="823"/>
      <c r="J140" s="149" t="str">
        <f ca="1">IF(MOD(ROW()-13,2)=0,IF(ISBLANK(OFFSET(#REF!,INT((ROW()-13)/2),0)),"",OFFSET(#REF!,INT((ROW()-13)/2),0)),IF(ISBLANK(OFFSET('9. METAS'!$U$20,INT((ROW()-14)/2),0)),"",OFFSET('9. METAS'!$U$20,INT((ROW()-14)/2),0)))</f>
        <v/>
      </c>
      <c r="K140" s="150" t="str">
        <f ca="1">IF(MOD(ROW()-13,2)=0,IF(ISBLANK(OFFSET(#REF!,INT((ROW()-13)/2),0)),"",OFFSET(#REF!,INT((ROW()-13)/2),0)),IF(ISBLANK(OFFSET('9. METAS'!$V$20,INT((ROW()-14)/2),0)),"",OFFSET('9. METAS'!$V$20,INT((ROW()-14)/2),0)))</f>
        <v/>
      </c>
      <c r="L140" s="150" t="str">
        <f ca="1">IF(MOD(ROW()-13,2)=0,IF(ISBLANK(OFFSET(#REF!,INT((ROW()-13)/2),0)),"",OFFSET(#REF!,INT((ROW()-13)/2),0)),IF(ISBLANK(OFFSET('9. METAS'!$W$20,INT((ROW()-14)/2),0)),"",OFFSET('9. METAS'!$W$20,INT((ROW()-14)/2),0)))</f>
        <v/>
      </c>
      <c r="M140" s="151" t="str">
        <f ca="1">IF(MOD(ROW()-13,2)=0,IF(ISBLANK(OFFSET(#REF!,INT((ROW()-13)/2),0)),"",OFFSET(#REF!,INT((ROW()-13)/2),0)),IF(ISBLANK(OFFSET('9. METAS'!$X$20,INT((ROW()-14)/2),0)),"",OFFSET('9. METAS'!$X$20,INT((ROW()-14)/2),0)))</f>
        <v/>
      </c>
      <c r="N140" s="825"/>
      <c r="O140" s="827"/>
      <c r="P140" s="914"/>
    </row>
    <row r="141" spans="3:16">
      <c r="C141" s="829" t="str">
        <f ca="1">IF(ISBLANK(OFFSET('5. Pp (3 años)'!$C$46,INT((ROW()-13)/2),0)),"",OFFSET('5. Pp (3 años)'!$C$46,INT((ROW()-13)/2),0))</f>
        <v/>
      </c>
      <c r="D141" s="926" t="str">
        <f ca="1">IF(ISBLANK(OFFSET('5. Pp (3 años)'!$D$46,INT((ROW()-13)/2),0)),"",OFFSET('5. Pp (3 años)'!$D$46,INT((ROW()-13)/2),0))</f>
        <v/>
      </c>
      <c r="E141" s="926" t="str">
        <f ca="1">IF(ISBLANK(OFFSET('5. Pp (3 años)'!$E$46,INT((ROW()-13)/2),0)),"",OFFSET('5. Pp (3 años)'!$E$46,INT((ROW()-13)/2),0))</f>
        <v/>
      </c>
      <c r="F141" s="928" t="str">
        <f ca="1">IF(ISBLANK(OFFSET('5. Pp (3 años)'!$K$46,INT((ROW()-13)/2),0)),"",OFFSET('5. Pp (3 años)'!$K$46,INT((ROW()-13)/2),0))</f>
        <v/>
      </c>
      <c r="G141" s="930" t="str">
        <f ca="1">IF(ISBLANK(OFFSET('5. Pp (3 años)'!$H$46,INT((ROW()-13)/2),0)),"",OFFSET('5. Pp (3 años)'!$H$46,INT((ROW()-13)/2),0))</f>
        <v/>
      </c>
      <c r="H141" s="949" t="str">
        <f ca="1">IF(ISBLANK(OFFSET('9. METAS'!$L$20,INT((ROW()-13)/2),0)),"",OFFSET('9. METAS'!$L$20,INT((ROW()-13)/2),0))</f>
        <v/>
      </c>
      <c r="I141" s="822"/>
      <c r="J141" s="149" t="e">
        <f ca="1">IF(MOD(ROW()-13,2)=0,IF(ISBLANK(OFFSET(#REF!,INT((ROW()-13)/2),0)),"",OFFSET(#REF!,INT((ROW()-13)/2),0)),IF(ISBLANK(OFFSET('9. METAS'!$U$20,INT((ROW()-14)/2),0)),"",OFFSET('9. METAS'!$U$20,INT((ROW()-14)/2),0)))</f>
        <v>#REF!</v>
      </c>
      <c r="K141" s="150" t="e">
        <f ca="1">IF(MOD(ROW()-13,2)=0,IF(ISBLANK(OFFSET(#REF!,INT((ROW()-13)/2),0)),"",OFFSET(#REF!,INT((ROW()-13)/2),0)),IF(ISBLANK(OFFSET('9. METAS'!$V$20,INT((ROW()-14)/2),0)),"",OFFSET('9. METAS'!$V$20,INT((ROW()-14)/2),0)))</f>
        <v>#REF!</v>
      </c>
      <c r="L141" s="150" t="e">
        <f ca="1">IF(MOD(ROW()-13,2)=0,IF(ISBLANK(OFFSET(#REF!,INT((ROW()-13)/2),0)),"",OFFSET(#REF!,INT((ROW()-13)/2),0)),IF(ISBLANK(OFFSET('9. METAS'!$W$20,INT((ROW()-14)/2),0)),"",OFFSET('9. METAS'!$W$20,INT((ROW()-14)/2),0)))</f>
        <v>#REF!</v>
      </c>
      <c r="M141" s="151" t="e">
        <f ca="1">IF(MOD(ROW()-13,2)=0,IF(ISBLANK(OFFSET(#REF!,INT((ROW()-13)/2),0)),"",OFFSET(#REF!,INT((ROW()-13)/2),0)),IF(ISBLANK(OFFSET('9. METAS'!$X$20,INT((ROW()-14)/2),0)),"",OFFSET('9. METAS'!$X$20,INT((ROW()-14)/2),0)))</f>
        <v>#REF!</v>
      </c>
      <c r="N141" s="824" t="str">
        <f t="shared" ref="N141" ca="1" si="124">IFERROR(J141/J142,"ND")</f>
        <v>ND</v>
      </c>
      <c r="O141" s="826" t="str">
        <f t="shared" ref="O141" ca="1" si="125">IFERROR(((J141+K141+L141+M141)/H141),"ND")</f>
        <v>ND</v>
      </c>
      <c r="P141" s="913"/>
    </row>
    <row r="142" spans="3:16">
      <c r="C142" s="843"/>
      <c r="D142" s="926"/>
      <c r="E142" s="926"/>
      <c r="F142" s="928"/>
      <c r="G142" s="930"/>
      <c r="H142" s="949"/>
      <c r="I142" s="823"/>
      <c r="J142" s="149" t="str">
        <f ca="1">IF(MOD(ROW()-13,2)=0,IF(ISBLANK(OFFSET(#REF!,INT((ROW()-13)/2),0)),"",OFFSET(#REF!,INT((ROW()-13)/2),0)),IF(ISBLANK(OFFSET('9. METAS'!$U$20,INT((ROW()-14)/2),0)),"",OFFSET('9. METAS'!$U$20,INT((ROW()-14)/2),0)))</f>
        <v/>
      </c>
      <c r="K142" s="150" t="str">
        <f ca="1">IF(MOD(ROW()-13,2)=0,IF(ISBLANK(OFFSET(#REF!,INT((ROW()-13)/2),0)),"",OFFSET(#REF!,INT((ROW()-13)/2),0)),IF(ISBLANK(OFFSET('9. METAS'!$V$20,INT((ROW()-14)/2),0)),"",OFFSET('9. METAS'!$V$20,INT((ROW()-14)/2),0)))</f>
        <v/>
      </c>
      <c r="L142" s="150" t="str">
        <f ca="1">IF(MOD(ROW()-13,2)=0,IF(ISBLANK(OFFSET(#REF!,INT((ROW()-13)/2),0)),"",OFFSET(#REF!,INT((ROW()-13)/2),0)),IF(ISBLANK(OFFSET('9. METAS'!$W$20,INT((ROW()-14)/2),0)),"",OFFSET('9. METAS'!$W$20,INT((ROW()-14)/2),0)))</f>
        <v/>
      </c>
      <c r="M142" s="151" t="str">
        <f ca="1">IF(MOD(ROW()-13,2)=0,IF(ISBLANK(OFFSET(#REF!,INT((ROW()-13)/2),0)),"",OFFSET(#REF!,INT((ROW()-13)/2),0)),IF(ISBLANK(OFFSET('9. METAS'!$X$20,INT((ROW()-14)/2),0)),"",OFFSET('9. METAS'!$X$20,INT((ROW()-14)/2),0)))</f>
        <v/>
      </c>
      <c r="N142" s="825"/>
      <c r="O142" s="827"/>
      <c r="P142" s="914"/>
    </row>
    <row r="143" spans="3:16">
      <c r="C143" s="829" t="str">
        <f ca="1">IF(ISBLANK(OFFSET('5. Pp (3 años)'!$C$46,INT((ROW()-13)/2),0)),"",OFFSET('5. Pp (3 años)'!$C$46,INT((ROW()-13)/2),0))</f>
        <v/>
      </c>
      <c r="D143" s="926" t="str">
        <f ca="1">IF(ISBLANK(OFFSET('5. Pp (3 años)'!$D$46,INT((ROW()-13)/2),0)),"",OFFSET('5. Pp (3 años)'!$D$46,INT((ROW()-13)/2),0))</f>
        <v/>
      </c>
      <c r="E143" s="926" t="str">
        <f ca="1">IF(ISBLANK(OFFSET('5. Pp (3 años)'!$E$46,INT((ROW()-13)/2),0)),"",OFFSET('5. Pp (3 años)'!$E$46,INT((ROW()-13)/2),0))</f>
        <v/>
      </c>
      <c r="F143" s="928" t="str">
        <f ca="1">IF(ISBLANK(OFFSET('5. Pp (3 años)'!$K$46,INT((ROW()-13)/2),0)),"",OFFSET('5. Pp (3 años)'!$K$46,INT((ROW()-13)/2),0))</f>
        <v/>
      </c>
      <c r="G143" s="930" t="str">
        <f ca="1">IF(ISBLANK(OFFSET('5. Pp (3 años)'!$H$46,INT((ROW()-13)/2),0)),"",OFFSET('5. Pp (3 años)'!$H$46,INT((ROW()-13)/2),0))</f>
        <v/>
      </c>
      <c r="H143" s="949" t="str">
        <f ca="1">IF(ISBLANK(OFFSET('9. METAS'!$L$20,INT((ROW()-13)/2),0)),"",OFFSET('9. METAS'!$L$20,INT((ROW()-13)/2),0))</f>
        <v/>
      </c>
      <c r="I143" s="822"/>
      <c r="J143" s="149" t="e">
        <f ca="1">IF(MOD(ROW()-13,2)=0,IF(ISBLANK(OFFSET(#REF!,INT((ROW()-13)/2),0)),"",OFFSET(#REF!,INT((ROW()-13)/2),0)),IF(ISBLANK(OFFSET('9. METAS'!$U$20,INT((ROW()-14)/2),0)),"",OFFSET('9. METAS'!$U$20,INT((ROW()-14)/2),0)))</f>
        <v>#REF!</v>
      </c>
      <c r="K143" s="150" t="e">
        <f ca="1">IF(MOD(ROW()-13,2)=0,IF(ISBLANK(OFFSET(#REF!,INT((ROW()-13)/2),0)),"",OFFSET(#REF!,INT((ROW()-13)/2),0)),IF(ISBLANK(OFFSET('9. METAS'!$V$20,INT((ROW()-14)/2),0)),"",OFFSET('9. METAS'!$V$20,INT((ROW()-14)/2),0)))</f>
        <v>#REF!</v>
      </c>
      <c r="L143" s="150" t="e">
        <f ca="1">IF(MOD(ROW()-13,2)=0,IF(ISBLANK(OFFSET(#REF!,INT((ROW()-13)/2),0)),"",OFFSET(#REF!,INT((ROW()-13)/2),0)),IF(ISBLANK(OFFSET('9. METAS'!$W$20,INT((ROW()-14)/2),0)),"",OFFSET('9. METAS'!$W$20,INT((ROW()-14)/2),0)))</f>
        <v>#REF!</v>
      </c>
      <c r="M143" s="151" t="e">
        <f ca="1">IF(MOD(ROW()-13,2)=0,IF(ISBLANK(OFFSET(#REF!,INT((ROW()-13)/2),0)),"",OFFSET(#REF!,INT((ROW()-13)/2),0)),IF(ISBLANK(OFFSET('9. METAS'!$X$20,INT((ROW()-14)/2),0)),"",OFFSET('9. METAS'!$X$20,INT((ROW()-14)/2),0)))</f>
        <v>#REF!</v>
      </c>
      <c r="N143" s="824" t="str">
        <f t="shared" ref="N143" ca="1" si="126">IFERROR(J143/J144,"ND")</f>
        <v>ND</v>
      </c>
      <c r="O143" s="826" t="str">
        <f t="shared" ref="O143" ca="1" si="127">IFERROR(((J143+K143+L143+M143)/H143),"ND")</f>
        <v>ND</v>
      </c>
      <c r="P143" s="913"/>
    </row>
    <row r="144" spans="3:16">
      <c r="C144" s="843"/>
      <c r="D144" s="926"/>
      <c r="E144" s="926"/>
      <c r="F144" s="928"/>
      <c r="G144" s="930"/>
      <c r="H144" s="949"/>
      <c r="I144" s="823"/>
      <c r="J144" s="149" t="str">
        <f ca="1">IF(MOD(ROW()-13,2)=0,IF(ISBLANK(OFFSET(#REF!,INT((ROW()-13)/2),0)),"",OFFSET(#REF!,INT((ROW()-13)/2),0)),IF(ISBLANK(OFFSET('9. METAS'!$U$20,INT((ROW()-14)/2),0)),"",OFFSET('9. METAS'!$U$20,INT((ROW()-14)/2),0)))</f>
        <v/>
      </c>
      <c r="K144" s="150" t="str">
        <f ca="1">IF(MOD(ROW()-13,2)=0,IF(ISBLANK(OFFSET(#REF!,INT((ROW()-13)/2),0)),"",OFFSET(#REF!,INT((ROW()-13)/2),0)),IF(ISBLANK(OFFSET('9. METAS'!$V$20,INT((ROW()-14)/2),0)),"",OFFSET('9. METAS'!$V$20,INT((ROW()-14)/2),0)))</f>
        <v/>
      </c>
      <c r="L144" s="150" t="str">
        <f ca="1">IF(MOD(ROW()-13,2)=0,IF(ISBLANK(OFFSET(#REF!,INT((ROW()-13)/2),0)),"",OFFSET(#REF!,INT((ROW()-13)/2),0)),IF(ISBLANK(OFFSET('9. METAS'!$W$20,INT((ROW()-14)/2),0)),"",OFFSET('9. METAS'!$W$20,INT((ROW()-14)/2),0)))</f>
        <v/>
      </c>
      <c r="M144" s="151" t="str">
        <f ca="1">IF(MOD(ROW()-13,2)=0,IF(ISBLANK(OFFSET(#REF!,INT((ROW()-13)/2),0)),"",OFFSET(#REF!,INT((ROW()-13)/2),0)),IF(ISBLANK(OFFSET('9. METAS'!$X$20,INT((ROW()-14)/2),0)),"",OFFSET('9. METAS'!$X$20,INT((ROW()-14)/2),0)))</f>
        <v/>
      </c>
      <c r="N144" s="825"/>
      <c r="O144" s="827"/>
      <c r="P144" s="914"/>
    </row>
    <row r="145" spans="3:16">
      <c r="C145" s="829" t="str">
        <f ca="1">IF(ISBLANK(OFFSET('5. Pp (3 años)'!$C$46,INT((ROW()-13)/2),0)),"",OFFSET('5. Pp (3 años)'!$C$46,INT((ROW()-13)/2),0))</f>
        <v/>
      </c>
      <c r="D145" s="926" t="str">
        <f ca="1">IF(ISBLANK(OFFSET('5. Pp (3 años)'!$D$46,INT((ROW()-13)/2),0)),"",OFFSET('5. Pp (3 años)'!$D$46,INT((ROW()-13)/2),0))</f>
        <v/>
      </c>
      <c r="E145" s="926" t="str">
        <f ca="1">IF(ISBLANK(OFFSET('5. Pp (3 años)'!$E$46,INT((ROW()-13)/2),0)),"",OFFSET('5. Pp (3 años)'!$E$46,INT((ROW()-13)/2),0))</f>
        <v/>
      </c>
      <c r="F145" s="928" t="str">
        <f ca="1">IF(ISBLANK(OFFSET('5. Pp (3 años)'!$K$46,INT((ROW()-13)/2),0)),"",OFFSET('5. Pp (3 años)'!$K$46,INT((ROW()-13)/2),0))</f>
        <v/>
      </c>
      <c r="G145" s="930" t="str">
        <f ca="1">IF(ISBLANK(OFFSET('5. Pp (3 años)'!$H$46,INT((ROW()-13)/2),0)),"",OFFSET('5. Pp (3 años)'!$H$46,INT((ROW()-13)/2),0))</f>
        <v/>
      </c>
      <c r="H145" s="949" t="str">
        <f ca="1">IF(ISBLANK(OFFSET('9. METAS'!$L$20,INT((ROW()-13)/2),0)),"",OFFSET('9. METAS'!$L$20,INT((ROW()-13)/2),0))</f>
        <v/>
      </c>
      <c r="I145" s="822"/>
      <c r="J145" s="149" t="e">
        <f ca="1">IF(MOD(ROW()-13,2)=0,IF(ISBLANK(OFFSET(#REF!,INT((ROW()-13)/2),0)),"",OFFSET(#REF!,INT((ROW()-13)/2),0)),IF(ISBLANK(OFFSET('9. METAS'!$U$20,INT((ROW()-14)/2),0)),"",OFFSET('9. METAS'!$U$20,INT((ROW()-14)/2),0)))</f>
        <v>#REF!</v>
      </c>
      <c r="K145" s="150" t="e">
        <f ca="1">IF(MOD(ROW()-13,2)=0,IF(ISBLANK(OFFSET(#REF!,INT((ROW()-13)/2),0)),"",OFFSET(#REF!,INT((ROW()-13)/2),0)),IF(ISBLANK(OFFSET('9. METAS'!$V$20,INT((ROW()-14)/2),0)),"",OFFSET('9. METAS'!$V$20,INT((ROW()-14)/2),0)))</f>
        <v>#REF!</v>
      </c>
      <c r="L145" s="150" t="e">
        <f ca="1">IF(MOD(ROW()-13,2)=0,IF(ISBLANK(OFFSET(#REF!,INT((ROW()-13)/2),0)),"",OFFSET(#REF!,INT((ROW()-13)/2),0)),IF(ISBLANK(OFFSET('9. METAS'!$W$20,INT((ROW()-14)/2),0)),"",OFFSET('9. METAS'!$W$20,INT((ROW()-14)/2),0)))</f>
        <v>#REF!</v>
      </c>
      <c r="M145" s="151" t="e">
        <f ca="1">IF(MOD(ROW()-13,2)=0,IF(ISBLANK(OFFSET(#REF!,INT((ROW()-13)/2),0)),"",OFFSET(#REF!,INT((ROW()-13)/2),0)),IF(ISBLANK(OFFSET('9. METAS'!$X$20,INT((ROW()-14)/2),0)),"",OFFSET('9. METAS'!$X$20,INT((ROW()-14)/2),0)))</f>
        <v>#REF!</v>
      </c>
      <c r="N145" s="824" t="str">
        <f t="shared" ref="N145" ca="1" si="128">IFERROR(J145/J146,"ND")</f>
        <v>ND</v>
      </c>
      <c r="O145" s="826" t="str">
        <f t="shared" ref="O145" ca="1" si="129">IFERROR(((J145+K145+L145+M145)/H145),"ND")</f>
        <v>ND</v>
      </c>
      <c r="P145" s="913"/>
    </row>
    <row r="146" spans="3:16">
      <c r="C146" s="843"/>
      <c r="D146" s="926"/>
      <c r="E146" s="926"/>
      <c r="F146" s="928"/>
      <c r="G146" s="930"/>
      <c r="H146" s="949"/>
      <c r="I146" s="823"/>
      <c r="J146" s="149" t="str">
        <f ca="1">IF(MOD(ROW()-13,2)=0,IF(ISBLANK(OFFSET(#REF!,INT((ROW()-13)/2),0)),"",OFFSET(#REF!,INT((ROW()-13)/2),0)),IF(ISBLANK(OFFSET('9. METAS'!$U$20,INT((ROW()-14)/2),0)),"",OFFSET('9. METAS'!$U$20,INT((ROW()-14)/2),0)))</f>
        <v/>
      </c>
      <c r="K146" s="150" t="str">
        <f ca="1">IF(MOD(ROW()-13,2)=0,IF(ISBLANK(OFFSET(#REF!,INT((ROW()-13)/2),0)),"",OFFSET(#REF!,INT((ROW()-13)/2),0)),IF(ISBLANK(OFFSET('9. METAS'!$V$20,INT((ROW()-14)/2),0)),"",OFFSET('9. METAS'!$V$20,INT((ROW()-14)/2),0)))</f>
        <v/>
      </c>
      <c r="L146" s="150" t="str">
        <f ca="1">IF(MOD(ROW()-13,2)=0,IF(ISBLANK(OFFSET(#REF!,INT((ROW()-13)/2),0)),"",OFFSET(#REF!,INT((ROW()-13)/2),0)),IF(ISBLANK(OFFSET('9. METAS'!$W$20,INT((ROW()-14)/2),0)),"",OFFSET('9. METAS'!$W$20,INT((ROW()-14)/2),0)))</f>
        <v/>
      </c>
      <c r="M146" s="151" t="str">
        <f ca="1">IF(MOD(ROW()-13,2)=0,IF(ISBLANK(OFFSET(#REF!,INT((ROW()-13)/2),0)),"",OFFSET(#REF!,INT((ROW()-13)/2),0)),IF(ISBLANK(OFFSET('9. METAS'!$X$20,INT((ROW()-14)/2),0)),"",OFFSET('9. METAS'!$X$20,INT((ROW()-14)/2),0)))</f>
        <v/>
      </c>
      <c r="N146" s="825"/>
      <c r="O146" s="827"/>
      <c r="P146" s="914"/>
    </row>
    <row r="147" spans="3:16">
      <c r="C147" s="829" t="str">
        <f ca="1">IF(ISBLANK(OFFSET('5. Pp (3 años)'!$C$46,INT((ROW()-13)/2),0)),"",OFFSET('5. Pp (3 años)'!$C$46,INT((ROW()-13)/2),0))</f>
        <v/>
      </c>
      <c r="D147" s="926" t="str">
        <f ca="1">IF(ISBLANK(OFFSET('5. Pp (3 años)'!$D$46,INT((ROW()-13)/2),0)),"",OFFSET('5. Pp (3 años)'!$D$46,INT((ROW()-13)/2),0))</f>
        <v/>
      </c>
      <c r="E147" s="926" t="str">
        <f ca="1">IF(ISBLANK(OFFSET('5. Pp (3 años)'!$E$46,INT((ROW()-13)/2),0)),"",OFFSET('5. Pp (3 años)'!$E$46,INT((ROW()-13)/2),0))</f>
        <v/>
      </c>
      <c r="F147" s="928" t="str">
        <f ca="1">IF(ISBLANK(OFFSET('5. Pp (3 años)'!$K$46,INT((ROW()-13)/2),0)),"",OFFSET('5. Pp (3 años)'!$K$46,INT((ROW()-13)/2),0))</f>
        <v/>
      </c>
      <c r="G147" s="930" t="str">
        <f ca="1">IF(ISBLANK(OFFSET('5. Pp (3 años)'!$H$46,INT((ROW()-13)/2),0)),"",OFFSET('5. Pp (3 años)'!$H$46,INT((ROW()-13)/2),0))</f>
        <v/>
      </c>
      <c r="H147" s="949" t="str">
        <f ca="1">IF(ISBLANK(OFFSET('9. METAS'!$L$20,INT((ROW()-13)/2),0)),"",OFFSET('9. METAS'!$L$20,INT((ROW()-13)/2),0))</f>
        <v/>
      </c>
      <c r="I147" s="822"/>
      <c r="J147" s="149" t="e">
        <f ca="1">IF(MOD(ROW()-13,2)=0,IF(ISBLANK(OFFSET(#REF!,INT((ROW()-13)/2),0)),"",OFFSET(#REF!,INT((ROW()-13)/2),0)),IF(ISBLANK(OFFSET('9. METAS'!$U$20,INT((ROW()-14)/2),0)),"",OFFSET('9. METAS'!$U$20,INT((ROW()-14)/2),0)))</f>
        <v>#REF!</v>
      </c>
      <c r="K147" s="150" t="e">
        <f ca="1">IF(MOD(ROW()-13,2)=0,IF(ISBLANK(OFFSET(#REF!,INT((ROW()-13)/2),0)),"",OFFSET(#REF!,INT((ROW()-13)/2),0)),IF(ISBLANK(OFFSET('9. METAS'!$V$20,INT((ROW()-14)/2),0)),"",OFFSET('9. METAS'!$V$20,INT((ROW()-14)/2),0)))</f>
        <v>#REF!</v>
      </c>
      <c r="L147" s="150" t="e">
        <f ca="1">IF(MOD(ROW()-13,2)=0,IF(ISBLANK(OFFSET(#REF!,INT((ROW()-13)/2),0)),"",OFFSET(#REF!,INT((ROW()-13)/2),0)),IF(ISBLANK(OFFSET('9. METAS'!$W$20,INT((ROW()-14)/2),0)),"",OFFSET('9. METAS'!$W$20,INT((ROW()-14)/2),0)))</f>
        <v>#REF!</v>
      </c>
      <c r="M147" s="151" t="e">
        <f ca="1">IF(MOD(ROW()-13,2)=0,IF(ISBLANK(OFFSET(#REF!,INT((ROW()-13)/2),0)),"",OFFSET(#REF!,INT((ROW()-13)/2),0)),IF(ISBLANK(OFFSET('9. METAS'!$X$20,INT((ROW()-14)/2),0)),"",OFFSET('9. METAS'!$X$20,INT((ROW()-14)/2),0)))</f>
        <v>#REF!</v>
      </c>
      <c r="N147" s="824" t="str">
        <f t="shared" ref="N147" ca="1" si="130">IFERROR(J147/J148,"ND")</f>
        <v>ND</v>
      </c>
      <c r="O147" s="826" t="str">
        <f t="shared" ref="O147" ca="1" si="131">IFERROR(((J147+K147+L147+M147)/H147),"ND")</f>
        <v>ND</v>
      </c>
      <c r="P147" s="913"/>
    </row>
    <row r="148" spans="3:16">
      <c r="C148" s="843"/>
      <c r="D148" s="926"/>
      <c r="E148" s="926"/>
      <c r="F148" s="928"/>
      <c r="G148" s="930"/>
      <c r="H148" s="949"/>
      <c r="I148" s="823"/>
      <c r="J148" s="149" t="str">
        <f ca="1">IF(MOD(ROW()-13,2)=0,IF(ISBLANK(OFFSET(#REF!,INT((ROW()-13)/2),0)),"",OFFSET(#REF!,INT((ROW()-13)/2),0)),IF(ISBLANK(OFFSET('9. METAS'!$U$20,INT((ROW()-14)/2),0)),"",OFFSET('9. METAS'!$U$20,INT((ROW()-14)/2),0)))</f>
        <v/>
      </c>
      <c r="K148" s="150" t="str">
        <f ca="1">IF(MOD(ROW()-13,2)=0,IF(ISBLANK(OFFSET(#REF!,INT((ROW()-13)/2),0)),"",OFFSET(#REF!,INT((ROW()-13)/2),0)),IF(ISBLANK(OFFSET('9. METAS'!$V$20,INT((ROW()-14)/2),0)),"",OFFSET('9. METAS'!$V$20,INT((ROW()-14)/2),0)))</f>
        <v/>
      </c>
      <c r="L148" s="150" t="str">
        <f ca="1">IF(MOD(ROW()-13,2)=0,IF(ISBLANK(OFFSET(#REF!,INT((ROW()-13)/2),0)),"",OFFSET(#REF!,INT((ROW()-13)/2),0)),IF(ISBLANK(OFFSET('9. METAS'!$W$20,INT((ROW()-14)/2),0)),"",OFFSET('9. METAS'!$W$20,INT((ROW()-14)/2),0)))</f>
        <v/>
      </c>
      <c r="M148" s="151" t="str">
        <f ca="1">IF(MOD(ROW()-13,2)=0,IF(ISBLANK(OFFSET(#REF!,INT((ROW()-13)/2),0)),"",OFFSET(#REF!,INT((ROW()-13)/2),0)),IF(ISBLANK(OFFSET('9. METAS'!$X$20,INT((ROW()-14)/2),0)),"",OFFSET('9. METAS'!$X$20,INT((ROW()-14)/2),0)))</f>
        <v/>
      </c>
      <c r="N148" s="825"/>
      <c r="O148" s="827"/>
      <c r="P148" s="914"/>
    </row>
    <row r="149" spans="3:16">
      <c r="C149" s="829" t="str">
        <f ca="1">IF(ISBLANK(OFFSET('5. Pp (3 años)'!$C$46,INT((ROW()-13)/2),0)),"",OFFSET('5. Pp (3 años)'!$C$46,INT((ROW()-13)/2),0))</f>
        <v/>
      </c>
      <c r="D149" s="926" t="str">
        <f ca="1">IF(ISBLANK(OFFSET('5. Pp (3 años)'!$D$46,INT((ROW()-13)/2),0)),"",OFFSET('5. Pp (3 años)'!$D$46,INT((ROW()-13)/2),0))</f>
        <v/>
      </c>
      <c r="E149" s="926" t="str">
        <f ca="1">IF(ISBLANK(OFFSET('5. Pp (3 años)'!$E$46,INT((ROW()-13)/2),0)),"",OFFSET('5. Pp (3 años)'!$E$46,INT((ROW()-13)/2),0))</f>
        <v/>
      </c>
      <c r="F149" s="928" t="str">
        <f ca="1">IF(ISBLANK(OFFSET('5. Pp (3 años)'!$K$46,INT((ROW()-13)/2),0)),"",OFFSET('5. Pp (3 años)'!$K$46,INT((ROW()-13)/2),0))</f>
        <v/>
      </c>
      <c r="G149" s="930" t="str">
        <f ca="1">IF(ISBLANK(OFFSET('5. Pp (3 años)'!$H$46,INT((ROW()-13)/2),0)),"",OFFSET('5. Pp (3 años)'!$H$46,INT((ROW()-13)/2),0))</f>
        <v/>
      </c>
      <c r="H149" s="949" t="str">
        <f ca="1">IF(ISBLANK(OFFSET('9. METAS'!$L$20,INT((ROW()-13)/2),0)),"",OFFSET('9. METAS'!$L$20,INT((ROW()-13)/2),0))</f>
        <v/>
      </c>
      <c r="I149" s="822"/>
      <c r="J149" s="149" t="e">
        <f ca="1">IF(MOD(ROW()-13,2)=0,IF(ISBLANK(OFFSET(#REF!,INT((ROW()-13)/2),0)),"",OFFSET(#REF!,INT((ROW()-13)/2),0)),IF(ISBLANK(OFFSET('9. METAS'!$U$20,INT((ROW()-14)/2),0)),"",OFFSET('9. METAS'!$U$20,INT((ROW()-14)/2),0)))</f>
        <v>#REF!</v>
      </c>
      <c r="K149" s="150" t="e">
        <f ca="1">IF(MOD(ROW()-13,2)=0,IF(ISBLANK(OFFSET(#REF!,INT((ROW()-13)/2),0)),"",OFFSET(#REF!,INT((ROW()-13)/2),0)),IF(ISBLANK(OFFSET('9. METAS'!$V$20,INT((ROW()-14)/2),0)),"",OFFSET('9. METAS'!$V$20,INT((ROW()-14)/2),0)))</f>
        <v>#REF!</v>
      </c>
      <c r="L149" s="150" t="e">
        <f ca="1">IF(MOD(ROW()-13,2)=0,IF(ISBLANK(OFFSET(#REF!,INT((ROW()-13)/2),0)),"",OFFSET(#REF!,INT((ROW()-13)/2),0)),IF(ISBLANK(OFFSET('9. METAS'!$W$20,INT((ROW()-14)/2),0)),"",OFFSET('9. METAS'!$W$20,INT((ROW()-14)/2),0)))</f>
        <v>#REF!</v>
      </c>
      <c r="M149" s="151" t="e">
        <f ca="1">IF(MOD(ROW()-13,2)=0,IF(ISBLANK(OFFSET(#REF!,INT((ROW()-13)/2),0)),"",OFFSET(#REF!,INT((ROW()-13)/2),0)),IF(ISBLANK(OFFSET('9. METAS'!$X$20,INT((ROW()-14)/2),0)),"",OFFSET('9. METAS'!$X$20,INT((ROW()-14)/2),0)))</f>
        <v>#REF!</v>
      </c>
      <c r="N149" s="824" t="str">
        <f t="shared" ref="N149" ca="1" si="132">IFERROR(J149/J150,"ND")</f>
        <v>ND</v>
      </c>
      <c r="O149" s="826" t="str">
        <f t="shared" ref="O149" ca="1" si="133">IFERROR(((J149+K149+L149+M149)/H149),"ND")</f>
        <v>ND</v>
      </c>
      <c r="P149" s="913"/>
    </row>
    <row r="150" spans="3:16">
      <c r="C150" s="843"/>
      <c r="D150" s="926"/>
      <c r="E150" s="926"/>
      <c r="F150" s="928"/>
      <c r="G150" s="930"/>
      <c r="H150" s="949"/>
      <c r="I150" s="823"/>
      <c r="J150" s="149" t="str">
        <f ca="1">IF(MOD(ROW()-13,2)=0,IF(ISBLANK(OFFSET(#REF!,INT((ROW()-13)/2),0)),"",OFFSET(#REF!,INT((ROW()-13)/2),0)),IF(ISBLANK(OFFSET('9. METAS'!$U$20,INT((ROW()-14)/2),0)),"",OFFSET('9. METAS'!$U$20,INT((ROW()-14)/2),0)))</f>
        <v/>
      </c>
      <c r="K150" s="150" t="str">
        <f ca="1">IF(MOD(ROW()-13,2)=0,IF(ISBLANK(OFFSET(#REF!,INT((ROW()-13)/2),0)),"",OFFSET(#REF!,INT((ROW()-13)/2),0)),IF(ISBLANK(OFFSET('9. METAS'!$V$20,INT((ROW()-14)/2),0)),"",OFFSET('9. METAS'!$V$20,INT((ROW()-14)/2),0)))</f>
        <v/>
      </c>
      <c r="L150" s="150" t="str">
        <f ca="1">IF(MOD(ROW()-13,2)=0,IF(ISBLANK(OFFSET(#REF!,INT((ROW()-13)/2),0)),"",OFFSET(#REF!,INT((ROW()-13)/2),0)),IF(ISBLANK(OFFSET('9. METAS'!$W$20,INT((ROW()-14)/2),0)),"",OFFSET('9. METAS'!$W$20,INT((ROW()-14)/2),0)))</f>
        <v/>
      </c>
      <c r="M150" s="151" t="str">
        <f ca="1">IF(MOD(ROW()-13,2)=0,IF(ISBLANK(OFFSET(#REF!,INT((ROW()-13)/2),0)),"",OFFSET(#REF!,INT((ROW()-13)/2),0)),IF(ISBLANK(OFFSET('9. METAS'!$X$20,INT((ROW()-14)/2),0)),"",OFFSET('9. METAS'!$X$20,INT((ROW()-14)/2),0)))</f>
        <v/>
      </c>
      <c r="N150" s="825"/>
      <c r="O150" s="827"/>
      <c r="P150" s="914"/>
    </row>
    <row r="151" spans="3:16">
      <c r="C151" s="829" t="str">
        <f ca="1">IF(ISBLANK(OFFSET('5. Pp (3 años)'!$C$46,INT((ROW()-13)/2),0)),"",OFFSET('5. Pp (3 años)'!$C$46,INT((ROW()-13)/2),0))</f>
        <v/>
      </c>
      <c r="D151" s="926" t="str">
        <f ca="1">IF(ISBLANK(OFFSET('5. Pp (3 años)'!$D$46,INT((ROW()-13)/2),0)),"",OFFSET('5. Pp (3 años)'!$D$46,INT((ROW()-13)/2),0))</f>
        <v/>
      </c>
      <c r="E151" s="926" t="str">
        <f ca="1">IF(ISBLANK(OFFSET('5. Pp (3 años)'!$E$46,INT((ROW()-13)/2),0)),"",OFFSET('5. Pp (3 años)'!$E$46,INT((ROW()-13)/2),0))</f>
        <v/>
      </c>
      <c r="F151" s="928" t="str">
        <f ca="1">IF(ISBLANK(OFFSET('5. Pp (3 años)'!$K$46,INT((ROW()-13)/2),0)),"",OFFSET('5. Pp (3 años)'!$K$46,INT((ROW()-13)/2),0))</f>
        <v/>
      </c>
      <c r="G151" s="930" t="str">
        <f ca="1">IF(ISBLANK(OFFSET('5. Pp (3 años)'!$H$46,INT((ROW()-13)/2),0)),"",OFFSET('5. Pp (3 años)'!$H$46,INT((ROW()-13)/2),0))</f>
        <v/>
      </c>
      <c r="H151" s="949" t="str">
        <f ca="1">IF(ISBLANK(OFFSET('9. METAS'!$L$20,INT((ROW()-13)/2),0)),"",OFFSET('9. METAS'!$L$20,INT((ROW()-13)/2),0))</f>
        <v/>
      </c>
      <c r="I151" s="822"/>
      <c r="J151" s="149" t="e">
        <f ca="1">IF(MOD(ROW()-13,2)=0,IF(ISBLANK(OFFSET(#REF!,INT((ROW()-13)/2),0)),"",OFFSET(#REF!,INT((ROW()-13)/2),0)),IF(ISBLANK(OFFSET('9. METAS'!$U$20,INT((ROW()-14)/2),0)),"",OFFSET('9. METAS'!$U$20,INT((ROW()-14)/2),0)))</f>
        <v>#REF!</v>
      </c>
      <c r="K151" s="150" t="e">
        <f ca="1">IF(MOD(ROW()-13,2)=0,IF(ISBLANK(OFFSET(#REF!,INT((ROW()-13)/2),0)),"",OFFSET(#REF!,INT((ROW()-13)/2),0)),IF(ISBLANK(OFFSET('9. METAS'!$V$20,INT((ROW()-14)/2),0)),"",OFFSET('9. METAS'!$V$20,INT((ROW()-14)/2),0)))</f>
        <v>#REF!</v>
      </c>
      <c r="L151" s="150" t="e">
        <f ca="1">IF(MOD(ROW()-13,2)=0,IF(ISBLANK(OFFSET(#REF!,INT((ROW()-13)/2),0)),"",OFFSET(#REF!,INT((ROW()-13)/2),0)),IF(ISBLANK(OFFSET('9. METAS'!$W$20,INT((ROW()-14)/2),0)),"",OFFSET('9. METAS'!$W$20,INT((ROW()-14)/2),0)))</f>
        <v>#REF!</v>
      </c>
      <c r="M151" s="151" t="e">
        <f ca="1">IF(MOD(ROW()-13,2)=0,IF(ISBLANK(OFFSET(#REF!,INT((ROW()-13)/2),0)),"",OFFSET(#REF!,INT((ROW()-13)/2),0)),IF(ISBLANK(OFFSET('9. METAS'!$X$20,INT((ROW()-14)/2),0)),"",OFFSET('9. METAS'!$X$20,INT((ROW()-14)/2),0)))</f>
        <v>#REF!</v>
      </c>
      <c r="N151" s="824" t="str">
        <f t="shared" ref="N151" ca="1" si="134">IFERROR(J151/J152,"ND")</f>
        <v>ND</v>
      </c>
      <c r="O151" s="826" t="str">
        <f t="shared" ref="O151" ca="1" si="135">IFERROR(((J151+K151+L151+M151)/H151),"ND")</f>
        <v>ND</v>
      </c>
      <c r="P151" s="913"/>
    </row>
    <row r="152" spans="3:16">
      <c r="C152" s="843"/>
      <c r="D152" s="926"/>
      <c r="E152" s="926"/>
      <c r="F152" s="928"/>
      <c r="G152" s="930"/>
      <c r="H152" s="949"/>
      <c r="I152" s="823"/>
      <c r="J152" s="149" t="str">
        <f ca="1">IF(MOD(ROW()-13,2)=0,IF(ISBLANK(OFFSET(#REF!,INT((ROW()-13)/2),0)),"",OFFSET(#REF!,INT((ROW()-13)/2),0)),IF(ISBLANK(OFFSET('9. METAS'!$U$20,INT((ROW()-14)/2),0)),"",OFFSET('9. METAS'!$U$20,INT((ROW()-14)/2),0)))</f>
        <v/>
      </c>
      <c r="K152" s="150" t="str">
        <f ca="1">IF(MOD(ROW()-13,2)=0,IF(ISBLANK(OFFSET(#REF!,INT((ROW()-13)/2),0)),"",OFFSET(#REF!,INT((ROW()-13)/2),0)),IF(ISBLANK(OFFSET('9. METAS'!$V$20,INT((ROW()-14)/2),0)),"",OFFSET('9. METAS'!$V$20,INT((ROW()-14)/2),0)))</f>
        <v/>
      </c>
      <c r="L152" s="150" t="str">
        <f ca="1">IF(MOD(ROW()-13,2)=0,IF(ISBLANK(OFFSET(#REF!,INT((ROW()-13)/2),0)),"",OFFSET(#REF!,INT((ROW()-13)/2),0)),IF(ISBLANK(OFFSET('9. METAS'!$W$20,INT((ROW()-14)/2),0)),"",OFFSET('9. METAS'!$W$20,INT((ROW()-14)/2),0)))</f>
        <v/>
      </c>
      <c r="M152" s="151" t="str">
        <f ca="1">IF(MOD(ROW()-13,2)=0,IF(ISBLANK(OFFSET(#REF!,INT((ROW()-13)/2),0)),"",OFFSET(#REF!,INT((ROW()-13)/2),0)),IF(ISBLANK(OFFSET('9. METAS'!$X$20,INT((ROW()-14)/2),0)),"",OFFSET('9. METAS'!$X$20,INT((ROW()-14)/2),0)))</f>
        <v/>
      </c>
      <c r="N152" s="825"/>
      <c r="O152" s="827"/>
      <c r="P152" s="914"/>
    </row>
    <row r="153" spans="3:16">
      <c r="C153" s="829" t="str">
        <f ca="1">IF(ISBLANK(OFFSET('5. Pp (3 años)'!$C$46,INT((ROW()-13)/2),0)),"",OFFSET('5. Pp (3 años)'!$C$46,INT((ROW()-13)/2),0))</f>
        <v/>
      </c>
      <c r="D153" s="926" t="str">
        <f ca="1">IF(ISBLANK(OFFSET('5. Pp (3 años)'!$D$46,INT((ROW()-13)/2),0)),"",OFFSET('5. Pp (3 años)'!$D$46,INT((ROW()-13)/2),0))</f>
        <v/>
      </c>
      <c r="E153" s="926" t="str">
        <f ca="1">IF(ISBLANK(OFFSET('5. Pp (3 años)'!$E$46,INT((ROW()-13)/2),0)),"",OFFSET('5. Pp (3 años)'!$E$46,INT((ROW()-13)/2),0))</f>
        <v/>
      </c>
      <c r="F153" s="928" t="str">
        <f ca="1">IF(ISBLANK(OFFSET('5. Pp (3 años)'!$K$46,INT((ROW()-13)/2),0)),"",OFFSET('5. Pp (3 años)'!$K$46,INT((ROW()-13)/2),0))</f>
        <v/>
      </c>
      <c r="G153" s="930" t="str">
        <f ca="1">IF(ISBLANK(OFFSET('5. Pp (3 años)'!$H$46,INT((ROW()-13)/2),0)),"",OFFSET('5. Pp (3 años)'!$H$46,INT((ROW()-13)/2),0))</f>
        <v/>
      </c>
      <c r="H153" s="949" t="str">
        <f ca="1">IF(ISBLANK(OFFSET('9. METAS'!$L$20,INT((ROW()-13)/2),0)),"",OFFSET('9. METAS'!$L$20,INT((ROW()-13)/2),0))</f>
        <v/>
      </c>
      <c r="I153" s="822"/>
      <c r="J153" s="149" t="e">
        <f ca="1">IF(MOD(ROW()-13,2)=0,IF(ISBLANK(OFFSET(#REF!,INT((ROW()-13)/2),0)),"",OFFSET(#REF!,INT((ROW()-13)/2),0)),IF(ISBLANK(OFFSET('9. METAS'!$U$20,INT((ROW()-14)/2),0)),"",OFFSET('9. METAS'!$U$20,INT((ROW()-14)/2),0)))</f>
        <v>#REF!</v>
      </c>
      <c r="K153" s="150" t="e">
        <f ca="1">IF(MOD(ROW()-13,2)=0,IF(ISBLANK(OFFSET(#REF!,INT((ROW()-13)/2),0)),"",OFFSET(#REF!,INT((ROW()-13)/2),0)),IF(ISBLANK(OFFSET('9. METAS'!$V$20,INT((ROW()-14)/2),0)),"",OFFSET('9. METAS'!$V$20,INT((ROW()-14)/2),0)))</f>
        <v>#REF!</v>
      </c>
      <c r="L153" s="150" t="e">
        <f ca="1">IF(MOD(ROW()-13,2)=0,IF(ISBLANK(OFFSET(#REF!,INT((ROW()-13)/2),0)),"",OFFSET(#REF!,INT((ROW()-13)/2),0)),IF(ISBLANK(OFFSET('9. METAS'!$W$20,INT((ROW()-14)/2),0)),"",OFFSET('9. METAS'!$W$20,INT((ROW()-14)/2),0)))</f>
        <v>#REF!</v>
      </c>
      <c r="M153" s="151" t="e">
        <f ca="1">IF(MOD(ROW()-13,2)=0,IF(ISBLANK(OFFSET(#REF!,INT((ROW()-13)/2),0)),"",OFFSET(#REF!,INT((ROW()-13)/2),0)),IF(ISBLANK(OFFSET('9. METAS'!$X$20,INT((ROW()-14)/2),0)),"",OFFSET('9. METAS'!$X$20,INT((ROW()-14)/2),0)))</f>
        <v>#REF!</v>
      </c>
      <c r="N153" s="824" t="str">
        <f t="shared" ref="N153" ca="1" si="136">IFERROR(J153/J154,"ND")</f>
        <v>ND</v>
      </c>
      <c r="O153" s="826" t="str">
        <f t="shared" ref="O153" ca="1" si="137">IFERROR(((J153+K153+L153+M153)/H153),"ND")</f>
        <v>ND</v>
      </c>
      <c r="P153" s="913"/>
    </row>
    <row r="154" spans="3:16">
      <c r="C154" s="843"/>
      <c r="D154" s="926"/>
      <c r="E154" s="926"/>
      <c r="F154" s="928"/>
      <c r="G154" s="930"/>
      <c r="H154" s="949"/>
      <c r="I154" s="823"/>
      <c r="J154" s="149" t="str">
        <f ca="1">IF(MOD(ROW()-13,2)=0,IF(ISBLANK(OFFSET(#REF!,INT((ROW()-13)/2),0)),"",OFFSET(#REF!,INT((ROW()-13)/2),0)),IF(ISBLANK(OFFSET('9. METAS'!$U$20,INT((ROW()-14)/2),0)),"",OFFSET('9. METAS'!$U$20,INT((ROW()-14)/2),0)))</f>
        <v/>
      </c>
      <c r="K154" s="150" t="str">
        <f ca="1">IF(MOD(ROW()-13,2)=0,IF(ISBLANK(OFFSET(#REF!,INT((ROW()-13)/2),0)),"",OFFSET(#REF!,INT((ROW()-13)/2),0)),IF(ISBLANK(OFFSET('9. METAS'!$V$20,INT((ROW()-14)/2),0)),"",OFFSET('9. METAS'!$V$20,INT((ROW()-14)/2),0)))</f>
        <v/>
      </c>
      <c r="L154" s="150" t="str">
        <f ca="1">IF(MOD(ROW()-13,2)=0,IF(ISBLANK(OFFSET(#REF!,INT((ROW()-13)/2),0)),"",OFFSET(#REF!,INT((ROW()-13)/2),0)),IF(ISBLANK(OFFSET('9. METAS'!$W$20,INT((ROW()-14)/2),0)),"",OFFSET('9. METAS'!$W$20,INT((ROW()-14)/2),0)))</f>
        <v/>
      </c>
      <c r="M154" s="151" t="str">
        <f ca="1">IF(MOD(ROW()-13,2)=0,IF(ISBLANK(OFFSET(#REF!,INT((ROW()-13)/2),0)),"",OFFSET(#REF!,INT((ROW()-13)/2),0)),IF(ISBLANK(OFFSET('9. METAS'!$X$20,INT((ROW()-14)/2),0)),"",OFFSET('9. METAS'!$X$20,INT((ROW()-14)/2),0)))</f>
        <v/>
      </c>
      <c r="N154" s="825"/>
      <c r="O154" s="827"/>
      <c r="P154" s="914"/>
    </row>
    <row r="155" spans="3:16">
      <c r="C155" s="829" t="str">
        <f ca="1">IF(ISBLANK(OFFSET('5. Pp (3 años)'!$C$46,INT((ROW()-13)/2),0)),"",OFFSET('5. Pp (3 años)'!$C$46,INT((ROW()-13)/2),0))</f>
        <v/>
      </c>
      <c r="D155" s="926" t="str">
        <f ca="1">IF(ISBLANK(OFFSET('5. Pp (3 años)'!$D$46,INT((ROW()-13)/2),0)),"",OFFSET('5. Pp (3 años)'!$D$46,INT((ROW()-13)/2),0))</f>
        <v/>
      </c>
      <c r="E155" s="926" t="str">
        <f ca="1">IF(ISBLANK(OFFSET('5. Pp (3 años)'!$E$46,INT((ROW()-13)/2),0)),"",OFFSET('5. Pp (3 años)'!$E$46,INT((ROW()-13)/2),0))</f>
        <v/>
      </c>
      <c r="F155" s="928" t="str">
        <f ca="1">IF(ISBLANK(OFFSET('5. Pp (3 años)'!$K$46,INT((ROW()-13)/2),0)),"",OFFSET('5. Pp (3 años)'!$K$46,INT((ROW()-13)/2),0))</f>
        <v/>
      </c>
      <c r="G155" s="930" t="str">
        <f ca="1">IF(ISBLANK(OFFSET('5. Pp (3 años)'!$H$46,INT((ROW()-13)/2),0)),"",OFFSET('5. Pp (3 años)'!$H$46,INT((ROW()-13)/2),0))</f>
        <v/>
      </c>
      <c r="H155" s="949" t="str">
        <f ca="1">IF(ISBLANK(OFFSET('9. METAS'!$L$20,INT((ROW()-13)/2),0)),"",OFFSET('9. METAS'!$L$20,INT((ROW()-13)/2),0))</f>
        <v/>
      </c>
      <c r="I155" s="822"/>
      <c r="J155" s="149" t="e">
        <f ca="1">IF(MOD(ROW()-13,2)=0,IF(ISBLANK(OFFSET(#REF!,INT((ROW()-13)/2),0)),"",OFFSET(#REF!,INT((ROW()-13)/2),0)),IF(ISBLANK(OFFSET('9. METAS'!$U$20,INT((ROW()-14)/2),0)),"",OFFSET('9. METAS'!$U$20,INT((ROW()-14)/2),0)))</f>
        <v>#REF!</v>
      </c>
      <c r="K155" s="150" t="e">
        <f ca="1">IF(MOD(ROW()-13,2)=0,IF(ISBLANK(OFFSET(#REF!,INT((ROW()-13)/2),0)),"",OFFSET(#REF!,INT((ROW()-13)/2),0)),IF(ISBLANK(OFFSET('9. METAS'!$V$20,INT((ROW()-14)/2),0)),"",OFFSET('9. METAS'!$V$20,INT((ROW()-14)/2),0)))</f>
        <v>#REF!</v>
      </c>
      <c r="L155" s="150" t="e">
        <f ca="1">IF(MOD(ROW()-13,2)=0,IF(ISBLANK(OFFSET(#REF!,INT((ROW()-13)/2),0)),"",OFFSET(#REF!,INT((ROW()-13)/2),0)),IF(ISBLANK(OFFSET('9. METAS'!$W$20,INT((ROW()-14)/2),0)),"",OFFSET('9. METAS'!$W$20,INT((ROW()-14)/2),0)))</f>
        <v>#REF!</v>
      </c>
      <c r="M155" s="151" t="e">
        <f ca="1">IF(MOD(ROW()-13,2)=0,IF(ISBLANK(OFFSET(#REF!,INT((ROW()-13)/2),0)),"",OFFSET(#REF!,INT((ROW()-13)/2),0)),IF(ISBLANK(OFFSET('9. METAS'!$X$20,INT((ROW()-14)/2),0)),"",OFFSET('9. METAS'!$X$20,INT((ROW()-14)/2),0)))</f>
        <v>#REF!</v>
      </c>
      <c r="N155" s="824" t="str">
        <f t="shared" ref="N155" ca="1" si="138">IFERROR(J155/J156,"ND")</f>
        <v>ND</v>
      </c>
      <c r="O155" s="826" t="str">
        <f t="shared" ref="O155" ca="1" si="139">IFERROR(((J155+K155+L155+M155)/H155),"ND")</f>
        <v>ND</v>
      </c>
      <c r="P155" s="913"/>
    </row>
    <row r="156" spans="3:16">
      <c r="C156" s="843"/>
      <c r="D156" s="926"/>
      <c r="E156" s="926"/>
      <c r="F156" s="928"/>
      <c r="G156" s="930"/>
      <c r="H156" s="949"/>
      <c r="I156" s="823"/>
      <c r="J156" s="149" t="str">
        <f ca="1">IF(MOD(ROW()-13,2)=0,IF(ISBLANK(OFFSET(#REF!,INT((ROW()-13)/2),0)),"",OFFSET(#REF!,INT((ROW()-13)/2),0)),IF(ISBLANK(OFFSET('9. METAS'!$U$20,INT((ROW()-14)/2),0)),"",OFFSET('9. METAS'!$U$20,INT((ROW()-14)/2),0)))</f>
        <v/>
      </c>
      <c r="K156" s="150" t="str">
        <f ca="1">IF(MOD(ROW()-13,2)=0,IF(ISBLANK(OFFSET(#REF!,INT((ROW()-13)/2),0)),"",OFFSET(#REF!,INT((ROW()-13)/2),0)),IF(ISBLANK(OFFSET('9. METAS'!$V$20,INT((ROW()-14)/2),0)),"",OFFSET('9. METAS'!$V$20,INT((ROW()-14)/2),0)))</f>
        <v/>
      </c>
      <c r="L156" s="150" t="str">
        <f ca="1">IF(MOD(ROW()-13,2)=0,IF(ISBLANK(OFFSET(#REF!,INT((ROW()-13)/2),0)),"",OFFSET(#REF!,INT((ROW()-13)/2),0)),IF(ISBLANK(OFFSET('9. METAS'!$W$20,INT((ROW()-14)/2),0)),"",OFFSET('9. METAS'!$W$20,INT((ROW()-14)/2),0)))</f>
        <v/>
      </c>
      <c r="M156" s="151" t="str">
        <f ca="1">IF(MOD(ROW()-13,2)=0,IF(ISBLANK(OFFSET(#REF!,INT((ROW()-13)/2),0)),"",OFFSET(#REF!,INT((ROW()-13)/2),0)),IF(ISBLANK(OFFSET('9. METAS'!$X$20,INT((ROW()-14)/2),0)),"",OFFSET('9. METAS'!$X$20,INT((ROW()-14)/2),0)))</f>
        <v/>
      </c>
      <c r="N156" s="825"/>
      <c r="O156" s="827"/>
      <c r="P156" s="914"/>
    </row>
    <row r="157" spans="3:16">
      <c r="C157" s="829" t="str">
        <f ca="1">IF(ISBLANK(OFFSET('5. Pp (3 años)'!$C$46,INT((ROW()-13)/2),0)),"",OFFSET('5. Pp (3 años)'!$C$46,INT((ROW()-13)/2),0))</f>
        <v/>
      </c>
      <c r="D157" s="926" t="str">
        <f ca="1">IF(ISBLANK(OFFSET('5. Pp (3 años)'!$D$46,INT((ROW()-13)/2),0)),"",OFFSET('5. Pp (3 años)'!$D$46,INT((ROW()-13)/2),0))</f>
        <v/>
      </c>
      <c r="E157" s="926" t="str">
        <f ca="1">IF(ISBLANK(OFFSET('5. Pp (3 años)'!$E$46,INT((ROW()-13)/2),0)),"",OFFSET('5. Pp (3 años)'!$E$46,INT((ROW()-13)/2),0))</f>
        <v/>
      </c>
      <c r="F157" s="928" t="str">
        <f ca="1">IF(ISBLANK(OFFSET('5. Pp (3 años)'!$K$46,INT((ROW()-13)/2),0)),"",OFFSET('5. Pp (3 años)'!$K$46,INT((ROW()-13)/2),0))</f>
        <v/>
      </c>
      <c r="G157" s="930" t="str">
        <f ca="1">IF(ISBLANK(OFFSET('5. Pp (3 años)'!$H$46,INT((ROW()-13)/2),0)),"",OFFSET('5. Pp (3 años)'!$H$46,INT((ROW()-13)/2),0))</f>
        <v/>
      </c>
      <c r="H157" s="949" t="str">
        <f ca="1">IF(ISBLANK(OFFSET('9. METAS'!$L$20,INT((ROW()-13)/2),0)),"",OFFSET('9. METAS'!$L$20,INT((ROW()-13)/2),0))</f>
        <v/>
      </c>
      <c r="I157" s="822"/>
      <c r="J157" s="149" t="e">
        <f ca="1">IF(MOD(ROW()-13,2)=0,IF(ISBLANK(OFFSET(#REF!,INT((ROW()-13)/2),0)),"",OFFSET(#REF!,INT((ROW()-13)/2),0)),IF(ISBLANK(OFFSET('9. METAS'!$U$20,INT((ROW()-14)/2),0)),"",OFFSET('9. METAS'!$U$20,INT((ROW()-14)/2),0)))</f>
        <v>#REF!</v>
      </c>
      <c r="K157" s="150" t="e">
        <f ca="1">IF(MOD(ROW()-13,2)=0,IF(ISBLANK(OFFSET(#REF!,INT((ROW()-13)/2),0)),"",OFFSET(#REF!,INT((ROW()-13)/2),0)),IF(ISBLANK(OFFSET('9. METAS'!$V$20,INT((ROW()-14)/2),0)),"",OFFSET('9. METAS'!$V$20,INT((ROW()-14)/2),0)))</f>
        <v>#REF!</v>
      </c>
      <c r="L157" s="150" t="e">
        <f ca="1">IF(MOD(ROW()-13,2)=0,IF(ISBLANK(OFFSET(#REF!,INT((ROW()-13)/2),0)),"",OFFSET(#REF!,INT((ROW()-13)/2),0)),IF(ISBLANK(OFFSET('9. METAS'!$W$20,INT((ROW()-14)/2),0)),"",OFFSET('9. METAS'!$W$20,INT((ROW()-14)/2),0)))</f>
        <v>#REF!</v>
      </c>
      <c r="M157" s="151" t="e">
        <f ca="1">IF(MOD(ROW()-13,2)=0,IF(ISBLANK(OFFSET(#REF!,INT((ROW()-13)/2),0)),"",OFFSET(#REF!,INT((ROW()-13)/2),0)),IF(ISBLANK(OFFSET('9. METAS'!$X$20,INT((ROW()-14)/2),0)),"",OFFSET('9. METAS'!$X$20,INT((ROW()-14)/2),0)))</f>
        <v>#REF!</v>
      </c>
      <c r="N157" s="824" t="str">
        <f t="shared" ref="N157" ca="1" si="140">IFERROR(J157/J158,"ND")</f>
        <v>ND</v>
      </c>
      <c r="O157" s="826" t="str">
        <f t="shared" ref="O157" ca="1" si="141">IFERROR(((J157+K157+L157+M157)/H157),"ND")</f>
        <v>ND</v>
      </c>
      <c r="P157" s="913"/>
    </row>
    <row r="158" spans="3:16">
      <c r="C158" s="843"/>
      <c r="D158" s="926"/>
      <c r="E158" s="926"/>
      <c r="F158" s="928"/>
      <c r="G158" s="930"/>
      <c r="H158" s="949"/>
      <c r="I158" s="823"/>
      <c r="J158" s="149" t="str">
        <f ca="1">IF(MOD(ROW()-13,2)=0,IF(ISBLANK(OFFSET(#REF!,INT((ROW()-13)/2),0)),"",OFFSET(#REF!,INT((ROW()-13)/2),0)),IF(ISBLANK(OFFSET('9. METAS'!$U$20,INT((ROW()-14)/2),0)),"",OFFSET('9. METAS'!$U$20,INT((ROW()-14)/2),0)))</f>
        <v/>
      </c>
      <c r="K158" s="150" t="str">
        <f ca="1">IF(MOD(ROW()-13,2)=0,IF(ISBLANK(OFFSET(#REF!,INT((ROW()-13)/2),0)),"",OFFSET(#REF!,INT((ROW()-13)/2),0)),IF(ISBLANK(OFFSET('9. METAS'!$V$20,INT((ROW()-14)/2),0)),"",OFFSET('9. METAS'!$V$20,INT((ROW()-14)/2),0)))</f>
        <v/>
      </c>
      <c r="L158" s="150" t="str">
        <f ca="1">IF(MOD(ROW()-13,2)=0,IF(ISBLANK(OFFSET(#REF!,INT((ROW()-13)/2),0)),"",OFFSET(#REF!,INT((ROW()-13)/2),0)),IF(ISBLANK(OFFSET('9. METAS'!$W$20,INT((ROW()-14)/2),0)),"",OFFSET('9. METAS'!$W$20,INT((ROW()-14)/2),0)))</f>
        <v/>
      </c>
      <c r="M158" s="151" t="str">
        <f ca="1">IF(MOD(ROW()-13,2)=0,IF(ISBLANK(OFFSET(#REF!,INT((ROW()-13)/2),0)),"",OFFSET(#REF!,INT((ROW()-13)/2),0)),IF(ISBLANK(OFFSET('9. METAS'!$X$20,INT((ROW()-14)/2),0)),"",OFFSET('9. METAS'!$X$20,INT((ROW()-14)/2),0)))</f>
        <v/>
      </c>
      <c r="N158" s="825"/>
      <c r="O158" s="827"/>
      <c r="P158" s="914"/>
    </row>
    <row r="159" spans="3:16">
      <c r="C159" s="829" t="str">
        <f ca="1">IF(ISBLANK(OFFSET('5. Pp (3 años)'!$C$46,INT((ROW()-13)/2),0)),"",OFFSET('5. Pp (3 años)'!$C$46,INT((ROW()-13)/2),0))</f>
        <v/>
      </c>
      <c r="D159" s="926" t="str">
        <f ca="1">IF(ISBLANK(OFFSET('5. Pp (3 años)'!$D$46,INT((ROW()-13)/2),0)),"",OFFSET('5. Pp (3 años)'!$D$46,INT((ROW()-13)/2),0))</f>
        <v/>
      </c>
      <c r="E159" s="926" t="str">
        <f ca="1">IF(ISBLANK(OFFSET('5. Pp (3 años)'!$E$46,INT((ROW()-13)/2),0)),"",OFFSET('5. Pp (3 años)'!$E$46,INT((ROW()-13)/2),0))</f>
        <v/>
      </c>
      <c r="F159" s="928" t="str">
        <f ca="1">IF(ISBLANK(OFFSET('5. Pp (3 años)'!$K$46,INT((ROW()-13)/2),0)),"",OFFSET('5. Pp (3 años)'!$K$46,INT((ROW()-13)/2),0))</f>
        <v/>
      </c>
      <c r="G159" s="930" t="str">
        <f ca="1">IF(ISBLANK(OFFSET('5. Pp (3 años)'!$H$46,INT((ROW()-13)/2),0)),"",OFFSET('5. Pp (3 años)'!$H$46,INT((ROW()-13)/2),0))</f>
        <v/>
      </c>
      <c r="H159" s="949" t="str">
        <f ca="1">IF(ISBLANK(OFFSET('9. METAS'!$L$20,INT((ROW()-13)/2),0)),"",OFFSET('9. METAS'!$L$20,INT((ROW()-13)/2),0))</f>
        <v/>
      </c>
      <c r="I159" s="822"/>
      <c r="J159" s="149" t="e">
        <f ca="1">IF(MOD(ROW()-13,2)=0,IF(ISBLANK(OFFSET(#REF!,INT((ROW()-13)/2),0)),"",OFFSET(#REF!,INT((ROW()-13)/2),0)),IF(ISBLANK(OFFSET('9. METAS'!$U$20,INT((ROW()-14)/2),0)),"",OFFSET('9. METAS'!$U$20,INT((ROW()-14)/2),0)))</f>
        <v>#REF!</v>
      </c>
      <c r="K159" s="150" t="e">
        <f ca="1">IF(MOD(ROW()-13,2)=0,IF(ISBLANK(OFFSET(#REF!,INT((ROW()-13)/2),0)),"",OFFSET(#REF!,INT((ROW()-13)/2),0)),IF(ISBLANK(OFFSET('9. METAS'!$V$20,INT((ROW()-14)/2),0)),"",OFFSET('9. METAS'!$V$20,INT((ROW()-14)/2),0)))</f>
        <v>#REF!</v>
      </c>
      <c r="L159" s="150" t="e">
        <f ca="1">IF(MOD(ROW()-13,2)=0,IF(ISBLANK(OFFSET(#REF!,INT((ROW()-13)/2),0)),"",OFFSET(#REF!,INT((ROW()-13)/2),0)),IF(ISBLANK(OFFSET('9. METAS'!$W$20,INT((ROW()-14)/2),0)),"",OFFSET('9. METAS'!$W$20,INT((ROW()-14)/2),0)))</f>
        <v>#REF!</v>
      </c>
      <c r="M159" s="151" t="e">
        <f ca="1">IF(MOD(ROW()-13,2)=0,IF(ISBLANK(OFFSET(#REF!,INT((ROW()-13)/2),0)),"",OFFSET(#REF!,INT((ROW()-13)/2),0)),IF(ISBLANK(OFFSET('9. METAS'!$X$20,INT((ROW()-14)/2),0)),"",OFFSET('9. METAS'!$X$20,INT((ROW()-14)/2),0)))</f>
        <v>#REF!</v>
      </c>
      <c r="N159" s="824" t="str">
        <f t="shared" ref="N159" ca="1" si="142">IFERROR(J159/J160,"ND")</f>
        <v>ND</v>
      </c>
      <c r="O159" s="826" t="str">
        <f t="shared" ref="O159" ca="1" si="143">IFERROR(((J159+K159+L159+M159)/H159),"ND")</f>
        <v>ND</v>
      </c>
      <c r="P159" s="913"/>
    </row>
    <row r="160" spans="3:16">
      <c r="C160" s="843"/>
      <c r="D160" s="926"/>
      <c r="E160" s="926"/>
      <c r="F160" s="928"/>
      <c r="G160" s="930"/>
      <c r="H160" s="949"/>
      <c r="I160" s="823"/>
      <c r="J160" s="149" t="str">
        <f ca="1">IF(MOD(ROW()-13,2)=0,IF(ISBLANK(OFFSET(#REF!,INT((ROW()-13)/2),0)),"",OFFSET(#REF!,INT((ROW()-13)/2),0)),IF(ISBLANK(OFFSET('9. METAS'!$U$20,INT((ROW()-14)/2),0)),"",OFFSET('9. METAS'!$U$20,INT((ROW()-14)/2),0)))</f>
        <v/>
      </c>
      <c r="K160" s="150" t="str">
        <f ca="1">IF(MOD(ROW()-13,2)=0,IF(ISBLANK(OFFSET(#REF!,INT((ROW()-13)/2),0)),"",OFFSET(#REF!,INT((ROW()-13)/2),0)),IF(ISBLANK(OFFSET('9. METAS'!$V$20,INT((ROW()-14)/2),0)),"",OFFSET('9. METAS'!$V$20,INT((ROW()-14)/2),0)))</f>
        <v/>
      </c>
      <c r="L160" s="150" t="str">
        <f ca="1">IF(MOD(ROW()-13,2)=0,IF(ISBLANK(OFFSET(#REF!,INT((ROW()-13)/2),0)),"",OFFSET(#REF!,INT((ROW()-13)/2),0)),IF(ISBLANK(OFFSET('9. METAS'!$W$20,INT((ROW()-14)/2),0)),"",OFFSET('9. METAS'!$W$20,INT((ROW()-14)/2),0)))</f>
        <v/>
      </c>
      <c r="M160" s="151" t="str">
        <f ca="1">IF(MOD(ROW()-13,2)=0,IF(ISBLANK(OFFSET(#REF!,INT((ROW()-13)/2),0)),"",OFFSET(#REF!,INT((ROW()-13)/2),0)),IF(ISBLANK(OFFSET('9. METAS'!$X$20,INT((ROW()-14)/2),0)),"",OFFSET('9. METAS'!$X$20,INT((ROW()-14)/2),0)))</f>
        <v/>
      </c>
      <c r="N160" s="825"/>
      <c r="O160" s="827"/>
      <c r="P160" s="914"/>
    </row>
    <row r="161" spans="3:16">
      <c r="C161" s="829" t="str">
        <f ca="1">IF(ISBLANK(OFFSET('5. Pp (3 años)'!$C$46,INT((ROW()-13)/2),0)),"",OFFSET('5. Pp (3 años)'!$C$46,INT((ROW()-13)/2),0))</f>
        <v/>
      </c>
      <c r="D161" s="926" t="str">
        <f ca="1">IF(ISBLANK(OFFSET('5. Pp (3 años)'!$D$46,INT((ROW()-13)/2),0)),"",OFFSET('5. Pp (3 años)'!$D$46,INT((ROW()-13)/2),0))</f>
        <v/>
      </c>
      <c r="E161" s="926" t="str">
        <f ca="1">IF(ISBLANK(OFFSET('5. Pp (3 años)'!$E$46,INT((ROW()-13)/2),0)),"",OFFSET('5. Pp (3 años)'!$E$46,INT((ROW()-13)/2),0))</f>
        <v/>
      </c>
      <c r="F161" s="928" t="str">
        <f ca="1">IF(ISBLANK(OFFSET('5. Pp (3 años)'!$K$46,INT((ROW()-13)/2),0)),"",OFFSET('5. Pp (3 años)'!$K$46,INT((ROW()-13)/2),0))</f>
        <v/>
      </c>
      <c r="G161" s="930" t="str">
        <f ca="1">IF(ISBLANK(OFFSET('5. Pp (3 años)'!$H$46,INT((ROW()-13)/2),0)),"",OFFSET('5. Pp (3 años)'!$H$46,INT((ROW()-13)/2),0))</f>
        <v/>
      </c>
      <c r="H161" s="949" t="str">
        <f ca="1">IF(ISBLANK(OFFSET('9. METAS'!$L$20,INT((ROW()-13)/2),0)),"",OFFSET('9. METAS'!$L$20,INT((ROW()-13)/2),0))</f>
        <v/>
      </c>
      <c r="I161" s="822"/>
      <c r="J161" s="149" t="e">
        <f ca="1">IF(MOD(ROW()-13,2)=0,IF(ISBLANK(OFFSET(#REF!,INT((ROW()-13)/2),0)),"",OFFSET(#REF!,INT((ROW()-13)/2),0)),IF(ISBLANK(OFFSET('9. METAS'!$U$20,INT((ROW()-14)/2),0)),"",OFFSET('9. METAS'!$U$20,INT((ROW()-14)/2),0)))</f>
        <v>#REF!</v>
      </c>
      <c r="K161" s="150" t="e">
        <f ca="1">IF(MOD(ROW()-13,2)=0,IF(ISBLANK(OFFSET(#REF!,INT((ROW()-13)/2),0)),"",OFFSET(#REF!,INT((ROW()-13)/2),0)),IF(ISBLANK(OFFSET('9. METAS'!$V$20,INT((ROW()-14)/2),0)),"",OFFSET('9. METAS'!$V$20,INT((ROW()-14)/2),0)))</f>
        <v>#REF!</v>
      </c>
      <c r="L161" s="150" t="e">
        <f ca="1">IF(MOD(ROW()-13,2)=0,IF(ISBLANK(OFFSET(#REF!,INT((ROW()-13)/2),0)),"",OFFSET(#REF!,INT((ROW()-13)/2),0)),IF(ISBLANK(OFFSET('9. METAS'!$W$20,INT((ROW()-14)/2),0)),"",OFFSET('9. METAS'!$W$20,INT((ROW()-14)/2),0)))</f>
        <v>#REF!</v>
      </c>
      <c r="M161" s="151" t="e">
        <f ca="1">IF(MOD(ROW()-13,2)=0,IF(ISBLANK(OFFSET(#REF!,INT((ROW()-13)/2),0)),"",OFFSET(#REF!,INT((ROW()-13)/2),0)),IF(ISBLANK(OFFSET('9. METAS'!$X$20,INT((ROW()-14)/2),0)),"",OFFSET('9. METAS'!$X$20,INT((ROW()-14)/2),0)))</f>
        <v>#REF!</v>
      </c>
      <c r="N161" s="824" t="str">
        <f t="shared" ref="N161" ca="1" si="144">IFERROR(J161/J162,"ND")</f>
        <v>ND</v>
      </c>
      <c r="O161" s="826" t="str">
        <f t="shared" ref="O161" ca="1" si="145">IFERROR(((J161+K161+L161+M161)/H161),"ND")</f>
        <v>ND</v>
      </c>
      <c r="P161" s="913"/>
    </row>
    <row r="162" spans="3:16">
      <c r="C162" s="843"/>
      <c r="D162" s="926"/>
      <c r="E162" s="926"/>
      <c r="F162" s="928"/>
      <c r="G162" s="930"/>
      <c r="H162" s="949"/>
      <c r="I162" s="823"/>
      <c r="J162" s="149" t="str">
        <f ca="1">IF(MOD(ROW()-13,2)=0,IF(ISBLANK(OFFSET(#REF!,INT((ROW()-13)/2),0)),"",OFFSET(#REF!,INT((ROW()-13)/2),0)),IF(ISBLANK(OFFSET('9. METAS'!$U$20,INT((ROW()-14)/2),0)),"",OFFSET('9. METAS'!$U$20,INT((ROW()-14)/2),0)))</f>
        <v/>
      </c>
      <c r="K162" s="150" t="str">
        <f ca="1">IF(MOD(ROW()-13,2)=0,IF(ISBLANK(OFFSET(#REF!,INT((ROW()-13)/2),0)),"",OFFSET(#REF!,INT((ROW()-13)/2),0)),IF(ISBLANK(OFFSET('9. METAS'!$V$20,INT((ROW()-14)/2),0)),"",OFFSET('9. METAS'!$V$20,INT((ROW()-14)/2),0)))</f>
        <v/>
      </c>
      <c r="L162" s="150" t="str">
        <f ca="1">IF(MOD(ROW()-13,2)=0,IF(ISBLANK(OFFSET(#REF!,INT((ROW()-13)/2),0)),"",OFFSET(#REF!,INT((ROW()-13)/2),0)),IF(ISBLANK(OFFSET('9. METAS'!$W$20,INT((ROW()-14)/2),0)),"",OFFSET('9. METAS'!$W$20,INT((ROW()-14)/2),0)))</f>
        <v/>
      </c>
      <c r="M162" s="151" t="str">
        <f ca="1">IF(MOD(ROW()-13,2)=0,IF(ISBLANK(OFFSET(#REF!,INT((ROW()-13)/2),0)),"",OFFSET(#REF!,INT((ROW()-13)/2),0)),IF(ISBLANK(OFFSET('9. METAS'!$X$20,INT((ROW()-14)/2),0)),"",OFFSET('9. METAS'!$X$20,INT((ROW()-14)/2),0)))</f>
        <v/>
      </c>
      <c r="N162" s="825"/>
      <c r="O162" s="827"/>
      <c r="P162" s="914"/>
    </row>
    <row r="163" spans="3:16">
      <c r="C163" s="829" t="str">
        <f ca="1">IF(ISBLANK(OFFSET('5. Pp (3 años)'!$C$46,INT((ROW()-13)/2),0)),"",OFFSET('5. Pp (3 años)'!$C$46,INT((ROW()-13)/2),0))</f>
        <v/>
      </c>
      <c r="D163" s="926" t="str">
        <f ca="1">IF(ISBLANK(OFFSET('5. Pp (3 años)'!$D$46,INT((ROW()-13)/2),0)),"",OFFSET('5. Pp (3 años)'!$D$46,INT((ROW()-13)/2),0))</f>
        <v/>
      </c>
      <c r="E163" s="926" t="str">
        <f ca="1">IF(ISBLANK(OFFSET('5. Pp (3 años)'!$E$46,INT((ROW()-13)/2),0)),"",OFFSET('5. Pp (3 años)'!$E$46,INT((ROW()-13)/2),0))</f>
        <v/>
      </c>
      <c r="F163" s="928" t="str">
        <f ca="1">IF(ISBLANK(OFFSET('5. Pp (3 años)'!$K$46,INT((ROW()-13)/2),0)),"",OFFSET('5. Pp (3 años)'!$K$46,INT((ROW()-13)/2),0))</f>
        <v/>
      </c>
      <c r="G163" s="930" t="str">
        <f ca="1">IF(ISBLANK(OFFSET('5. Pp (3 años)'!$H$46,INT((ROW()-13)/2),0)),"",OFFSET('5. Pp (3 años)'!$H$46,INT((ROW()-13)/2),0))</f>
        <v/>
      </c>
      <c r="H163" s="949" t="str">
        <f ca="1">IF(ISBLANK(OFFSET('9. METAS'!$L$20,INT((ROW()-13)/2),0)),"",OFFSET('9. METAS'!$L$20,INT((ROW()-13)/2),0))</f>
        <v/>
      </c>
      <c r="I163" s="822"/>
      <c r="J163" s="149" t="e">
        <f ca="1">IF(MOD(ROW()-13,2)=0,IF(ISBLANK(OFFSET(#REF!,INT((ROW()-13)/2),0)),"",OFFSET(#REF!,INT((ROW()-13)/2),0)),IF(ISBLANK(OFFSET('9. METAS'!$U$20,INT((ROW()-14)/2),0)),"",OFFSET('9. METAS'!$U$20,INT((ROW()-14)/2),0)))</f>
        <v>#REF!</v>
      </c>
      <c r="K163" s="150" t="e">
        <f ca="1">IF(MOD(ROW()-13,2)=0,IF(ISBLANK(OFFSET(#REF!,INT((ROW()-13)/2),0)),"",OFFSET(#REF!,INT((ROW()-13)/2),0)),IF(ISBLANK(OFFSET('9. METAS'!$V$20,INT((ROW()-14)/2),0)),"",OFFSET('9. METAS'!$V$20,INT((ROW()-14)/2),0)))</f>
        <v>#REF!</v>
      </c>
      <c r="L163" s="150" t="e">
        <f ca="1">IF(MOD(ROW()-13,2)=0,IF(ISBLANK(OFFSET(#REF!,INT((ROW()-13)/2),0)),"",OFFSET(#REF!,INT((ROW()-13)/2),0)),IF(ISBLANK(OFFSET('9. METAS'!$W$20,INT((ROW()-14)/2),0)),"",OFFSET('9. METAS'!$W$20,INT((ROW()-14)/2),0)))</f>
        <v>#REF!</v>
      </c>
      <c r="M163" s="151" t="e">
        <f ca="1">IF(MOD(ROW()-13,2)=0,IF(ISBLANK(OFFSET(#REF!,INT((ROW()-13)/2),0)),"",OFFSET(#REF!,INT((ROW()-13)/2),0)),IF(ISBLANK(OFFSET('9. METAS'!$X$20,INT((ROW()-14)/2),0)),"",OFFSET('9. METAS'!$X$20,INT((ROW()-14)/2),0)))</f>
        <v>#REF!</v>
      </c>
      <c r="N163" s="824" t="str">
        <f t="shared" ref="N163" ca="1" si="146">IFERROR(J163/J164,"ND")</f>
        <v>ND</v>
      </c>
      <c r="O163" s="826" t="str">
        <f t="shared" ref="O163" ca="1" si="147">IFERROR(((J163+K163+L163+M163)/H163),"ND")</f>
        <v>ND</v>
      </c>
      <c r="P163" s="913"/>
    </row>
    <row r="164" spans="3:16">
      <c r="C164" s="843"/>
      <c r="D164" s="926"/>
      <c r="E164" s="926"/>
      <c r="F164" s="928"/>
      <c r="G164" s="930"/>
      <c r="H164" s="949"/>
      <c r="I164" s="823"/>
      <c r="J164" s="149" t="str">
        <f ca="1">IF(MOD(ROW()-13,2)=0,IF(ISBLANK(OFFSET(#REF!,INT((ROW()-13)/2),0)),"",OFFSET(#REF!,INT((ROW()-13)/2),0)),IF(ISBLANK(OFFSET('9. METAS'!$U$20,INT((ROW()-14)/2),0)),"",OFFSET('9. METAS'!$U$20,INT((ROW()-14)/2),0)))</f>
        <v/>
      </c>
      <c r="K164" s="150" t="str">
        <f ca="1">IF(MOD(ROW()-13,2)=0,IF(ISBLANK(OFFSET(#REF!,INT((ROW()-13)/2),0)),"",OFFSET(#REF!,INT((ROW()-13)/2),0)),IF(ISBLANK(OFFSET('9. METAS'!$V$20,INT((ROW()-14)/2),0)),"",OFFSET('9. METAS'!$V$20,INT((ROW()-14)/2),0)))</f>
        <v/>
      </c>
      <c r="L164" s="150" t="str">
        <f ca="1">IF(MOD(ROW()-13,2)=0,IF(ISBLANK(OFFSET(#REF!,INT((ROW()-13)/2),0)),"",OFFSET(#REF!,INT((ROW()-13)/2),0)),IF(ISBLANK(OFFSET('9. METAS'!$W$20,INT((ROW()-14)/2),0)),"",OFFSET('9. METAS'!$W$20,INT((ROW()-14)/2),0)))</f>
        <v/>
      </c>
      <c r="M164" s="151" t="str">
        <f ca="1">IF(MOD(ROW()-13,2)=0,IF(ISBLANK(OFFSET(#REF!,INT((ROW()-13)/2),0)),"",OFFSET(#REF!,INT((ROW()-13)/2),0)),IF(ISBLANK(OFFSET('9. METAS'!$X$20,INT((ROW()-14)/2),0)),"",OFFSET('9. METAS'!$X$20,INT((ROW()-14)/2),0)))</f>
        <v/>
      </c>
      <c r="N164" s="825"/>
      <c r="O164" s="827"/>
      <c r="P164" s="914"/>
    </row>
    <row r="165" spans="3:16">
      <c r="C165" s="829" t="str">
        <f ca="1">IF(ISBLANK(OFFSET('5. Pp (3 años)'!$C$46,INT((ROW()-13)/2),0)),"",OFFSET('5. Pp (3 años)'!$C$46,INT((ROW()-13)/2),0))</f>
        <v/>
      </c>
      <c r="D165" s="926" t="str">
        <f ca="1">IF(ISBLANK(OFFSET('5. Pp (3 años)'!$D$46,INT((ROW()-13)/2),0)),"",OFFSET('5. Pp (3 años)'!$D$46,INT((ROW()-13)/2),0))</f>
        <v/>
      </c>
      <c r="E165" s="926" t="str">
        <f ca="1">IF(ISBLANK(OFFSET('5. Pp (3 años)'!$E$46,INT((ROW()-13)/2),0)),"",OFFSET('5. Pp (3 años)'!$E$46,INT((ROW()-13)/2),0))</f>
        <v/>
      </c>
      <c r="F165" s="928" t="str">
        <f ca="1">IF(ISBLANK(OFFSET('5. Pp (3 años)'!$K$46,INT((ROW()-13)/2),0)),"",OFFSET('5. Pp (3 años)'!$K$46,INT((ROW()-13)/2),0))</f>
        <v/>
      </c>
      <c r="G165" s="930" t="str">
        <f ca="1">IF(ISBLANK(OFFSET('5. Pp (3 años)'!$H$46,INT((ROW()-13)/2),0)),"",OFFSET('5. Pp (3 años)'!$H$46,INT((ROW()-13)/2),0))</f>
        <v/>
      </c>
      <c r="H165" s="949" t="str">
        <f ca="1">IF(ISBLANK(OFFSET('9. METAS'!$L$20,INT((ROW()-13)/2),0)),"",OFFSET('9. METAS'!$L$20,INT((ROW()-13)/2),0))</f>
        <v/>
      </c>
      <c r="I165" s="822"/>
      <c r="J165" s="149" t="e">
        <f ca="1">IF(MOD(ROW()-13,2)=0,IF(ISBLANK(OFFSET(#REF!,INT((ROW()-13)/2),0)),"",OFFSET(#REF!,INT((ROW()-13)/2),0)),IF(ISBLANK(OFFSET('9. METAS'!$U$20,INT((ROW()-14)/2),0)),"",OFFSET('9. METAS'!$U$20,INT((ROW()-14)/2),0)))</f>
        <v>#REF!</v>
      </c>
      <c r="K165" s="150" t="e">
        <f ca="1">IF(MOD(ROW()-13,2)=0,IF(ISBLANK(OFFSET(#REF!,INT((ROW()-13)/2),0)),"",OFFSET(#REF!,INT((ROW()-13)/2),0)),IF(ISBLANK(OFFSET('9. METAS'!$V$20,INT((ROW()-14)/2),0)),"",OFFSET('9. METAS'!$V$20,INT((ROW()-14)/2),0)))</f>
        <v>#REF!</v>
      </c>
      <c r="L165" s="150" t="e">
        <f ca="1">IF(MOD(ROW()-13,2)=0,IF(ISBLANK(OFFSET(#REF!,INT((ROW()-13)/2),0)),"",OFFSET(#REF!,INT((ROW()-13)/2),0)),IF(ISBLANK(OFFSET('9. METAS'!$W$20,INT((ROW()-14)/2),0)),"",OFFSET('9. METAS'!$W$20,INT((ROW()-14)/2),0)))</f>
        <v>#REF!</v>
      </c>
      <c r="M165" s="151" t="e">
        <f ca="1">IF(MOD(ROW()-13,2)=0,IF(ISBLANK(OFFSET(#REF!,INT((ROW()-13)/2),0)),"",OFFSET(#REF!,INT((ROW()-13)/2),0)),IF(ISBLANK(OFFSET('9. METAS'!$X$20,INT((ROW()-14)/2),0)),"",OFFSET('9. METAS'!$X$20,INT((ROW()-14)/2),0)))</f>
        <v>#REF!</v>
      </c>
      <c r="N165" s="824" t="str">
        <f t="shared" ref="N165" ca="1" si="148">IFERROR(J165/J166,"ND")</f>
        <v>ND</v>
      </c>
      <c r="O165" s="826" t="str">
        <f t="shared" ref="O165" ca="1" si="149">IFERROR(((J165+K165+L165+M165)/H165),"ND")</f>
        <v>ND</v>
      </c>
      <c r="P165" s="913"/>
    </row>
    <row r="166" spans="3:16">
      <c r="C166" s="843"/>
      <c r="D166" s="926"/>
      <c r="E166" s="926"/>
      <c r="F166" s="928"/>
      <c r="G166" s="930"/>
      <c r="H166" s="949"/>
      <c r="I166" s="823"/>
      <c r="J166" s="149" t="str">
        <f ca="1">IF(MOD(ROW()-13,2)=0,IF(ISBLANK(OFFSET(#REF!,INT((ROW()-13)/2),0)),"",OFFSET(#REF!,INT((ROW()-13)/2),0)),IF(ISBLANK(OFFSET('9. METAS'!$U$20,INT((ROW()-14)/2),0)),"",OFFSET('9. METAS'!$U$20,INT((ROW()-14)/2),0)))</f>
        <v/>
      </c>
      <c r="K166" s="150" t="str">
        <f ca="1">IF(MOD(ROW()-13,2)=0,IF(ISBLANK(OFFSET(#REF!,INT((ROW()-13)/2),0)),"",OFFSET(#REF!,INT((ROW()-13)/2),0)),IF(ISBLANK(OFFSET('9. METAS'!$V$20,INT((ROW()-14)/2),0)),"",OFFSET('9. METAS'!$V$20,INT((ROW()-14)/2),0)))</f>
        <v/>
      </c>
      <c r="L166" s="150" t="str">
        <f ca="1">IF(MOD(ROW()-13,2)=0,IF(ISBLANK(OFFSET(#REF!,INT((ROW()-13)/2),0)),"",OFFSET(#REF!,INT((ROW()-13)/2),0)),IF(ISBLANK(OFFSET('9. METAS'!$W$20,INT((ROW()-14)/2),0)),"",OFFSET('9. METAS'!$W$20,INT((ROW()-14)/2),0)))</f>
        <v/>
      </c>
      <c r="M166" s="151" t="str">
        <f ca="1">IF(MOD(ROW()-13,2)=0,IF(ISBLANK(OFFSET(#REF!,INT((ROW()-13)/2),0)),"",OFFSET(#REF!,INT((ROW()-13)/2),0)),IF(ISBLANK(OFFSET('9. METAS'!$X$20,INT((ROW()-14)/2),0)),"",OFFSET('9. METAS'!$X$20,INT((ROW()-14)/2),0)))</f>
        <v/>
      </c>
      <c r="N166" s="825"/>
      <c r="O166" s="827"/>
      <c r="P166" s="914"/>
    </row>
    <row r="167" spans="3:16">
      <c r="C167" s="829" t="str">
        <f ca="1">IF(ISBLANK(OFFSET('5. Pp (3 años)'!$C$46,INT((ROW()-13)/2),0)),"",OFFSET('5. Pp (3 años)'!$C$46,INT((ROW()-13)/2),0))</f>
        <v/>
      </c>
      <c r="D167" s="926" t="str">
        <f ca="1">IF(ISBLANK(OFFSET('5. Pp (3 años)'!$D$46,INT((ROW()-13)/2),0)),"",OFFSET('5. Pp (3 años)'!$D$46,INT((ROW()-13)/2),0))</f>
        <v/>
      </c>
      <c r="E167" s="926" t="str">
        <f ca="1">IF(ISBLANK(OFFSET('5. Pp (3 años)'!$E$46,INT((ROW()-13)/2),0)),"",OFFSET('5. Pp (3 años)'!$E$46,INT((ROW()-13)/2),0))</f>
        <v/>
      </c>
      <c r="F167" s="928" t="str">
        <f ca="1">IF(ISBLANK(OFFSET('5. Pp (3 años)'!$K$46,INT((ROW()-13)/2),0)),"",OFFSET('5. Pp (3 años)'!$K$46,INT((ROW()-13)/2),0))</f>
        <v/>
      </c>
      <c r="G167" s="930" t="str">
        <f ca="1">IF(ISBLANK(OFFSET('5. Pp (3 años)'!$H$46,INT((ROW()-13)/2),0)),"",OFFSET('5. Pp (3 años)'!$H$46,INT((ROW()-13)/2),0))</f>
        <v/>
      </c>
      <c r="H167" s="949" t="str">
        <f ca="1">IF(ISBLANK(OFFSET('9. METAS'!$L$20,INT((ROW()-13)/2),0)),"",OFFSET('9. METAS'!$L$20,INT((ROW()-13)/2),0))</f>
        <v/>
      </c>
      <c r="I167" s="822"/>
      <c r="J167" s="149" t="e">
        <f ca="1">IF(MOD(ROW()-13,2)=0,IF(ISBLANK(OFFSET(#REF!,INT((ROW()-13)/2),0)),"",OFFSET(#REF!,INT((ROW()-13)/2),0)),IF(ISBLANK(OFFSET('9. METAS'!$U$20,INT((ROW()-14)/2),0)),"",OFFSET('9. METAS'!$U$20,INT((ROW()-14)/2),0)))</f>
        <v>#REF!</v>
      </c>
      <c r="K167" s="150" t="e">
        <f ca="1">IF(MOD(ROW()-13,2)=0,IF(ISBLANK(OFFSET(#REF!,INT((ROW()-13)/2),0)),"",OFFSET(#REF!,INT((ROW()-13)/2),0)),IF(ISBLANK(OFFSET('9. METAS'!$V$20,INT((ROW()-14)/2),0)),"",OFFSET('9. METAS'!$V$20,INT((ROW()-14)/2),0)))</f>
        <v>#REF!</v>
      </c>
      <c r="L167" s="150" t="e">
        <f ca="1">IF(MOD(ROW()-13,2)=0,IF(ISBLANK(OFFSET(#REF!,INT((ROW()-13)/2),0)),"",OFFSET(#REF!,INT((ROW()-13)/2),0)),IF(ISBLANK(OFFSET('9. METAS'!$W$20,INT((ROW()-14)/2),0)),"",OFFSET('9. METAS'!$W$20,INT((ROW()-14)/2),0)))</f>
        <v>#REF!</v>
      </c>
      <c r="M167" s="151" t="e">
        <f ca="1">IF(MOD(ROW()-13,2)=0,IF(ISBLANK(OFFSET(#REF!,INT((ROW()-13)/2),0)),"",OFFSET(#REF!,INT((ROW()-13)/2),0)),IF(ISBLANK(OFFSET('9. METAS'!$X$20,INT((ROW()-14)/2),0)),"",OFFSET('9. METAS'!$X$20,INT((ROW()-14)/2),0)))</f>
        <v>#REF!</v>
      </c>
      <c r="N167" s="824" t="str">
        <f t="shared" ref="N167" ca="1" si="150">IFERROR(J167/J168,"ND")</f>
        <v>ND</v>
      </c>
      <c r="O167" s="826" t="str">
        <f t="shared" ref="O167" ca="1" si="151">IFERROR(((J167+K167+L167+M167)/H167),"ND")</f>
        <v>ND</v>
      </c>
      <c r="P167" s="913"/>
    </row>
    <row r="168" spans="3:16">
      <c r="C168" s="843"/>
      <c r="D168" s="926"/>
      <c r="E168" s="926"/>
      <c r="F168" s="928"/>
      <c r="G168" s="930"/>
      <c r="H168" s="949"/>
      <c r="I168" s="823"/>
      <c r="J168" s="149" t="str">
        <f ca="1">IF(MOD(ROW()-13,2)=0,IF(ISBLANK(OFFSET(#REF!,INT((ROW()-13)/2),0)),"",OFFSET(#REF!,INT((ROW()-13)/2),0)),IF(ISBLANK(OFFSET('9. METAS'!$U$20,INT((ROW()-14)/2),0)),"",OFFSET('9. METAS'!$U$20,INT((ROW()-14)/2),0)))</f>
        <v/>
      </c>
      <c r="K168" s="150" t="str">
        <f ca="1">IF(MOD(ROW()-13,2)=0,IF(ISBLANK(OFFSET(#REF!,INT((ROW()-13)/2),0)),"",OFFSET(#REF!,INT((ROW()-13)/2),0)),IF(ISBLANK(OFFSET('9. METAS'!$V$20,INT((ROW()-14)/2),0)),"",OFFSET('9. METAS'!$V$20,INT((ROW()-14)/2),0)))</f>
        <v/>
      </c>
      <c r="L168" s="150" t="str">
        <f ca="1">IF(MOD(ROW()-13,2)=0,IF(ISBLANK(OFFSET(#REF!,INT((ROW()-13)/2),0)),"",OFFSET(#REF!,INT((ROW()-13)/2),0)),IF(ISBLANK(OFFSET('9. METAS'!$W$20,INT((ROW()-14)/2),0)),"",OFFSET('9. METAS'!$W$20,INT((ROW()-14)/2),0)))</f>
        <v/>
      </c>
      <c r="M168" s="151" t="str">
        <f ca="1">IF(MOD(ROW()-13,2)=0,IF(ISBLANK(OFFSET(#REF!,INT((ROW()-13)/2),0)),"",OFFSET(#REF!,INT((ROW()-13)/2),0)),IF(ISBLANK(OFFSET('9. METAS'!$X$20,INT((ROW()-14)/2),0)),"",OFFSET('9. METAS'!$X$20,INT((ROW()-14)/2),0)))</f>
        <v/>
      </c>
      <c r="N168" s="825"/>
      <c r="O168" s="827"/>
      <c r="P168" s="914"/>
    </row>
    <row r="169" spans="3:16">
      <c r="C169" s="829" t="str">
        <f ca="1">IF(ISBLANK(OFFSET('5. Pp (3 años)'!$C$46,INT((ROW()-13)/2),0)),"",OFFSET('5. Pp (3 años)'!$C$46,INT((ROW()-13)/2),0))</f>
        <v/>
      </c>
      <c r="D169" s="926" t="str">
        <f ca="1">IF(ISBLANK(OFFSET('5. Pp (3 años)'!$D$46,INT((ROW()-13)/2),0)),"",OFFSET('5. Pp (3 años)'!$D$46,INT((ROW()-13)/2),0))</f>
        <v/>
      </c>
      <c r="E169" s="926" t="str">
        <f ca="1">IF(ISBLANK(OFFSET('5. Pp (3 años)'!$E$46,INT((ROW()-13)/2),0)),"",OFFSET('5. Pp (3 años)'!$E$46,INT((ROW()-13)/2),0))</f>
        <v/>
      </c>
      <c r="F169" s="928" t="str">
        <f ca="1">IF(ISBLANK(OFFSET('5. Pp (3 años)'!$K$46,INT((ROW()-13)/2),0)),"",OFFSET('5. Pp (3 años)'!$K$46,INT((ROW()-13)/2),0))</f>
        <v/>
      </c>
      <c r="G169" s="930" t="str">
        <f ca="1">IF(ISBLANK(OFFSET('5. Pp (3 años)'!$H$46,INT((ROW()-13)/2),0)),"",OFFSET('5. Pp (3 años)'!$H$46,INT((ROW()-13)/2),0))</f>
        <v/>
      </c>
      <c r="H169" s="949" t="str">
        <f ca="1">IF(ISBLANK(OFFSET('9. METAS'!$L$20,INT((ROW()-13)/2),0)),"",OFFSET('9. METAS'!$L$20,INT((ROW()-13)/2),0))</f>
        <v/>
      </c>
      <c r="I169" s="822"/>
      <c r="J169" s="149" t="e">
        <f ca="1">IF(MOD(ROW()-13,2)=0,IF(ISBLANK(OFFSET(#REF!,INT((ROW()-13)/2),0)),"",OFFSET(#REF!,INT((ROW()-13)/2),0)),IF(ISBLANK(OFFSET('9. METAS'!$U$20,INT((ROW()-14)/2),0)),"",OFFSET('9. METAS'!$U$20,INT((ROW()-14)/2),0)))</f>
        <v>#REF!</v>
      </c>
      <c r="K169" s="150" t="e">
        <f ca="1">IF(MOD(ROW()-13,2)=0,IF(ISBLANK(OFFSET(#REF!,INT((ROW()-13)/2),0)),"",OFFSET(#REF!,INT((ROW()-13)/2),0)),IF(ISBLANK(OFFSET('9. METAS'!$V$20,INT((ROW()-14)/2),0)),"",OFFSET('9. METAS'!$V$20,INT((ROW()-14)/2),0)))</f>
        <v>#REF!</v>
      </c>
      <c r="L169" s="150" t="e">
        <f ca="1">IF(MOD(ROW()-13,2)=0,IF(ISBLANK(OFFSET(#REF!,INT((ROW()-13)/2),0)),"",OFFSET(#REF!,INT((ROW()-13)/2),0)),IF(ISBLANK(OFFSET('9. METAS'!$W$20,INT((ROW()-14)/2),0)),"",OFFSET('9. METAS'!$W$20,INT((ROW()-14)/2),0)))</f>
        <v>#REF!</v>
      </c>
      <c r="M169" s="151" t="e">
        <f ca="1">IF(MOD(ROW()-13,2)=0,IF(ISBLANK(OFFSET(#REF!,INT((ROW()-13)/2),0)),"",OFFSET(#REF!,INT((ROW()-13)/2),0)),IF(ISBLANK(OFFSET('9. METAS'!$X$20,INT((ROW()-14)/2),0)),"",OFFSET('9. METAS'!$X$20,INT((ROW()-14)/2),0)))</f>
        <v>#REF!</v>
      </c>
      <c r="N169" s="824" t="str">
        <f t="shared" ref="N169" ca="1" si="152">IFERROR(J169/J170,"ND")</f>
        <v>ND</v>
      </c>
      <c r="O169" s="826" t="str">
        <f t="shared" ref="O169" ca="1" si="153">IFERROR(((J169+K169+L169+M169)/H169),"ND")</f>
        <v>ND</v>
      </c>
      <c r="P169" s="913"/>
    </row>
    <row r="170" spans="3:16">
      <c r="C170" s="843"/>
      <c r="D170" s="926"/>
      <c r="E170" s="926"/>
      <c r="F170" s="928"/>
      <c r="G170" s="930"/>
      <c r="H170" s="949"/>
      <c r="I170" s="823"/>
      <c r="J170" s="149" t="str">
        <f ca="1">IF(MOD(ROW()-13,2)=0,IF(ISBLANK(OFFSET(#REF!,INT((ROW()-13)/2),0)),"",OFFSET(#REF!,INT((ROW()-13)/2),0)),IF(ISBLANK(OFFSET('9. METAS'!$U$20,INT((ROW()-14)/2),0)),"",OFFSET('9. METAS'!$U$20,INT((ROW()-14)/2),0)))</f>
        <v/>
      </c>
      <c r="K170" s="150" t="str">
        <f ca="1">IF(MOD(ROW()-13,2)=0,IF(ISBLANK(OFFSET(#REF!,INT((ROW()-13)/2),0)),"",OFFSET(#REF!,INT((ROW()-13)/2),0)),IF(ISBLANK(OFFSET('9. METAS'!$V$20,INT((ROW()-14)/2),0)),"",OFFSET('9. METAS'!$V$20,INT((ROW()-14)/2),0)))</f>
        <v/>
      </c>
      <c r="L170" s="150" t="str">
        <f ca="1">IF(MOD(ROW()-13,2)=0,IF(ISBLANK(OFFSET(#REF!,INT((ROW()-13)/2),0)),"",OFFSET(#REF!,INT((ROW()-13)/2),0)),IF(ISBLANK(OFFSET('9. METAS'!$W$20,INT((ROW()-14)/2),0)),"",OFFSET('9. METAS'!$W$20,INT((ROW()-14)/2),0)))</f>
        <v/>
      </c>
      <c r="M170" s="151" t="str">
        <f ca="1">IF(MOD(ROW()-13,2)=0,IF(ISBLANK(OFFSET(#REF!,INT((ROW()-13)/2),0)),"",OFFSET(#REF!,INT((ROW()-13)/2),0)),IF(ISBLANK(OFFSET('9. METAS'!$X$20,INT((ROW()-14)/2),0)),"",OFFSET('9. METAS'!$X$20,INT((ROW()-14)/2),0)))</f>
        <v/>
      </c>
      <c r="N170" s="825"/>
      <c r="O170" s="827"/>
      <c r="P170" s="914"/>
    </row>
    <row r="171" spans="3:16">
      <c r="C171" s="829" t="str">
        <f ca="1">IF(ISBLANK(OFFSET('5. Pp (3 años)'!$C$46,INT((ROW()-13)/2),0)),"",OFFSET('5. Pp (3 años)'!$C$46,INT((ROW()-13)/2),0))</f>
        <v/>
      </c>
      <c r="D171" s="926" t="str">
        <f ca="1">IF(ISBLANK(OFFSET('5. Pp (3 años)'!$D$46,INT((ROW()-13)/2),0)),"",OFFSET('5. Pp (3 años)'!$D$46,INT((ROW()-13)/2),0))</f>
        <v/>
      </c>
      <c r="E171" s="926" t="str">
        <f ca="1">IF(ISBLANK(OFFSET('5. Pp (3 años)'!$E$46,INT((ROW()-13)/2),0)),"",OFFSET('5. Pp (3 años)'!$E$46,INT((ROW()-13)/2),0))</f>
        <v/>
      </c>
      <c r="F171" s="928" t="str">
        <f ca="1">IF(ISBLANK(OFFSET('5. Pp (3 años)'!$K$46,INT((ROW()-13)/2),0)),"",OFFSET('5. Pp (3 años)'!$K$46,INT((ROW()-13)/2),0))</f>
        <v/>
      </c>
      <c r="G171" s="930" t="str">
        <f ca="1">IF(ISBLANK(OFFSET('5. Pp (3 años)'!$H$46,INT((ROW()-13)/2),0)),"",OFFSET('5. Pp (3 años)'!$H$46,INT((ROW()-13)/2),0))</f>
        <v/>
      </c>
      <c r="H171" s="949" t="str">
        <f ca="1">IF(ISBLANK(OFFSET('9. METAS'!$L$20,INT((ROW()-13)/2),0)),"",OFFSET('9. METAS'!$L$20,INT((ROW()-13)/2),0))</f>
        <v/>
      </c>
      <c r="I171" s="822"/>
      <c r="J171" s="149" t="e">
        <f ca="1">IF(MOD(ROW()-13,2)=0,IF(ISBLANK(OFFSET(#REF!,INT((ROW()-13)/2),0)),"",OFFSET(#REF!,INT((ROW()-13)/2),0)),IF(ISBLANK(OFFSET('9. METAS'!$U$20,INT((ROW()-14)/2),0)),"",OFFSET('9. METAS'!$U$20,INT((ROW()-14)/2),0)))</f>
        <v>#REF!</v>
      </c>
      <c r="K171" s="150" t="e">
        <f ca="1">IF(MOD(ROW()-13,2)=0,IF(ISBLANK(OFFSET(#REF!,INT((ROW()-13)/2),0)),"",OFFSET(#REF!,INT((ROW()-13)/2),0)),IF(ISBLANK(OFFSET('9. METAS'!$V$20,INT((ROW()-14)/2),0)),"",OFFSET('9. METAS'!$V$20,INT((ROW()-14)/2),0)))</f>
        <v>#REF!</v>
      </c>
      <c r="L171" s="150" t="e">
        <f ca="1">IF(MOD(ROW()-13,2)=0,IF(ISBLANK(OFFSET(#REF!,INT((ROW()-13)/2),0)),"",OFFSET(#REF!,INT((ROW()-13)/2),0)),IF(ISBLANK(OFFSET('9. METAS'!$W$20,INT((ROW()-14)/2),0)),"",OFFSET('9. METAS'!$W$20,INT((ROW()-14)/2),0)))</f>
        <v>#REF!</v>
      </c>
      <c r="M171" s="151" t="e">
        <f ca="1">IF(MOD(ROW()-13,2)=0,IF(ISBLANK(OFFSET(#REF!,INT((ROW()-13)/2),0)),"",OFFSET(#REF!,INT((ROW()-13)/2),0)),IF(ISBLANK(OFFSET('9. METAS'!$X$20,INT((ROW()-14)/2),0)),"",OFFSET('9. METAS'!$X$20,INT((ROW()-14)/2),0)))</f>
        <v>#REF!</v>
      </c>
      <c r="N171" s="824" t="str">
        <f t="shared" ref="N171" ca="1" si="154">IFERROR(J171/J172,"ND")</f>
        <v>ND</v>
      </c>
      <c r="O171" s="826" t="str">
        <f t="shared" ref="O171" ca="1" si="155">IFERROR(((J171+K171+L171+M171)/H171),"ND")</f>
        <v>ND</v>
      </c>
      <c r="P171" s="913"/>
    </row>
    <row r="172" spans="3:16">
      <c r="C172" s="843"/>
      <c r="D172" s="926"/>
      <c r="E172" s="926"/>
      <c r="F172" s="928"/>
      <c r="G172" s="930"/>
      <c r="H172" s="949"/>
      <c r="I172" s="823"/>
      <c r="J172" s="149" t="str">
        <f ca="1">IF(MOD(ROW()-13,2)=0,IF(ISBLANK(OFFSET(#REF!,INT((ROW()-13)/2),0)),"",OFFSET(#REF!,INT((ROW()-13)/2),0)),IF(ISBLANK(OFFSET('9. METAS'!$U$20,INT((ROW()-14)/2),0)),"",OFFSET('9. METAS'!$U$20,INT((ROW()-14)/2),0)))</f>
        <v/>
      </c>
      <c r="K172" s="150" t="str">
        <f ca="1">IF(MOD(ROW()-13,2)=0,IF(ISBLANK(OFFSET(#REF!,INT((ROW()-13)/2),0)),"",OFFSET(#REF!,INT((ROW()-13)/2),0)),IF(ISBLANK(OFFSET('9. METAS'!$V$20,INT((ROW()-14)/2),0)),"",OFFSET('9. METAS'!$V$20,INT((ROW()-14)/2),0)))</f>
        <v/>
      </c>
      <c r="L172" s="150" t="str">
        <f ca="1">IF(MOD(ROW()-13,2)=0,IF(ISBLANK(OFFSET(#REF!,INT((ROW()-13)/2),0)),"",OFFSET(#REF!,INT((ROW()-13)/2),0)),IF(ISBLANK(OFFSET('9. METAS'!$W$20,INT((ROW()-14)/2),0)),"",OFFSET('9. METAS'!$W$20,INT((ROW()-14)/2),0)))</f>
        <v/>
      </c>
      <c r="M172" s="151" t="str">
        <f ca="1">IF(MOD(ROW()-13,2)=0,IF(ISBLANK(OFFSET(#REF!,INT((ROW()-13)/2),0)),"",OFFSET(#REF!,INT((ROW()-13)/2),0)),IF(ISBLANK(OFFSET('9. METAS'!$X$20,INT((ROW()-14)/2),0)),"",OFFSET('9. METAS'!$X$20,INT((ROW()-14)/2),0)))</f>
        <v/>
      </c>
      <c r="N172" s="825"/>
      <c r="O172" s="827"/>
      <c r="P172" s="914"/>
    </row>
    <row r="173" spans="3:16">
      <c r="C173" s="829" t="str">
        <f ca="1">IF(ISBLANK(OFFSET('5. Pp (3 años)'!$C$46,INT((ROW()-13)/2),0)),"",OFFSET('5. Pp (3 años)'!$C$46,INT((ROW()-13)/2),0))</f>
        <v/>
      </c>
      <c r="D173" s="926" t="str">
        <f ca="1">IF(ISBLANK(OFFSET('5. Pp (3 años)'!$D$46,INT((ROW()-13)/2),0)),"",OFFSET('5. Pp (3 años)'!$D$46,INT((ROW()-13)/2),0))</f>
        <v/>
      </c>
      <c r="E173" s="926" t="str">
        <f ca="1">IF(ISBLANK(OFFSET('5. Pp (3 años)'!$E$46,INT((ROW()-13)/2),0)),"",OFFSET('5. Pp (3 años)'!$E$46,INT((ROW()-13)/2),0))</f>
        <v/>
      </c>
      <c r="F173" s="928" t="str">
        <f ca="1">IF(ISBLANK(OFFSET('5. Pp (3 años)'!$K$46,INT((ROW()-13)/2),0)),"",OFFSET('5. Pp (3 años)'!$K$46,INT((ROW()-13)/2),0))</f>
        <v/>
      </c>
      <c r="G173" s="930" t="str">
        <f ca="1">IF(ISBLANK(OFFSET('5. Pp (3 años)'!$H$46,INT((ROW()-13)/2),0)),"",OFFSET('5. Pp (3 años)'!$H$46,INT((ROW()-13)/2),0))</f>
        <v/>
      </c>
      <c r="H173" s="949" t="str">
        <f ca="1">IF(ISBLANK(OFFSET('9. METAS'!$L$20,INT((ROW()-13)/2),0)),"",OFFSET('9. METAS'!$L$20,INT((ROW()-13)/2),0))</f>
        <v/>
      </c>
      <c r="I173" s="822"/>
      <c r="J173" s="149" t="e">
        <f ca="1">IF(MOD(ROW()-13,2)=0,IF(ISBLANK(OFFSET(#REF!,INT((ROW()-13)/2),0)),"",OFFSET(#REF!,INT((ROW()-13)/2),0)),IF(ISBLANK(OFFSET('9. METAS'!$U$20,INT((ROW()-14)/2),0)),"",OFFSET('9. METAS'!$U$20,INT((ROW()-14)/2),0)))</f>
        <v>#REF!</v>
      </c>
      <c r="K173" s="150" t="e">
        <f ca="1">IF(MOD(ROW()-13,2)=0,IF(ISBLANK(OFFSET(#REF!,INT((ROW()-13)/2),0)),"",OFFSET(#REF!,INT((ROW()-13)/2),0)),IF(ISBLANK(OFFSET('9. METAS'!$V$20,INT((ROW()-14)/2),0)),"",OFFSET('9. METAS'!$V$20,INT((ROW()-14)/2),0)))</f>
        <v>#REF!</v>
      </c>
      <c r="L173" s="150" t="e">
        <f ca="1">IF(MOD(ROW()-13,2)=0,IF(ISBLANK(OFFSET(#REF!,INT((ROW()-13)/2),0)),"",OFFSET(#REF!,INT((ROW()-13)/2),0)),IF(ISBLANK(OFFSET('9. METAS'!$W$20,INT((ROW()-14)/2),0)),"",OFFSET('9. METAS'!$W$20,INT((ROW()-14)/2),0)))</f>
        <v>#REF!</v>
      </c>
      <c r="M173" s="151" t="e">
        <f ca="1">IF(MOD(ROW()-13,2)=0,IF(ISBLANK(OFFSET(#REF!,INT((ROW()-13)/2),0)),"",OFFSET(#REF!,INT((ROW()-13)/2),0)),IF(ISBLANK(OFFSET('9. METAS'!$X$20,INT((ROW()-14)/2),0)),"",OFFSET('9. METAS'!$X$20,INT((ROW()-14)/2),0)))</f>
        <v>#REF!</v>
      </c>
      <c r="N173" s="824" t="str">
        <f t="shared" ref="N173" ca="1" si="156">IFERROR(J173/J174,"ND")</f>
        <v>ND</v>
      </c>
      <c r="O173" s="826" t="str">
        <f t="shared" ref="O173" ca="1" si="157">IFERROR(((J173+K173+L173+M173)/H173),"ND")</f>
        <v>ND</v>
      </c>
      <c r="P173" s="913"/>
    </row>
    <row r="174" spans="3:16">
      <c r="C174" s="843"/>
      <c r="D174" s="926"/>
      <c r="E174" s="926"/>
      <c r="F174" s="928"/>
      <c r="G174" s="930"/>
      <c r="H174" s="949"/>
      <c r="I174" s="823"/>
      <c r="J174" s="149" t="str">
        <f ca="1">IF(MOD(ROW()-13,2)=0,IF(ISBLANK(OFFSET(#REF!,INT((ROW()-13)/2),0)),"",OFFSET(#REF!,INT((ROW()-13)/2),0)),IF(ISBLANK(OFFSET('9. METAS'!$U$20,INT((ROW()-14)/2),0)),"",OFFSET('9. METAS'!$U$20,INT((ROW()-14)/2),0)))</f>
        <v/>
      </c>
      <c r="K174" s="150" t="str">
        <f ca="1">IF(MOD(ROW()-13,2)=0,IF(ISBLANK(OFFSET(#REF!,INT((ROW()-13)/2),0)),"",OFFSET(#REF!,INT((ROW()-13)/2),0)),IF(ISBLANK(OFFSET('9. METAS'!$V$20,INT((ROW()-14)/2),0)),"",OFFSET('9. METAS'!$V$20,INT((ROW()-14)/2),0)))</f>
        <v/>
      </c>
      <c r="L174" s="150" t="str">
        <f ca="1">IF(MOD(ROW()-13,2)=0,IF(ISBLANK(OFFSET(#REF!,INT((ROW()-13)/2),0)),"",OFFSET(#REF!,INT((ROW()-13)/2),0)),IF(ISBLANK(OFFSET('9. METAS'!$W$20,INT((ROW()-14)/2),0)),"",OFFSET('9. METAS'!$W$20,INT((ROW()-14)/2),0)))</f>
        <v/>
      </c>
      <c r="M174" s="151" t="str">
        <f ca="1">IF(MOD(ROW()-13,2)=0,IF(ISBLANK(OFFSET(#REF!,INT((ROW()-13)/2),0)),"",OFFSET(#REF!,INT((ROW()-13)/2),0)),IF(ISBLANK(OFFSET('9. METAS'!$X$20,INT((ROW()-14)/2),0)),"",OFFSET('9. METAS'!$X$20,INT((ROW()-14)/2),0)))</f>
        <v/>
      </c>
      <c r="N174" s="825"/>
      <c r="O174" s="827"/>
      <c r="P174" s="914"/>
    </row>
    <row r="175" spans="3:16">
      <c r="C175" s="829" t="str">
        <f ca="1">IF(ISBLANK(OFFSET('5. Pp (3 años)'!$C$46,INT((ROW()-13)/2),0)),"",OFFSET('5. Pp (3 años)'!$C$46,INT((ROW()-13)/2),0))</f>
        <v/>
      </c>
      <c r="D175" s="926" t="str">
        <f ca="1">IF(ISBLANK(OFFSET('5. Pp (3 años)'!$D$46,INT((ROW()-13)/2),0)),"",OFFSET('5. Pp (3 años)'!$D$46,INT((ROW()-13)/2),0))</f>
        <v/>
      </c>
      <c r="E175" s="926" t="str">
        <f ca="1">IF(ISBLANK(OFFSET('5. Pp (3 años)'!$E$46,INT((ROW()-13)/2),0)),"",OFFSET('5. Pp (3 años)'!$E$46,INT((ROW()-13)/2),0))</f>
        <v/>
      </c>
      <c r="F175" s="928" t="str">
        <f ca="1">IF(ISBLANK(OFFSET('5. Pp (3 años)'!$K$46,INT((ROW()-13)/2),0)),"",OFFSET('5. Pp (3 años)'!$K$46,INT((ROW()-13)/2),0))</f>
        <v/>
      </c>
      <c r="G175" s="930" t="str">
        <f ca="1">IF(ISBLANK(OFFSET('5. Pp (3 años)'!$H$46,INT((ROW()-13)/2),0)),"",OFFSET('5. Pp (3 años)'!$H$46,INT((ROW()-13)/2),0))</f>
        <v/>
      </c>
      <c r="H175" s="949" t="str">
        <f ca="1">IF(ISBLANK(OFFSET('9. METAS'!$L$20,INT((ROW()-13)/2),0)),"",OFFSET('9. METAS'!$L$20,INT((ROW()-13)/2),0))</f>
        <v/>
      </c>
      <c r="I175" s="822"/>
      <c r="J175" s="149" t="e">
        <f ca="1">IF(MOD(ROW()-13,2)=0,IF(ISBLANK(OFFSET(#REF!,INT((ROW()-13)/2),0)),"",OFFSET(#REF!,INT((ROW()-13)/2),0)),IF(ISBLANK(OFFSET('9. METAS'!$U$20,INT((ROW()-14)/2),0)),"",OFFSET('9. METAS'!$U$20,INT((ROW()-14)/2),0)))</f>
        <v>#REF!</v>
      </c>
      <c r="K175" s="150" t="e">
        <f ca="1">IF(MOD(ROW()-13,2)=0,IF(ISBLANK(OFFSET(#REF!,INT((ROW()-13)/2),0)),"",OFFSET(#REF!,INT((ROW()-13)/2),0)),IF(ISBLANK(OFFSET('9. METAS'!$V$20,INT((ROW()-14)/2),0)),"",OFFSET('9. METAS'!$V$20,INT((ROW()-14)/2),0)))</f>
        <v>#REF!</v>
      </c>
      <c r="L175" s="150" t="e">
        <f ca="1">IF(MOD(ROW()-13,2)=0,IF(ISBLANK(OFFSET(#REF!,INT((ROW()-13)/2),0)),"",OFFSET(#REF!,INT((ROW()-13)/2),0)),IF(ISBLANK(OFFSET('9. METAS'!$W$20,INT((ROW()-14)/2),0)),"",OFFSET('9. METAS'!$W$20,INT((ROW()-14)/2),0)))</f>
        <v>#REF!</v>
      </c>
      <c r="M175" s="151" t="e">
        <f ca="1">IF(MOD(ROW()-13,2)=0,IF(ISBLANK(OFFSET(#REF!,INT((ROW()-13)/2),0)),"",OFFSET(#REF!,INT((ROW()-13)/2),0)),IF(ISBLANK(OFFSET('9. METAS'!$X$20,INT((ROW()-14)/2),0)),"",OFFSET('9. METAS'!$X$20,INT((ROW()-14)/2),0)))</f>
        <v>#REF!</v>
      </c>
      <c r="N175" s="824" t="str">
        <f t="shared" ref="N175" ca="1" si="158">IFERROR(J175/J176,"ND")</f>
        <v>ND</v>
      </c>
      <c r="O175" s="826" t="str">
        <f t="shared" ref="O175" ca="1" si="159">IFERROR(((J175+K175+L175+M175)/H175),"ND")</f>
        <v>ND</v>
      </c>
      <c r="P175" s="913"/>
    </row>
    <row r="176" spans="3:16">
      <c r="C176" s="843"/>
      <c r="D176" s="926"/>
      <c r="E176" s="926"/>
      <c r="F176" s="928"/>
      <c r="G176" s="930"/>
      <c r="H176" s="949"/>
      <c r="I176" s="823"/>
      <c r="J176" s="149" t="str">
        <f ca="1">IF(MOD(ROW()-13,2)=0,IF(ISBLANK(OFFSET(#REF!,INT((ROW()-13)/2),0)),"",OFFSET(#REF!,INT((ROW()-13)/2),0)),IF(ISBLANK(OFFSET('9. METAS'!$U$20,INT((ROW()-14)/2),0)),"",OFFSET('9. METAS'!$U$20,INT((ROW()-14)/2),0)))</f>
        <v/>
      </c>
      <c r="K176" s="150" t="str">
        <f ca="1">IF(MOD(ROW()-13,2)=0,IF(ISBLANK(OFFSET(#REF!,INT((ROW()-13)/2),0)),"",OFFSET(#REF!,INT((ROW()-13)/2),0)),IF(ISBLANK(OFFSET('9. METAS'!$V$20,INT((ROW()-14)/2),0)),"",OFFSET('9. METAS'!$V$20,INT((ROW()-14)/2),0)))</f>
        <v/>
      </c>
      <c r="L176" s="150" t="str">
        <f ca="1">IF(MOD(ROW()-13,2)=0,IF(ISBLANK(OFFSET(#REF!,INT((ROW()-13)/2),0)),"",OFFSET(#REF!,INT((ROW()-13)/2),0)),IF(ISBLANK(OFFSET('9. METAS'!$W$20,INT((ROW()-14)/2),0)),"",OFFSET('9. METAS'!$W$20,INT((ROW()-14)/2),0)))</f>
        <v/>
      </c>
      <c r="M176" s="151" t="str">
        <f ca="1">IF(MOD(ROW()-13,2)=0,IF(ISBLANK(OFFSET(#REF!,INT((ROW()-13)/2),0)),"",OFFSET(#REF!,INT((ROW()-13)/2),0)),IF(ISBLANK(OFFSET('9. METAS'!$X$20,INT((ROW()-14)/2),0)),"",OFFSET('9. METAS'!$X$20,INT((ROW()-14)/2),0)))</f>
        <v/>
      </c>
      <c r="N176" s="825"/>
      <c r="O176" s="827"/>
      <c r="P176" s="914"/>
    </row>
    <row r="177" spans="3:16">
      <c r="C177" s="829" t="str">
        <f ca="1">IF(ISBLANK(OFFSET('5. Pp (3 años)'!$C$46,INT((ROW()-13)/2),0)),"",OFFSET('5. Pp (3 años)'!$C$46,INT((ROW()-13)/2),0))</f>
        <v/>
      </c>
      <c r="D177" s="926" t="str">
        <f ca="1">IF(ISBLANK(OFFSET('5. Pp (3 años)'!$D$46,INT((ROW()-13)/2),0)),"",OFFSET('5. Pp (3 años)'!$D$46,INT((ROW()-13)/2),0))</f>
        <v/>
      </c>
      <c r="E177" s="926" t="str">
        <f ca="1">IF(ISBLANK(OFFSET('5. Pp (3 años)'!$E$46,INT((ROW()-13)/2),0)),"",OFFSET('5. Pp (3 años)'!$E$46,INT((ROW()-13)/2),0))</f>
        <v/>
      </c>
      <c r="F177" s="928" t="str">
        <f ca="1">IF(ISBLANK(OFFSET('5. Pp (3 años)'!$K$46,INT((ROW()-13)/2),0)),"",OFFSET('5. Pp (3 años)'!$K$46,INT((ROW()-13)/2),0))</f>
        <v/>
      </c>
      <c r="G177" s="930" t="str">
        <f ca="1">IF(ISBLANK(OFFSET('5. Pp (3 años)'!$H$46,INT((ROW()-13)/2),0)),"",OFFSET('5. Pp (3 años)'!$H$46,INT((ROW()-13)/2),0))</f>
        <v/>
      </c>
      <c r="H177" s="949" t="str">
        <f ca="1">IF(ISBLANK(OFFSET('9. METAS'!$L$20,INT((ROW()-13)/2),0)),"",OFFSET('9. METAS'!$L$20,INT((ROW()-13)/2),0))</f>
        <v/>
      </c>
      <c r="I177" s="822"/>
      <c r="J177" s="149" t="e">
        <f ca="1">IF(MOD(ROW()-13,2)=0,IF(ISBLANK(OFFSET(#REF!,INT((ROW()-13)/2),0)),"",OFFSET(#REF!,INT((ROW()-13)/2),0)),IF(ISBLANK(OFFSET('9. METAS'!$U$20,INT((ROW()-14)/2),0)),"",OFFSET('9. METAS'!$U$20,INT((ROW()-14)/2),0)))</f>
        <v>#REF!</v>
      </c>
      <c r="K177" s="150" t="e">
        <f ca="1">IF(MOD(ROW()-13,2)=0,IF(ISBLANK(OFFSET(#REF!,INT((ROW()-13)/2),0)),"",OFFSET(#REF!,INT((ROW()-13)/2),0)),IF(ISBLANK(OFFSET('9. METAS'!$V$20,INT((ROW()-14)/2),0)),"",OFFSET('9. METAS'!$V$20,INT((ROW()-14)/2),0)))</f>
        <v>#REF!</v>
      </c>
      <c r="L177" s="150" t="e">
        <f ca="1">IF(MOD(ROW()-13,2)=0,IF(ISBLANK(OFFSET(#REF!,INT((ROW()-13)/2),0)),"",OFFSET(#REF!,INT((ROW()-13)/2),0)),IF(ISBLANK(OFFSET('9. METAS'!$W$20,INT((ROW()-14)/2),0)),"",OFFSET('9. METAS'!$W$20,INT((ROW()-14)/2),0)))</f>
        <v>#REF!</v>
      </c>
      <c r="M177" s="151" t="e">
        <f ca="1">IF(MOD(ROW()-13,2)=0,IF(ISBLANK(OFFSET(#REF!,INT((ROW()-13)/2),0)),"",OFFSET(#REF!,INT((ROW()-13)/2),0)),IF(ISBLANK(OFFSET('9. METAS'!$X$20,INT((ROW()-14)/2),0)),"",OFFSET('9. METAS'!$X$20,INT((ROW()-14)/2),0)))</f>
        <v>#REF!</v>
      </c>
      <c r="N177" s="824" t="str">
        <f t="shared" ref="N177" ca="1" si="160">IFERROR(J177/J178,"ND")</f>
        <v>ND</v>
      </c>
      <c r="O177" s="826" t="str">
        <f t="shared" ref="O177" ca="1" si="161">IFERROR(((J177+K177+L177+M177)/H177),"ND")</f>
        <v>ND</v>
      </c>
      <c r="P177" s="913"/>
    </row>
    <row r="178" spans="3:16">
      <c r="C178" s="843"/>
      <c r="D178" s="926"/>
      <c r="E178" s="926"/>
      <c r="F178" s="928"/>
      <c r="G178" s="930"/>
      <c r="H178" s="949"/>
      <c r="I178" s="823"/>
      <c r="J178" s="149" t="str">
        <f ca="1">IF(MOD(ROW()-13,2)=0,IF(ISBLANK(OFFSET(#REF!,INT((ROW()-13)/2),0)),"",OFFSET(#REF!,INT((ROW()-13)/2),0)),IF(ISBLANK(OFFSET('9. METAS'!$U$20,INT((ROW()-14)/2),0)),"",OFFSET('9. METAS'!$U$20,INT((ROW()-14)/2),0)))</f>
        <v/>
      </c>
      <c r="K178" s="150" t="str">
        <f ca="1">IF(MOD(ROW()-13,2)=0,IF(ISBLANK(OFFSET(#REF!,INT((ROW()-13)/2),0)),"",OFFSET(#REF!,INT((ROW()-13)/2),0)),IF(ISBLANK(OFFSET('9. METAS'!$V$20,INT((ROW()-14)/2),0)),"",OFFSET('9. METAS'!$V$20,INT((ROW()-14)/2),0)))</f>
        <v/>
      </c>
      <c r="L178" s="150" t="str">
        <f ca="1">IF(MOD(ROW()-13,2)=0,IF(ISBLANK(OFFSET(#REF!,INT((ROW()-13)/2),0)),"",OFFSET(#REF!,INT((ROW()-13)/2),0)),IF(ISBLANK(OFFSET('9. METAS'!$W$20,INT((ROW()-14)/2),0)),"",OFFSET('9. METAS'!$W$20,INT((ROW()-14)/2),0)))</f>
        <v/>
      </c>
      <c r="M178" s="151" t="str">
        <f ca="1">IF(MOD(ROW()-13,2)=0,IF(ISBLANK(OFFSET(#REF!,INT((ROW()-13)/2),0)),"",OFFSET(#REF!,INT((ROW()-13)/2),0)),IF(ISBLANK(OFFSET('9. METAS'!$X$20,INT((ROW()-14)/2),0)),"",OFFSET('9. METAS'!$X$20,INT((ROW()-14)/2),0)))</f>
        <v/>
      </c>
      <c r="N178" s="825"/>
      <c r="O178" s="827"/>
      <c r="P178" s="914"/>
    </row>
    <row r="179" spans="3:16">
      <c r="C179" s="829" t="str">
        <f ca="1">IF(ISBLANK(OFFSET('5. Pp (3 años)'!$C$46,INT((ROW()-13)/2),0)),"",OFFSET('5. Pp (3 años)'!$C$46,INT((ROW()-13)/2),0))</f>
        <v/>
      </c>
      <c r="D179" s="926" t="str">
        <f ca="1">IF(ISBLANK(OFFSET('5. Pp (3 años)'!$D$46,INT((ROW()-13)/2),0)),"",OFFSET('5. Pp (3 años)'!$D$46,INT((ROW()-13)/2),0))</f>
        <v/>
      </c>
      <c r="E179" s="926" t="str">
        <f ca="1">IF(ISBLANK(OFFSET('5. Pp (3 años)'!$E$46,INT((ROW()-13)/2),0)),"",OFFSET('5. Pp (3 años)'!$E$46,INT((ROW()-13)/2),0))</f>
        <v/>
      </c>
      <c r="F179" s="928" t="str">
        <f ca="1">IF(ISBLANK(OFFSET('5. Pp (3 años)'!$K$46,INT((ROW()-13)/2),0)),"",OFFSET('5. Pp (3 años)'!$K$46,INT((ROW()-13)/2),0))</f>
        <v/>
      </c>
      <c r="G179" s="930" t="str">
        <f ca="1">IF(ISBLANK(OFFSET('5. Pp (3 años)'!$H$46,INT((ROW()-13)/2),0)),"",OFFSET('5. Pp (3 años)'!$H$46,INT((ROW()-13)/2),0))</f>
        <v/>
      </c>
      <c r="H179" s="949" t="str">
        <f ca="1">IF(ISBLANK(OFFSET('9. METAS'!$L$20,INT((ROW()-13)/2),0)),"",OFFSET('9. METAS'!$L$20,INT((ROW()-13)/2),0))</f>
        <v/>
      </c>
      <c r="I179" s="822"/>
      <c r="J179" s="149" t="e">
        <f ca="1">IF(MOD(ROW()-13,2)=0,IF(ISBLANK(OFFSET(#REF!,INT((ROW()-13)/2),0)),"",OFFSET(#REF!,INT((ROW()-13)/2),0)),IF(ISBLANK(OFFSET('9. METAS'!$U$20,INT((ROW()-14)/2),0)),"",OFFSET('9. METAS'!$U$20,INT((ROW()-14)/2),0)))</f>
        <v>#REF!</v>
      </c>
      <c r="K179" s="150" t="e">
        <f ca="1">IF(MOD(ROW()-13,2)=0,IF(ISBLANK(OFFSET(#REF!,INT((ROW()-13)/2),0)),"",OFFSET(#REF!,INT((ROW()-13)/2),0)),IF(ISBLANK(OFFSET('9. METAS'!$V$20,INT((ROW()-14)/2),0)),"",OFFSET('9. METAS'!$V$20,INT((ROW()-14)/2),0)))</f>
        <v>#REF!</v>
      </c>
      <c r="L179" s="150" t="e">
        <f ca="1">IF(MOD(ROW()-13,2)=0,IF(ISBLANK(OFFSET(#REF!,INT((ROW()-13)/2),0)),"",OFFSET(#REF!,INT((ROW()-13)/2),0)),IF(ISBLANK(OFFSET('9. METAS'!$W$20,INT((ROW()-14)/2),0)),"",OFFSET('9. METAS'!$W$20,INT((ROW()-14)/2),0)))</f>
        <v>#REF!</v>
      </c>
      <c r="M179" s="151" t="e">
        <f ca="1">IF(MOD(ROW()-13,2)=0,IF(ISBLANK(OFFSET(#REF!,INT((ROW()-13)/2),0)),"",OFFSET(#REF!,INT((ROW()-13)/2),0)),IF(ISBLANK(OFFSET('9. METAS'!$X$20,INT((ROW()-14)/2),0)),"",OFFSET('9. METAS'!$X$20,INT((ROW()-14)/2),0)))</f>
        <v>#REF!</v>
      </c>
      <c r="N179" s="824" t="str">
        <f t="shared" ref="N179" ca="1" si="162">IFERROR(J179/J180,"ND")</f>
        <v>ND</v>
      </c>
      <c r="O179" s="826" t="str">
        <f t="shared" ref="O179" ca="1" si="163">IFERROR(((J179+K179+L179+M179)/H179),"ND")</f>
        <v>ND</v>
      </c>
      <c r="P179" s="913"/>
    </row>
    <row r="180" spans="3:16">
      <c r="C180" s="843"/>
      <c r="D180" s="926"/>
      <c r="E180" s="926"/>
      <c r="F180" s="928"/>
      <c r="G180" s="930"/>
      <c r="H180" s="949"/>
      <c r="I180" s="823"/>
      <c r="J180" s="149" t="str">
        <f ca="1">IF(MOD(ROW()-13,2)=0,IF(ISBLANK(OFFSET(#REF!,INT((ROW()-13)/2),0)),"",OFFSET(#REF!,INT((ROW()-13)/2),0)),IF(ISBLANK(OFFSET('9. METAS'!$U$20,INT((ROW()-14)/2),0)),"",OFFSET('9. METAS'!$U$20,INT((ROW()-14)/2),0)))</f>
        <v/>
      </c>
      <c r="K180" s="150" t="str">
        <f ca="1">IF(MOD(ROW()-13,2)=0,IF(ISBLANK(OFFSET(#REF!,INT((ROW()-13)/2),0)),"",OFFSET(#REF!,INT((ROW()-13)/2),0)),IF(ISBLANK(OFFSET('9. METAS'!$V$20,INT((ROW()-14)/2),0)),"",OFFSET('9. METAS'!$V$20,INT((ROW()-14)/2),0)))</f>
        <v/>
      </c>
      <c r="L180" s="150" t="str">
        <f ca="1">IF(MOD(ROW()-13,2)=0,IF(ISBLANK(OFFSET(#REF!,INT((ROW()-13)/2),0)),"",OFFSET(#REF!,INT((ROW()-13)/2),0)),IF(ISBLANK(OFFSET('9. METAS'!$W$20,INT((ROW()-14)/2),0)),"",OFFSET('9. METAS'!$W$20,INT((ROW()-14)/2),0)))</f>
        <v/>
      </c>
      <c r="M180" s="151" t="str">
        <f ca="1">IF(MOD(ROW()-13,2)=0,IF(ISBLANK(OFFSET(#REF!,INT((ROW()-13)/2),0)),"",OFFSET(#REF!,INT((ROW()-13)/2),0)),IF(ISBLANK(OFFSET('9. METAS'!$X$20,INT((ROW()-14)/2),0)),"",OFFSET('9. METAS'!$X$20,INT((ROW()-14)/2),0)))</f>
        <v/>
      </c>
      <c r="N180" s="825"/>
      <c r="O180" s="827"/>
      <c r="P180" s="914"/>
    </row>
    <row r="181" spans="3:16">
      <c r="C181" s="829" t="str">
        <f ca="1">IF(ISBLANK(OFFSET('5. Pp (3 años)'!$C$46,INT((ROW()-13)/2),0)),"",OFFSET('5. Pp (3 años)'!$C$46,INT((ROW()-13)/2),0))</f>
        <v/>
      </c>
      <c r="D181" s="926" t="str">
        <f ca="1">IF(ISBLANK(OFFSET('5. Pp (3 años)'!$D$46,INT((ROW()-13)/2),0)),"",OFFSET('5. Pp (3 años)'!$D$46,INT((ROW()-13)/2),0))</f>
        <v/>
      </c>
      <c r="E181" s="926" t="str">
        <f ca="1">IF(ISBLANK(OFFSET('5. Pp (3 años)'!$E$46,INT((ROW()-13)/2),0)),"",OFFSET('5. Pp (3 años)'!$E$46,INT((ROW()-13)/2),0))</f>
        <v/>
      </c>
      <c r="F181" s="928" t="str">
        <f ca="1">IF(ISBLANK(OFFSET('5. Pp (3 años)'!$K$46,INT((ROW()-13)/2),0)),"",OFFSET('5. Pp (3 años)'!$K$46,INT((ROW()-13)/2),0))</f>
        <v/>
      </c>
      <c r="G181" s="930" t="str">
        <f ca="1">IF(ISBLANK(OFFSET('5. Pp (3 años)'!$H$46,INT((ROW()-13)/2),0)),"",OFFSET('5. Pp (3 años)'!$H$46,INT((ROW()-13)/2),0))</f>
        <v/>
      </c>
      <c r="H181" s="949" t="str">
        <f ca="1">IF(ISBLANK(OFFSET('9. METAS'!$L$20,INT((ROW()-13)/2),0)),"",OFFSET('9. METAS'!$L$20,INT((ROW()-13)/2),0))</f>
        <v/>
      </c>
      <c r="I181" s="822"/>
      <c r="J181" s="149" t="e">
        <f ca="1">IF(MOD(ROW()-13,2)=0,IF(ISBLANK(OFFSET(#REF!,INT((ROW()-13)/2),0)),"",OFFSET(#REF!,INT((ROW()-13)/2),0)),IF(ISBLANK(OFFSET('9. METAS'!$U$20,INT((ROW()-14)/2),0)),"",OFFSET('9. METAS'!$U$20,INT((ROW()-14)/2),0)))</f>
        <v>#REF!</v>
      </c>
      <c r="K181" s="150" t="e">
        <f ca="1">IF(MOD(ROW()-13,2)=0,IF(ISBLANK(OFFSET(#REF!,INT((ROW()-13)/2),0)),"",OFFSET(#REF!,INT((ROW()-13)/2),0)),IF(ISBLANK(OFFSET('9. METAS'!$V$20,INT((ROW()-14)/2),0)),"",OFFSET('9. METAS'!$V$20,INT((ROW()-14)/2),0)))</f>
        <v>#REF!</v>
      </c>
      <c r="L181" s="150" t="e">
        <f ca="1">IF(MOD(ROW()-13,2)=0,IF(ISBLANK(OFFSET(#REF!,INT((ROW()-13)/2),0)),"",OFFSET(#REF!,INT((ROW()-13)/2),0)),IF(ISBLANK(OFFSET('9. METAS'!$W$20,INT((ROW()-14)/2),0)),"",OFFSET('9. METAS'!$W$20,INT((ROW()-14)/2),0)))</f>
        <v>#REF!</v>
      </c>
      <c r="M181" s="151" t="e">
        <f ca="1">IF(MOD(ROW()-13,2)=0,IF(ISBLANK(OFFSET(#REF!,INT((ROW()-13)/2),0)),"",OFFSET(#REF!,INT((ROW()-13)/2),0)),IF(ISBLANK(OFFSET('9. METAS'!$X$20,INT((ROW()-14)/2),0)),"",OFFSET('9. METAS'!$X$20,INT((ROW()-14)/2),0)))</f>
        <v>#REF!</v>
      </c>
      <c r="N181" s="824" t="str">
        <f t="shared" ref="N181" ca="1" si="164">IFERROR(J181/J182,"ND")</f>
        <v>ND</v>
      </c>
      <c r="O181" s="826" t="str">
        <f t="shared" ref="O181" ca="1" si="165">IFERROR(((J181+K181+L181+M181)/H181),"ND")</f>
        <v>ND</v>
      </c>
      <c r="P181" s="913"/>
    </row>
    <row r="182" spans="3:16">
      <c r="C182" s="843"/>
      <c r="D182" s="926"/>
      <c r="E182" s="926"/>
      <c r="F182" s="928"/>
      <c r="G182" s="930"/>
      <c r="H182" s="949"/>
      <c r="I182" s="823"/>
      <c r="J182" s="149" t="str">
        <f ca="1">IF(MOD(ROW()-13,2)=0,IF(ISBLANK(OFFSET(#REF!,INT((ROW()-13)/2),0)),"",OFFSET(#REF!,INT((ROW()-13)/2),0)),IF(ISBLANK(OFFSET('9. METAS'!$U$20,INT((ROW()-14)/2),0)),"",OFFSET('9. METAS'!$U$20,INT((ROW()-14)/2),0)))</f>
        <v/>
      </c>
      <c r="K182" s="150" t="str">
        <f ca="1">IF(MOD(ROW()-13,2)=0,IF(ISBLANK(OFFSET(#REF!,INT((ROW()-13)/2),0)),"",OFFSET(#REF!,INT((ROW()-13)/2),0)),IF(ISBLANK(OFFSET('9. METAS'!$V$20,INT((ROW()-14)/2),0)),"",OFFSET('9. METAS'!$V$20,INT((ROW()-14)/2),0)))</f>
        <v/>
      </c>
      <c r="L182" s="150" t="str">
        <f ca="1">IF(MOD(ROW()-13,2)=0,IF(ISBLANK(OFFSET(#REF!,INT((ROW()-13)/2),0)),"",OFFSET(#REF!,INT((ROW()-13)/2),0)),IF(ISBLANK(OFFSET('9. METAS'!$W$20,INT((ROW()-14)/2),0)),"",OFFSET('9. METAS'!$W$20,INT((ROW()-14)/2),0)))</f>
        <v/>
      </c>
      <c r="M182" s="151" t="str">
        <f ca="1">IF(MOD(ROW()-13,2)=0,IF(ISBLANK(OFFSET(#REF!,INT((ROW()-13)/2),0)),"",OFFSET(#REF!,INT((ROW()-13)/2),0)),IF(ISBLANK(OFFSET('9. METAS'!$X$20,INT((ROW()-14)/2),0)),"",OFFSET('9. METAS'!$X$20,INT((ROW()-14)/2),0)))</f>
        <v/>
      </c>
      <c r="N182" s="825"/>
      <c r="O182" s="827"/>
      <c r="P182" s="914"/>
    </row>
    <row r="183" spans="3:16">
      <c r="C183" s="829" t="str">
        <f ca="1">IF(ISBLANK(OFFSET('5. Pp (3 años)'!$C$46,INT((ROW()-13)/2),0)),"",OFFSET('5. Pp (3 años)'!$C$46,INT((ROW()-13)/2),0))</f>
        <v/>
      </c>
      <c r="D183" s="926" t="str">
        <f ca="1">IF(ISBLANK(OFFSET('5. Pp (3 años)'!$D$46,INT((ROW()-13)/2),0)),"",OFFSET('5. Pp (3 años)'!$D$46,INT((ROW()-13)/2),0))</f>
        <v/>
      </c>
      <c r="E183" s="926" t="str">
        <f ca="1">IF(ISBLANK(OFFSET('5. Pp (3 años)'!$E$46,INT((ROW()-13)/2),0)),"",OFFSET('5. Pp (3 años)'!$E$46,INT((ROW()-13)/2),0))</f>
        <v/>
      </c>
      <c r="F183" s="928" t="str">
        <f ca="1">IF(ISBLANK(OFFSET('5. Pp (3 años)'!$K$46,INT((ROW()-13)/2),0)),"",OFFSET('5. Pp (3 años)'!$K$46,INT((ROW()-13)/2),0))</f>
        <v/>
      </c>
      <c r="G183" s="930" t="str">
        <f ca="1">IF(ISBLANK(OFFSET('5. Pp (3 años)'!$H$46,INT((ROW()-13)/2),0)),"",OFFSET('5. Pp (3 años)'!$H$46,INT((ROW()-13)/2),0))</f>
        <v/>
      </c>
      <c r="H183" s="949" t="str">
        <f ca="1">IF(ISBLANK(OFFSET('9. METAS'!$L$20,INT((ROW()-13)/2),0)),"",OFFSET('9. METAS'!$L$20,INT((ROW()-13)/2),0))</f>
        <v/>
      </c>
      <c r="I183" s="822"/>
      <c r="J183" s="149" t="e">
        <f ca="1">IF(MOD(ROW()-13,2)=0,IF(ISBLANK(OFFSET(#REF!,INT((ROW()-13)/2),0)),"",OFFSET(#REF!,INT((ROW()-13)/2),0)),IF(ISBLANK(OFFSET('9. METAS'!$U$20,INT((ROW()-14)/2),0)),"",OFFSET('9. METAS'!$U$20,INT((ROW()-14)/2),0)))</f>
        <v>#REF!</v>
      </c>
      <c r="K183" s="150" t="e">
        <f ca="1">IF(MOD(ROW()-13,2)=0,IF(ISBLANK(OFFSET(#REF!,INT((ROW()-13)/2),0)),"",OFFSET(#REF!,INT((ROW()-13)/2),0)),IF(ISBLANK(OFFSET('9. METAS'!$V$20,INT((ROW()-14)/2),0)),"",OFFSET('9. METAS'!$V$20,INT((ROW()-14)/2),0)))</f>
        <v>#REF!</v>
      </c>
      <c r="L183" s="150" t="e">
        <f ca="1">IF(MOD(ROW()-13,2)=0,IF(ISBLANK(OFFSET(#REF!,INT((ROW()-13)/2),0)),"",OFFSET(#REF!,INT((ROW()-13)/2),0)),IF(ISBLANK(OFFSET('9. METAS'!$W$20,INT((ROW()-14)/2),0)),"",OFFSET('9. METAS'!$W$20,INT((ROW()-14)/2),0)))</f>
        <v>#REF!</v>
      </c>
      <c r="M183" s="151" t="e">
        <f ca="1">IF(MOD(ROW()-13,2)=0,IF(ISBLANK(OFFSET(#REF!,INT((ROW()-13)/2),0)),"",OFFSET(#REF!,INT((ROW()-13)/2),0)),IF(ISBLANK(OFFSET('9. METAS'!$X$20,INT((ROW()-14)/2),0)),"",OFFSET('9. METAS'!$X$20,INT((ROW()-14)/2),0)))</f>
        <v>#REF!</v>
      </c>
      <c r="N183" s="824" t="str">
        <f t="shared" ref="N183" ca="1" si="166">IFERROR(J183/J184,"ND")</f>
        <v>ND</v>
      </c>
      <c r="O183" s="826" t="str">
        <f t="shared" ref="O183" ca="1" si="167">IFERROR(((J183+K183+L183+M183)/H183),"ND")</f>
        <v>ND</v>
      </c>
      <c r="P183" s="913"/>
    </row>
    <row r="184" spans="3:16">
      <c r="C184" s="843"/>
      <c r="D184" s="926"/>
      <c r="E184" s="926"/>
      <c r="F184" s="928"/>
      <c r="G184" s="930"/>
      <c r="H184" s="949"/>
      <c r="I184" s="823"/>
      <c r="J184" s="149" t="str">
        <f ca="1">IF(MOD(ROW()-13,2)=0,IF(ISBLANK(OFFSET(#REF!,INT((ROW()-13)/2),0)),"",OFFSET(#REF!,INT((ROW()-13)/2),0)),IF(ISBLANK(OFFSET('9. METAS'!$U$20,INT((ROW()-14)/2),0)),"",OFFSET('9. METAS'!$U$20,INT((ROW()-14)/2),0)))</f>
        <v/>
      </c>
      <c r="K184" s="150" t="str">
        <f ca="1">IF(MOD(ROW()-13,2)=0,IF(ISBLANK(OFFSET(#REF!,INT((ROW()-13)/2),0)),"",OFFSET(#REF!,INT((ROW()-13)/2),0)),IF(ISBLANK(OFFSET('9. METAS'!$V$20,INT((ROW()-14)/2),0)),"",OFFSET('9. METAS'!$V$20,INT((ROW()-14)/2),0)))</f>
        <v/>
      </c>
      <c r="L184" s="150" t="str">
        <f ca="1">IF(MOD(ROW()-13,2)=0,IF(ISBLANK(OFFSET(#REF!,INT((ROW()-13)/2),0)),"",OFFSET(#REF!,INT((ROW()-13)/2),0)),IF(ISBLANK(OFFSET('9. METAS'!$W$20,INT((ROW()-14)/2),0)),"",OFFSET('9. METAS'!$W$20,INT((ROW()-14)/2),0)))</f>
        <v/>
      </c>
      <c r="M184" s="151" t="str">
        <f ca="1">IF(MOD(ROW()-13,2)=0,IF(ISBLANK(OFFSET(#REF!,INT((ROW()-13)/2),0)),"",OFFSET(#REF!,INT((ROW()-13)/2),0)),IF(ISBLANK(OFFSET('9. METAS'!$X$20,INT((ROW()-14)/2),0)),"",OFFSET('9. METAS'!$X$20,INT((ROW()-14)/2),0)))</f>
        <v/>
      </c>
      <c r="N184" s="825"/>
      <c r="O184" s="827"/>
      <c r="P184" s="914"/>
    </row>
    <row r="185" spans="3:16">
      <c r="C185" s="829" t="str">
        <f ca="1">IF(ISBLANK(OFFSET('5. Pp (3 años)'!$C$46,INT((ROW()-13)/2),0)),"",OFFSET('5. Pp (3 años)'!$C$46,INT((ROW()-13)/2),0))</f>
        <v/>
      </c>
      <c r="D185" s="926" t="str">
        <f ca="1">IF(ISBLANK(OFFSET('5. Pp (3 años)'!$D$46,INT((ROW()-13)/2),0)),"",OFFSET('5. Pp (3 años)'!$D$46,INT((ROW()-13)/2),0))</f>
        <v/>
      </c>
      <c r="E185" s="926" t="str">
        <f ca="1">IF(ISBLANK(OFFSET('5. Pp (3 años)'!$E$46,INT((ROW()-13)/2),0)),"",OFFSET('5. Pp (3 años)'!$E$46,INT((ROW()-13)/2),0))</f>
        <v/>
      </c>
      <c r="F185" s="928" t="str">
        <f ca="1">IF(ISBLANK(OFFSET('5. Pp (3 años)'!$K$46,INT((ROW()-13)/2),0)),"",OFFSET('5. Pp (3 años)'!$K$46,INT((ROW()-13)/2),0))</f>
        <v/>
      </c>
      <c r="G185" s="930" t="str">
        <f ca="1">IF(ISBLANK(OFFSET('5. Pp (3 años)'!$H$46,INT((ROW()-13)/2),0)),"",OFFSET('5. Pp (3 años)'!$H$46,INT((ROW()-13)/2),0))</f>
        <v/>
      </c>
      <c r="H185" s="949" t="str">
        <f ca="1">IF(ISBLANK(OFFSET('9. METAS'!$L$20,INT((ROW()-13)/2),0)),"",OFFSET('9. METAS'!$L$20,INT((ROW()-13)/2),0))</f>
        <v/>
      </c>
      <c r="I185" s="822"/>
      <c r="J185" s="149" t="e">
        <f ca="1">IF(MOD(ROW()-13,2)=0,IF(ISBLANK(OFFSET(#REF!,INT((ROW()-13)/2),0)),"",OFFSET(#REF!,INT((ROW()-13)/2),0)),IF(ISBLANK(OFFSET('9. METAS'!$U$20,INT((ROW()-14)/2),0)),"",OFFSET('9. METAS'!$U$20,INT((ROW()-14)/2),0)))</f>
        <v>#REF!</v>
      </c>
      <c r="K185" s="150" t="e">
        <f ca="1">IF(MOD(ROW()-13,2)=0,IF(ISBLANK(OFFSET(#REF!,INT((ROW()-13)/2),0)),"",OFFSET(#REF!,INT((ROW()-13)/2),0)),IF(ISBLANK(OFFSET('9. METAS'!$V$20,INT((ROW()-14)/2),0)),"",OFFSET('9. METAS'!$V$20,INT((ROW()-14)/2),0)))</f>
        <v>#REF!</v>
      </c>
      <c r="L185" s="150" t="e">
        <f ca="1">IF(MOD(ROW()-13,2)=0,IF(ISBLANK(OFFSET(#REF!,INT((ROW()-13)/2),0)),"",OFFSET(#REF!,INT((ROW()-13)/2),0)),IF(ISBLANK(OFFSET('9. METAS'!$W$20,INT((ROW()-14)/2),0)),"",OFFSET('9. METAS'!$W$20,INT((ROW()-14)/2),0)))</f>
        <v>#REF!</v>
      </c>
      <c r="M185" s="151" t="e">
        <f ca="1">IF(MOD(ROW()-13,2)=0,IF(ISBLANK(OFFSET(#REF!,INT((ROW()-13)/2),0)),"",OFFSET(#REF!,INT((ROW()-13)/2),0)),IF(ISBLANK(OFFSET('9. METAS'!$X$20,INT((ROW()-14)/2),0)),"",OFFSET('9. METAS'!$X$20,INT((ROW()-14)/2),0)))</f>
        <v>#REF!</v>
      </c>
      <c r="N185" s="824" t="str">
        <f t="shared" ref="N185" ca="1" si="168">IFERROR(J185/J186,"ND")</f>
        <v>ND</v>
      </c>
      <c r="O185" s="826" t="str">
        <f t="shared" ref="O185" ca="1" si="169">IFERROR(((J185+K185+L185+M185)/H185),"ND")</f>
        <v>ND</v>
      </c>
      <c r="P185" s="913"/>
    </row>
    <row r="186" spans="3:16">
      <c r="C186" s="843"/>
      <c r="D186" s="926"/>
      <c r="E186" s="926"/>
      <c r="F186" s="928"/>
      <c r="G186" s="930"/>
      <c r="H186" s="949"/>
      <c r="I186" s="823"/>
      <c r="J186" s="149" t="str">
        <f ca="1">IF(MOD(ROW()-13,2)=0,IF(ISBLANK(OFFSET(#REF!,INT((ROW()-13)/2),0)),"",OFFSET(#REF!,INT((ROW()-13)/2),0)),IF(ISBLANK(OFFSET('9. METAS'!$U$20,INT((ROW()-14)/2),0)),"",OFFSET('9. METAS'!$U$20,INT((ROW()-14)/2),0)))</f>
        <v/>
      </c>
      <c r="K186" s="150" t="str">
        <f ca="1">IF(MOD(ROW()-13,2)=0,IF(ISBLANK(OFFSET(#REF!,INT((ROW()-13)/2),0)),"",OFFSET(#REF!,INT((ROW()-13)/2),0)),IF(ISBLANK(OFFSET('9. METAS'!$V$20,INT((ROW()-14)/2),0)),"",OFFSET('9. METAS'!$V$20,INT((ROW()-14)/2),0)))</f>
        <v/>
      </c>
      <c r="L186" s="150" t="str">
        <f ca="1">IF(MOD(ROW()-13,2)=0,IF(ISBLANK(OFFSET(#REF!,INT((ROW()-13)/2),0)),"",OFFSET(#REF!,INT((ROW()-13)/2),0)),IF(ISBLANK(OFFSET('9. METAS'!$W$20,INT((ROW()-14)/2),0)),"",OFFSET('9. METAS'!$W$20,INT((ROW()-14)/2),0)))</f>
        <v/>
      </c>
      <c r="M186" s="151" t="str">
        <f ca="1">IF(MOD(ROW()-13,2)=0,IF(ISBLANK(OFFSET(#REF!,INT((ROW()-13)/2),0)),"",OFFSET(#REF!,INT((ROW()-13)/2),0)),IF(ISBLANK(OFFSET('9. METAS'!$X$20,INT((ROW()-14)/2),0)),"",OFFSET('9. METAS'!$X$20,INT((ROW()-14)/2),0)))</f>
        <v/>
      </c>
      <c r="N186" s="825"/>
      <c r="O186" s="827"/>
      <c r="P186" s="914"/>
    </row>
    <row r="187" spans="3:16">
      <c r="C187" s="829" t="str">
        <f ca="1">IF(ISBLANK(OFFSET('5. Pp (3 años)'!$C$46,INT((ROW()-13)/2),0)),"",OFFSET('5. Pp (3 años)'!$C$46,INT((ROW()-13)/2),0))</f>
        <v/>
      </c>
      <c r="D187" s="926" t="str">
        <f ca="1">IF(ISBLANK(OFFSET('5. Pp (3 años)'!$D$46,INT((ROW()-13)/2),0)),"",OFFSET('5. Pp (3 años)'!$D$46,INT((ROW()-13)/2),0))</f>
        <v/>
      </c>
      <c r="E187" s="926" t="str">
        <f ca="1">IF(ISBLANK(OFFSET('5. Pp (3 años)'!$E$46,INT((ROW()-13)/2),0)),"",OFFSET('5. Pp (3 años)'!$E$46,INT((ROW()-13)/2),0))</f>
        <v/>
      </c>
      <c r="F187" s="928" t="str">
        <f ca="1">IF(ISBLANK(OFFSET('5. Pp (3 años)'!$K$46,INT((ROW()-13)/2),0)),"",OFFSET('5. Pp (3 años)'!$K$46,INT((ROW()-13)/2),0))</f>
        <v/>
      </c>
      <c r="G187" s="930" t="str">
        <f ca="1">IF(ISBLANK(OFFSET('5. Pp (3 años)'!$H$46,INT((ROW()-13)/2),0)),"",OFFSET('5. Pp (3 años)'!$H$46,INT((ROW()-13)/2),0))</f>
        <v/>
      </c>
      <c r="H187" s="949" t="str">
        <f ca="1">IF(ISBLANK(OFFSET('9. METAS'!$L$20,INT((ROW()-13)/2),0)),"",OFFSET('9. METAS'!$L$20,INT((ROW()-13)/2),0))</f>
        <v/>
      </c>
      <c r="I187" s="822"/>
      <c r="J187" s="149" t="e">
        <f ca="1">IF(MOD(ROW()-13,2)=0,IF(ISBLANK(OFFSET(#REF!,INT((ROW()-13)/2),0)),"",OFFSET(#REF!,INT((ROW()-13)/2),0)),IF(ISBLANK(OFFSET('9. METAS'!$U$20,INT((ROW()-14)/2),0)),"",OFFSET('9. METAS'!$U$20,INT((ROW()-14)/2),0)))</f>
        <v>#REF!</v>
      </c>
      <c r="K187" s="150" t="e">
        <f ca="1">IF(MOD(ROW()-13,2)=0,IF(ISBLANK(OFFSET(#REF!,INT((ROW()-13)/2),0)),"",OFFSET(#REF!,INT((ROW()-13)/2),0)),IF(ISBLANK(OFFSET('9. METAS'!$V$20,INT((ROW()-14)/2),0)),"",OFFSET('9. METAS'!$V$20,INT((ROW()-14)/2),0)))</f>
        <v>#REF!</v>
      </c>
      <c r="L187" s="150" t="e">
        <f ca="1">IF(MOD(ROW()-13,2)=0,IF(ISBLANK(OFFSET(#REF!,INT((ROW()-13)/2),0)),"",OFFSET(#REF!,INT((ROW()-13)/2),0)),IF(ISBLANK(OFFSET('9. METAS'!$W$20,INT((ROW()-14)/2),0)),"",OFFSET('9. METAS'!$W$20,INT((ROW()-14)/2),0)))</f>
        <v>#REF!</v>
      </c>
      <c r="M187" s="151" t="e">
        <f ca="1">IF(MOD(ROW()-13,2)=0,IF(ISBLANK(OFFSET(#REF!,INT((ROW()-13)/2),0)),"",OFFSET(#REF!,INT((ROW()-13)/2),0)),IF(ISBLANK(OFFSET('9. METAS'!$X$20,INT((ROW()-14)/2),0)),"",OFFSET('9. METAS'!$X$20,INT((ROW()-14)/2),0)))</f>
        <v>#REF!</v>
      </c>
      <c r="N187" s="824" t="str">
        <f t="shared" ref="N187" ca="1" si="170">IFERROR(J187/J188,"ND")</f>
        <v>ND</v>
      </c>
      <c r="O187" s="826" t="str">
        <f t="shared" ref="O187" ca="1" si="171">IFERROR(((J187+K187+L187+M187)/H187),"ND")</f>
        <v>ND</v>
      </c>
      <c r="P187" s="913"/>
    </row>
    <row r="188" spans="3:16">
      <c r="C188" s="843"/>
      <c r="D188" s="926"/>
      <c r="E188" s="926"/>
      <c r="F188" s="928"/>
      <c r="G188" s="930"/>
      <c r="H188" s="949"/>
      <c r="I188" s="823"/>
      <c r="J188" s="149" t="str">
        <f ca="1">IF(MOD(ROW()-13,2)=0,IF(ISBLANK(OFFSET(#REF!,INT((ROW()-13)/2),0)),"",OFFSET(#REF!,INT((ROW()-13)/2),0)),IF(ISBLANK(OFFSET('9. METAS'!$U$20,INT((ROW()-14)/2),0)),"",OFFSET('9. METAS'!$U$20,INT((ROW()-14)/2),0)))</f>
        <v/>
      </c>
      <c r="K188" s="150" t="str">
        <f ca="1">IF(MOD(ROW()-13,2)=0,IF(ISBLANK(OFFSET(#REF!,INT((ROW()-13)/2),0)),"",OFFSET(#REF!,INT((ROW()-13)/2),0)),IF(ISBLANK(OFFSET('9. METAS'!$V$20,INT((ROW()-14)/2),0)),"",OFFSET('9. METAS'!$V$20,INT((ROW()-14)/2),0)))</f>
        <v/>
      </c>
      <c r="L188" s="150" t="str">
        <f ca="1">IF(MOD(ROW()-13,2)=0,IF(ISBLANK(OFFSET(#REF!,INT((ROW()-13)/2),0)),"",OFFSET(#REF!,INT((ROW()-13)/2),0)),IF(ISBLANK(OFFSET('9. METAS'!$W$20,INT((ROW()-14)/2),0)),"",OFFSET('9. METAS'!$W$20,INT((ROW()-14)/2),0)))</f>
        <v/>
      </c>
      <c r="M188" s="151" t="str">
        <f ca="1">IF(MOD(ROW()-13,2)=0,IF(ISBLANK(OFFSET(#REF!,INT((ROW()-13)/2),0)),"",OFFSET(#REF!,INT((ROW()-13)/2),0)),IF(ISBLANK(OFFSET('9. METAS'!$X$20,INT((ROW()-14)/2),0)),"",OFFSET('9. METAS'!$X$20,INT((ROW()-14)/2),0)))</f>
        <v/>
      </c>
      <c r="N188" s="825"/>
      <c r="O188" s="827"/>
      <c r="P188" s="914"/>
    </row>
    <row r="189" spans="3:16">
      <c r="C189" s="829" t="str">
        <f ca="1">IF(ISBLANK(OFFSET('5. Pp (3 años)'!$C$46,INT((ROW()-13)/2),0)),"",OFFSET('5. Pp (3 años)'!$C$46,INT((ROW()-13)/2),0))</f>
        <v/>
      </c>
      <c r="D189" s="926" t="str">
        <f ca="1">IF(ISBLANK(OFFSET('5. Pp (3 años)'!$D$46,INT((ROW()-13)/2),0)),"",OFFSET('5. Pp (3 años)'!$D$46,INT((ROW()-13)/2),0))</f>
        <v/>
      </c>
      <c r="E189" s="926" t="str">
        <f ca="1">IF(ISBLANK(OFFSET('5. Pp (3 años)'!$E$46,INT((ROW()-13)/2),0)),"",OFFSET('5. Pp (3 años)'!$E$46,INT((ROW()-13)/2),0))</f>
        <v/>
      </c>
      <c r="F189" s="928" t="str">
        <f ca="1">IF(ISBLANK(OFFSET('5. Pp (3 años)'!$K$46,INT((ROW()-13)/2),0)),"",OFFSET('5. Pp (3 años)'!$K$46,INT((ROW()-13)/2),0))</f>
        <v/>
      </c>
      <c r="G189" s="930" t="str">
        <f ca="1">IF(ISBLANK(OFFSET('5. Pp (3 años)'!$H$46,INT((ROW()-13)/2),0)),"",OFFSET('5. Pp (3 años)'!$H$46,INT((ROW()-13)/2),0))</f>
        <v/>
      </c>
      <c r="H189" s="949" t="str">
        <f ca="1">IF(ISBLANK(OFFSET('9. METAS'!$L$20,INT((ROW()-13)/2),0)),"",OFFSET('9. METAS'!$L$20,INT((ROW()-13)/2),0))</f>
        <v/>
      </c>
      <c r="I189" s="822"/>
      <c r="J189" s="149" t="e">
        <f ca="1">IF(MOD(ROW()-13,2)=0,IF(ISBLANK(OFFSET(#REF!,INT((ROW()-13)/2),0)),"",OFFSET(#REF!,INT((ROW()-13)/2),0)),IF(ISBLANK(OFFSET('9. METAS'!$U$20,INT((ROW()-14)/2),0)),"",OFFSET('9. METAS'!$U$20,INT((ROW()-14)/2),0)))</f>
        <v>#REF!</v>
      </c>
      <c r="K189" s="150" t="e">
        <f ca="1">IF(MOD(ROW()-13,2)=0,IF(ISBLANK(OFFSET(#REF!,INT((ROW()-13)/2),0)),"",OFFSET(#REF!,INT((ROW()-13)/2),0)),IF(ISBLANK(OFFSET('9. METAS'!$V$20,INT((ROW()-14)/2),0)),"",OFFSET('9. METAS'!$V$20,INT((ROW()-14)/2),0)))</f>
        <v>#REF!</v>
      </c>
      <c r="L189" s="150" t="e">
        <f ca="1">IF(MOD(ROW()-13,2)=0,IF(ISBLANK(OFFSET(#REF!,INT((ROW()-13)/2),0)),"",OFFSET(#REF!,INT((ROW()-13)/2),0)),IF(ISBLANK(OFFSET('9. METAS'!$W$20,INT((ROW()-14)/2),0)),"",OFFSET('9. METAS'!$W$20,INT((ROW()-14)/2),0)))</f>
        <v>#REF!</v>
      </c>
      <c r="M189" s="151" t="e">
        <f ca="1">IF(MOD(ROW()-13,2)=0,IF(ISBLANK(OFFSET(#REF!,INT((ROW()-13)/2),0)),"",OFFSET(#REF!,INT((ROW()-13)/2),0)),IF(ISBLANK(OFFSET('9. METAS'!$X$20,INT((ROW()-14)/2),0)),"",OFFSET('9. METAS'!$X$20,INT((ROW()-14)/2),0)))</f>
        <v>#REF!</v>
      </c>
      <c r="N189" s="824" t="str">
        <f t="shared" ref="N189" ca="1" si="172">IFERROR(J189/J190,"ND")</f>
        <v>ND</v>
      </c>
      <c r="O189" s="826" t="str">
        <f t="shared" ref="O189" ca="1" si="173">IFERROR(((J189+K189+L189+M189)/H189),"ND")</f>
        <v>ND</v>
      </c>
      <c r="P189" s="913"/>
    </row>
    <row r="190" spans="3:16">
      <c r="C190" s="843"/>
      <c r="D190" s="926"/>
      <c r="E190" s="926"/>
      <c r="F190" s="928"/>
      <c r="G190" s="930"/>
      <c r="H190" s="949"/>
      <c r="I190" s="823"/>
      <c r="J190" s="149" t="str">
        <f ca="1">IF(MOD(ROW()-13,2)=0,IF(ISBLANK(OFFSET(#REF!,INT((ROW()-13)/2),0)),"",OFFSET(#REF!,INT((ROW()-13)/2),0)),IF(ISBLANK(OFFSET('9. METAS'!$U$20,INT((ROW()-14)/2),0)),"",OFFSET('9. METAS'!$U$20,INT((ROW()-14)/2),0)))</f>
        <v/>
      </c>
      <c r="K190" s="150" t="str">
        <f ca="1">IF(MOD(ROW()-13,2)=0,IF(ISBLANK(OFFSET(#REF!,INT((ROW()-13)/2),0)),"",OFFSET(#REF!,INT((ROW()-13)/2),0)),IF(ISBLANK(OFFSET('9. METAS'!$V$20,INT((ROW()-14)/2),0)),"",OFFSET('9. METAS'!$V$20,INT((ROW()-14)/2),0)))</f>
        <v/>
      </c>
      <c r="L190" s="150" t="str">
        <f ca="1">IF(MOD(ROW()-13,2)=0,IF(ISBLANK(OFFSET(#REF!,INT((ROW()-13)/2),0)),"",OFFSET(#REF!,INT((ROW()-13)/2),0)),IF(ISBLANK(OFFSET('9. METAS'!$W$20,INT((ROW()-14)/2),0)),"",OFFSET('9. METAS'!$W$20,INT((ROW()-14)/2),0)))</f>
        <v/>
      </c>
      <c r="M190" s="151" t="str">
        <f ca="1">IF(MOD(ROW()-13,2)=0,IF(ISBLANK(OFFSET(#REF!,INT((ROW()-13)/2),0)),"",OFFSET(#REF!,INT((ROW()-13)/2),0)),IF(ISBLANK(OFFSET('9. METAS'!$X$20,INT((ROW()-14)/2),0)),"",OFFSET('9. METAS'!$X$20,INT((ROW()-14)/2),0)))</f>
        <v/>
      </c>
      <c r="N190" s="825"/>
      <c r="O190" s="827"/>
      <c r="P190" s="914"/>
    </row>
    <row r="191" spans="3:16">
      <c r="C191" s="829" t="str">
        <f ca="1">IF(ISBLANK(OFFSET('5. Pp (3 años)'!$C$46,INT((ROW()-13)/2),0)),"",OFFSET('5. Pp (3 años)'!$C$46,INT((ROW()-13)/2),0))</f>
        <v/>
      </c>
      <c r="D191" s="926" t="str">
        <f ca="1">IF(ISBLANK(OFFSET('5. Pp (3 años)'!$D$46,INT((ROW()-13)/2),0)),"",OFFSET('5. Pp (3 años)'!$D$46,INT((ROW()-13)/2),0))</f>
        <v/>
      </c>
      <c r="E191" s="926" t="str">
        <f ca="1">IF(ISBLANK(OFFSET('5. Pp (3 años)'!$E$46,INT((ROW()-13)/2),0)),"",OFFSET('5. Pp (3 años)'!$E$46,INT((ROW()-13)/2),0))</f>
        <v/>
      </c>
      <c r="F191" s="928" t="str">
        <f ca="1">IF(ISBLANK(OFFSET('5. Pp (3 años)'!$K$46,INT((ROW()-13)/2),0)),"",OFFSET('5. Pp (3 años)'!$K$46,INT((ROW()-13)/2),0))</f>
        <v/>
      </c>
      <c r="G191" s="930" t="str">
        <f ca="1">IF(ISBLANK(OFFSET('5. Pp (3 años)'!$H$46,INT((ROW()-13)/2),0)),"",OFFSET('5. Pp (3 años)'!$H$46,INT((ROW()-13)/2),0))</f>
        <v/>
      </c>
      <c r="H191" s="949" t="str">
        <f ca="1">IF(ISBLANK(OFFSET('9. METAS'!$L$20,INT((ROW()-13)/2),0)),"",OFFSET('9. METAS'!$L$20,INT((ROW()-13)/2),0))</f>
        <v/>
      </c>
      <c r="I191" s="822"/>
      <c r="J191" s="149" t="e">
        <f ca="1">IF(MOD(ROW()-13,2)=0,IF(ISBLANK(OFFSET(#REF!,INT((ROW()-13)/2),0)),"",OFFSET(#REF!,INT((ROW()-13)/2),0)),IF(ISBLANK(OFFSET('9. METAS'!$U$20,INT((ROW()-14)/2),0)),"",OFFSET('9. METAS'!$U$20,INT((ROW()-14)/2),0)))</f>
        <v>#REF!</v>
      </c>
      <c r="K191" s="150" t="e">
        <f ca="1">IF(MOD(ROW()-13,2)=0,IF(ISBLANK(OFFSET(#REF!,INT((ROW()-13)/2),0)),"",OFFSET(#REF!,INT((ROW()-13)/2),0)),IF(ISBLANK(OFFSET('9. METAS'!$V$20,INT((ROW()-14)/2),0)),"",OFFSET('9. METAS'!$V$20,INT((ROW()-14)/2),0)))</f>
        <v>#REF!</v>
      </c>
      <c r="L191" s="150" t="e">
        <f ca="1">IF(MOD(ROW()-13,2)=0,IF(ISBLANK(OFFSET(#REF!,INT((ROW()-13)/2),0)),"",OFFSET(#REF!,INT((ROW()-13)/2),0)),IF(ISBLANK(OFFSET('9. METAS'!$W$20,INT((ROW()-14)/2),0)),"",OFFSET('9. METAS'!$W$20,INT((ROW()-14)/2),0)))</f>
        <v>#REF!</v>
      </c>
      <c r="M191" s="151" t="e">
        <f ca="1">IF(MOD(ROW()-13,2)=0,IF(ISBLANK(OFFSET(#REF!,INT((ROW()-13)/2),0)),"",OFFSET(#REF!,INT((ROW()-13)/2),0)),IF(ISBLANK(OFFSET('9. METAS'!$X$20,INT((ROW()-14)/2),0)),"",OFFSET('9. METAS'!$X$20,INT((ROW()-14)/2),0)))</f>
        <v>#REF!</v>
      </c>
      <c r="N191" s="824" t="str">
        <f t="shared" ref="N191" ca="1" si="174">IFERROR(J191/J192,"ND")</f>
        <v>ND</v>
      </c>
      <c r="O191" s="826" t="str">
        <f t="shared" ref="O191" ca="1" si="175">IFERROR(((J191+K191+L191+M191)/H191),"ND")</f>
        <v>ND</v>
      </c>
      <c r="P191" s="913"/>
    </row>
    <row r="192" spans="3:16">
      <c r="C192" s="843"/>
      <c r="D192" s="926"/>
      <c r="E192" s="926"/>
      <c r="F192" s="928"/>
      <c r="G192" s="930"/>
      <c r="H192" s="949"/>
      <c r="I192" s="823"/>
      <c r="J192" s="149" t="str">
        <f ca="1">IF(MOD(ROW()-13,2)=0,IF(ISBLANK(OFFSET(#REF!,INT((ROW()-13)/2),0)),"",OFFSET(#REF!,INT((ROW()-13)/2),0)),IF(ISBLANK(OFFSET('9. METAS'!$U$20,INT((ROW()-14)/2),0)),"",OFFSET('9. METAS'!$U$20,INT((ROW()-14)/2),0)))</f>
        <v/>
      </c>
      <c r="K192" s="150" t="str">
        <f ca="1">IF(MOD(ROW()-13,2)=0,IF(ISBLANK(OFFSET(#REF!,INT((ROW()-13)/2),0)),"",OFFSET(#REF!,INT((ROW()-13)/2),0)),IF(ISBLANK(OFFSET('9. METAS'!$V$20,INT((ROW()-14)/2),0)),"",OFFSET('9. METAS'!$V$20,INT((ROW()-14)/2),0)))</f>
        <v/>
      </c>
      <c r="L192" s="150" t="str">
        <f ca="1">IF(MOD(ROW()-13,2)=0,IF(ISBLANK(OFFSET(#REF!,INT((ROW()-13)/2),0)),"",OFFSET(#REF!,INT((ROW()-13)/2),0)),IF(ISBLANK(OFFSET('9. METAS'!$W$20,INT((ROW()-14)/2),0)),"",OFFSET('9. METAS'!$W$20,INT((ROW()-14)/2),0)))</f>
        <v/>
      </c>
      <c r="M192" s="151" t="str">
        <f ca="1">IF(MOD(ROW()-13,2)=0,IF(ISBLANK(OFFSET(#REF!,INT((ROW()-13)/2),0)),"",OFFSET(#REF!,INT((ROW()-13)/2),0)),IF(ISBLANK(OFFSET('9. METAS'!$X$20,INT((ROW()-14)/2),0)),"",OFFSET('9. METAS'!$X$20,INT((ROW()-14)/2),0)))</f>
        <v/>
      </c>
      <c r="N192" s="825"/>
      <c r="O192" s="827"/>
      <c r="P192" s="914"/>
    </row>
    <row r="193" spans="3:16">
      <c r="C193" s="829" t="str">
        <f ca="1">IF(ISBLANK(OFFSET('5. Pp (3 años)'!$C$46,INT((ROW()-13)/2),0)),"",OFFSET('5. Pp (3 años)'!$C$46,INT((ROW()-13)/2),0))</f>
        <v/>
      </c>
      <c r="D193" s="926" t="str">
        <f ca="1">IF(ISBLANK(OFFSET('5. Pp (3 años)'!$D$46,INT((ROW()-13)/2),0)),"",OFFSET('5. Pp (3 años)'!$D$46,INT((ROW()-13)/2),0))</f>
        <v/>
      </c>
      <c r="E193" s="926" t="str">
        <f ca="1">IF(ISBLANK(OFFSET('5. Pp (3 años)'!$E$46,INT((ROW()-13)/2),0)),"",OFFSET('5. Pp (3 años)'!$E$46,INT((ROW()-13)/2),0))</f>
        <v/>
      </c>
      <c r="F193" s="928" t="str">
        <f ca="1">IF(ISBLANK(OFFSET('5. Pp (3 años)'!$K$46,INT((ROW()-13)/2),0)),"",OFFSET('5. Pp (3 años)'!$K$46,INT((ROW()-13)/2),0))</f>
        <v/>
      </c>
      <c r="G193" s="930" t="str">
        <f ca="1">IF(ISBLANK(OFFSET('5. Pp (3 años)'!$H$46,INT((ROW()-13)/2),0)),"",OFFSET('5. Pp (3 años)'!$H$46,INT((ROW()-13)/2),0))</f>
        <v/>
      </c>
      <c r="H193" s="949" t="str">
        <f ca="1">IF(ISBLANK(OFFSET('9. METAS'!$L$20,INT((ROW()-13)/2),0)),"",OFFSET('9. METAS'!$L$20,INT((ROW()-13)/2),0))</f>
        <v/>
      </c>
      <c r="I193" s="822"/>
      <c r="J193" s="149" t="e">
        <f ca="1">IF(MOD(ROW()-13,2)=0,IF(ISBLANK(OFFSET(#REF!,INT((ROW()-13)/2),0)),"",OFFSET(#REF!,INT((ROW()-13)/2),0)),IF(ISBLANK(OFFSET('9. METAS'!$U$20,INT((ROW()-14)/2),0)),"",OFFSET('9. METAS'!$U$20,INT((ROW()-14)/2),0)))</f>
        <v>#REF!</v>
      </c>
      <c r="K193" s="150" t="e">
        <f ca="1">IF(MOD(ROW()-13,2)=0,IF(ISBLANK(OFFSET(#REF!,INT((ROW()-13)/2),0)),"",OFFSET(#REF!,INT((ROW()-13)/2),0)),IF(ISBLANK(OFFSET('9. METAS'!$V$20,INT((ROW()-14)/2),0)),"",OFFSET('9. METAS'!$V$20,INT((ROW()-14)/2),0)))</f>
        <v>#REF!</v>
      </c>
      <c r="L193" s="150" t="e">
        <f ca="1">IF(MOD(ROW()-13,2)=0,IF(ISBLANK(OFFSET(#REF!,INT((ROW()-13)/2),0)),"",OFFSET(#REF!,INT((ROW()-13)/2),0)),IF(ISBLANK(OFFSET('9. METAS'!$W$20,INT((ROW()-14)/2),0)),"",OFFSET('9. METAS'!$W$20,INT((ROW()-14)/2),0)))</f>
        <v>#REF!</v>
      </c>
      <c r="M193" s="151" t="e">
        <f ca="1">IF(MOD(ROW()-13,2)=0,IF(ISBLANK(OFFSET(#REF!,INT((ROW()-13)/2),0)),"",OFFSET(#REF!,INT((ROW()-13)/2),0)),IF(ISBLANK(OFFSET('9. METAS'!$X$20,INT((ROW()-14)/2),0)),"",OFFSET('9. METAS'!$X$20,INT((ROW()-14)/2),0)))</f>
        <v>#REF!</v>
      </c>
      <c r="N193" s="824" t="str">
        <f t="shared" ref="N193" ca="1" si="176">IFERROR(J193/J194,"ND")</f>
        <v>ND</v>
      </c>
      <c r="O193" s="826" t="str">
        <f t="shared" ref="O193" ca="1" si="177">IFERROR(((J193+K193+L193+M193)/H193),"ND")</f>
        <v>ND</v>
      </c>
      <c r="P193" s="913"/>
    </row>
    <row r="194" spans="3:16">
      <c r="C194" s="843"/>
      <c r="D194" s="926"/>
      <c r="E194" s="926"/>
      <c r="F194" s="928"/>
      <c r="G194" s="930"/>
      <c r="H194" s="949"/>
      <c r="I194" s="823"/>
      <c r="J194" s="149" t="str">
        <f ca="1">IF(MOD(ROW()-13,2)=0,IF(ISBLANK(OFFSET(#REF!,INT((ROW()-13)/2),0)),"",OFFSET(#REF!,INT((ROW()-13)/2),0)),IF(ISBLANK(OFFSET('9. METAS'!$U$20,INT((ROW()-14)/2),0)),"",OFFSET('9. METAS'!$U$20,INT((ROW()-14)/2),0)))</f>
        <v/>
      </c>
      <c r="K194" s="150" t="str">
        <f ca="1">IF(MOD(ROW()-13,2)=0,IF(ISBLANK(OFFSET(#REF!,INT((ROW()-13)/2),0)),"",OFFSET(#REF!,INT((ROW()-13)/2),0)),IF(ISBLANK(OFFSET('9. METAS'!$V$20,INT((ROW()-14)/2),0)),"",OFFSET('9. METAS'!$V$20,INT((ROW()-14)/2),0)))</f>
        <v/>
      </c>
      <c r="L194" s="150" t="str">
        <f ca="1">IF(MOD(ROW()-13,2)=0,IF(ISBLANK(OFFSET(#REF!,INT((ROW()-13)/2),0)),"",OFFSET(#REF!,INT((ROW()-13)/2),0)),IF(ISBLANK(OFFSET('9. METAS'!$W$20,INT((ROW()-14)/2),0)),"",OFFSET('9. METAS'!$W$20,INT((ROW()-14)/2),0)))</f>
        <v/>
      </c>
      <c r="M194" s="151" t="str">
        <f ca="1">IF(MOD(ROW()-13,2)=0,IF(ISBLANK(OFFSET(#REF!,INT((ROW()-13)/2),0)),"",OFFSET(#REF!,INT((ROW()-13)/2),0)),IF(ISBLANK(OFFSET('9. METAS'!$X$20,INT((ROW()-14)/2),0)),"",OFFSET('9. METAS'!$X$20,INT((ROW()-14)/2),0)))</f>
        <v/>
      </c>
      <c r="N194" s="825"/>
      <c r="O194" s="827"/>
      <c r="P194" s="914"/>
    </row>
    <row r="195" spans="3:16">
      <c r="C195" s="829" t="str">
        <f ca="1">IF(ISBLANK(OFFSET('5. Pp (3 años)'!$C$46,INT((ROW()-13)/2),0)),"",OFFSET('5. Pp (3 años)'!$C$46,INT((ROW()-13)/2),0))</f>
        <v/>
      </c>
      <c r="D195" s="926" t="str">
        <f ca="1">IF(ISBLANK(OFFSET('5. Pp (3 años)'!$D$46,INT((ROW()-13)/2),0)),"",OFFSET('5. Pp (3 años)'!$D$46,INT((ROW()-13)/2),0))</f>
        <v/>
      </c>
      <c r="E195" s="926" t="str">
        <f ca="1">IF(ISBLANK(OFFSET('5. Pp (3 años)'!$E$46,INT((ROW()-13)/2),0)),"",OFFSET('5. Pp (3 años)'!$E$46,INT((ROW()-13)/2),0))</f>
        <v/>
      </c>
      <c r="F195" s="928" t="str">
        <f ca="1">IF(ISBLANK(OFFSET('5. Pp (3 años)'!$K$46,INT((ROW()-13)/2),0)),"",OFFSET('5. Pp (3 años)'!$K$46,INT((ROW()-13)/2),0))</f>
        <v/>
      </c>
      <c r="G195" s="930" t="str">
        <f ca="1">IF(ISBLANK(OFFSET('5. Pp (3 años)'!$H$46,INT((ROW()-13)/2),0)),"",OFFSET('5. Pp (3 años)'!$H$46,INT((ROW()-13)/2),0))</f>
        <v/>
      </c>
      <c r="H195" s="949" t="str">
        <f ca="1">IF(ISBLANK(OFFSET('9. METAS'!$L$20,INT((ROW()-13)/2),0)),"",OFFSET('9. METAS'!$L$20,INT((ROW()-13)/2),0))</f>
        <v/>
      </c>
      <c r="I195" s="822"/>
      <c r="J195" s="149" t="e">
        <f ca="1">IF(MOD(ROW()-13,2)=0,IF(ISBLANK(OFFSET(#REF!,INT((ROW()-13)/2),0)),"",OFFSET(#REF!,INT((ROW()-13)/2),0)),IF(ISBLANK(OFFSET('9. METAS'!$U$20,INT((ROW()-14)/2),0)),"",OFFSET('9. METAS'!$U$20,INT((ROW()-14)/2),0)))</f>
        <v>#REF!</v>
      </c>
      <c r="K195" s="150" t="e">
        <f ca="1">IF(MOD(ROW()-13,2)=0,IF(ISBLANK(OFFSET(#REF!,INT((ROW()-13)/2),0)),"",OFFSET(#REF!,INT((ROW()-13)/2),0)),IF(ISBLANK(OFFSET('9. METAS'!$V$20,INT((ROW()-14)/2),0)),"",OFFSET('9. METAS'!$V$20,INT((ROW()-14)/2),0)))</f>
        <v>#REF!</v>
      </c>
      <c r="L195" s="150" t="e">
        <f ca="1">IF(MOD(ROW()-13,2)=0,IF(ISBLANK(OFFSET(#REF!,INT((ROW()-13)/2),0)),"",OFFSET(#REF!,INT((ROW()-13)/2),0)),IF(ISBLANK(OFFSET('9. METAS'!$W$20,INT((ROW()-14)/2),0)),"",OFFSET('9. METAS'!$W$20,INT((ROW()-14)/2),0)))</f>
        <v>#REF!</v>
      </c>
      <c r="M195" s="151" t="e">
        <f ca="1">IF(MOD(ROW()-13,2)=0,IF(ISBLANK(OFFSET(#REF!,INT((ROW()-13)/2),0)),"",OFFSET(#REF!,INT((ROW()-13)/2),0)),IF(ISBLANK(OFFSET('9. METAS'!$X$20,INT((ROW()-14)/2),0)),"",OFFSET('9. METAS'!$X$20,INT((ROW()-14)/2),0)))</f>
        <v>#REF!</v>
      </c>
      <c r="N195" s="824" t="str">
        <f t="shared" ref="N195" ca="1" si="178">IFERROR(J195/J196,"ND")</f>
        <v>ND</v>
      </c>
      <c r="O195" s="826" t="str">
        <f t="shared" ref="O195" ca="1" si="179">IFERROR(((J195+K195+L195+M195)/H195),"ND")</f>
        <v>ND</v>
      </c>
      <c r="P195" s="913"/>
    </row>
    <row r="196" spans="3:16">
      <c r="C196" s="843"/>
      <c r="D196" s="926"/>
      <c r="E196" s="926"/>
      <c r="F196" s="928"/>
      <c r="G196" s="930"/>
      <c r="H196" s="949"/>
      <c r="I196" s="823"/>
      <c r="J196" s="149" t="str">
        <f ca="1">IF(MOD(ROW()-13,2)=0,IF(ISBLANK(OFFSET(#REF!,INT((ROW()-13)/2),0)),"",OFFSET(#REF!,INT((ROW()-13)/2),0)),IF(ISBLANK(OFFSET('9. METAS'!$U$20,INT((ROW()-14)/2),0)),"",OFFSET('9. METAS'!$U$20,INT((ROW()-14)/2),0)))</f>
        <v/>
      </c>
      <c r="K196" s="150" t="str">
        <f ca="1">IF(MOD(ROW()-13,2)=0,IF(ISBLANK(OFFSET(#REF!,INT((ROW()-13)/2),0)),"",OFFSET(#REF!,INT((ROW()-13)/2),0)),IF(ISBLANK(OFFSET('9. METAS'!$V$20,INT((ROW()-14)/2),0)),"",OFFSET('9. METAS'!$V$20,INT((ROW()-14)/2),0)))</f>
        <v/>
      </c>
      <c r="L196" s="150" t="str">
        <f ca="1">IF(MOD(ROW()-13,2)=0,IF(ISBLANK(OFFSET(#REF!,INT((ROW()-13)/2),0)),"",OFFSET(#REF!,INT((ROW()-13)/2),0)),IF(ISBLANK(OFFSET('9. METAS'!$W$20,INT((ROW()-14)/2),0)),"",OFFSET('9. METAS'!$W$20,INT((ROW()-14)/2),0)))</f>
        <v/>
      </c>
      <c r="M196" s="151" t="str">
        <f ca="1">IF(MOD(ROW()-13,2)=0,IF(ISBLANK(OFFSET(#REF!,INT((ROW()-13)/2),0)),"",OFFSET(#REF!,INT((ROW()-13)/2),0)),IF(ISBLANK(OFFSET('9. METAS'!$X$20,INT((ROW()-14)/2),0)),"",OFFSET('9. METAS'!$X$20,INT((ROW()-14)/2),0)))</f>
        <v/>
      </c>
      <c r="N196" s="825"/>
      <c r="O196" s="827"/>
      <c r="P196" s="914"/>
    </row>
    <row r="197" spans="3:16">
      <c r="C197" s="829" t="str">
        <f ca="1">IF(ISBLANK(OFFSET('5. Pp (3 años)'!$C$46,INT((ROW()-13)/2),0)),"",OFFSET('5. Pp (3 años)'!$C$46,INT((ROW()-13)/2),0))</f>
        <v/>
      </c>
      <c r="D197" s="926" t="str">
        <f ca="1">IF(ISBLANK(OFFSET('5. Pp (3 años)'!$D$46,INT((ROW()-13)/2),0)),"",OFFSET('5. Pp (3 años)'!$D$46,INT((ROW()-13)/2),0))</f>
        <v/>
      </c>
      <c r="E197" s="926" t="str">
        <f ca="1">IF(ISBLANK(OFFSET('5. Pp (3 años)'!$E$46,INT((ROW()-13)/2),0)),"",OFFSET('5. Pp (3 años)'!$E$46,INT((ROW()-13)/2),0))</f>
        <v/>
      </c>
      <c r="F197" s="928" t="str">
        <f ca="1">IF(ISBLANK(OFFSET('5. Pp (3 años)'!$K$46,INT((ROW()-13)/2),0)),"",OFFSET('5. Pp (3 años)'!$K$46,INT((ROW()-13)/2),0))</f>
        <v/>
      </c>
      <c r="G197" s="930" t="str">
        <f ca="1">IF(ISBLANK(OFFSET('5. Pp (3 años)'!$H$46,INT((ROW()-13)/2),0)),"",OFFSET('5. Pp (3 años)'!$H$46,INT((ROW()-13)/2),0))</f>
        <v/>
      </c>
      <c r="H197" s="949" t="str">
        <f ca="1">IF(ISBLANK(OFFSET('9. METAS'!$L$20,INT((ROW()-13)/2),0)),"",OFFSET('9. METAS'!$L$20,INT((ROW()-13)/2),0))</f>
        <v/>
      </c>
      <c r="I197" s="822"/>
      <c r="J197" s="149" t="e">
        <f ca="1">IF(MOD(ROW()-13,2)=0,IF(ISBLANK(OFFSET(#REF!,INT((ROW()-13)/2),0)),"",OFFSET(#REF!,INT((ROW()-13)/2),0)),IF(ISBLANK(OFFSET('9. METAS'!$U$20,INT((ROW()-14)/2),0)),"",OFFSET('9. METAS'!$U$20,INT((ROW()-14)/2),0)))</f>
        <v>#REF!</v>
      </c>
      <c r="K197" s="150" t="e">
        <f ca="1">IF(MOD(ROW()-13,2)=0,IF(ISBLANK(OFFSET(#REF!,INT((ROW()-13)/2),0)),"",OFFSET(#REF!,INT((ROW()-13)/2),0)),IF(ISBLANK(OFFSET('9. METAS'!$V$20,INT((ROW()-14)/2),0)),"",OFFSET('9. METAS'!$V$20,INT((ROW()-14)/2),0)))</f>
        <v>#REF!</v>
      </c>
      <c r="L197" s="150" t="e">
        <f ca="1">IF(MOD(ROW()-13,2)=0,IF(ISBLANK(OFFSET(#REF!,INT((ROW()-13)/2),0)),"",OFFSET(#REF!,INT((ROW()-13)/2),0)),IF(ISBLANK(OFFSET('9. METAS'!$W$20,INT((ROW()-14)/2),0)),"",OFFSET('9. METAS'!$W$20,INT((ROW()-14)/2),0)))</f>
        <v>#REF!</v>
      </c>
      <c r="M197" s="151" t="e">
        <f ca="1">IF(MOD(ROW()-13,2)=0,IF(ISBLANK(OFFSET(#REF!,INT((ROW()-13)/2),0)),"",OFFSET(#REF!,INT((ROW()-13)/2),0)),IF(ISBLANK(OFFSET('9. METAS'!$X$20,INT((ROW()-14)/2),0)),"",OFFSET('9. METAS'!$X$20,INT((ROW()-14)/2),0)))</f>
        <v>#REF!</v>
      </c>
      <c r="N197" s="824" t="str">
        <f t="shared" ref="N197" ca="1" si="180">IFERROR(J197/J198,"ND")</f>
        <v>ND</v>
      </c>
      <c r="O197" s="826" t="str">
        <f t="shared" ref="O197" ca="1" si="181">IFERROR(((J197+K197+L197+M197)/H197),"ND")</f>
        <v>ND</v>
      </c>
      <c r="P197" s="913"/>
    </row>
    <row r="198" spans="3:16">
      <c r="C198" s="843"/>
      <c r="D198" s="926"/>
      <c r="E198" s="926"/>
      <c r="F198" s="928"/>
      <c r="G198" s="930"/>
      <c r="H198" s="949"/>
      <c r="I198" s="823"/>
      <c r="J198" s="149" t="str">
        <f ca="1">IF(MOD(ROW()-13,2)=0,IF(ISBLANK(OFFSET(#REF!,INT((ROW()-13)/2),0)),"",OFFSET(#REF!,INT((ROW()-13)/2),0)),IF(ISBLANK(OFFSET('9. METAS'!$U$20,INT((ROW()-14)/2),0)),"",OFFSET('9. METAS'!$U$20,INT((ROW()-14)/2),0)))</f>
        <v/>
      </c>
      <c r="K198" s="150" t="str">
        <f ca="1">IF(MOD(ROW()-13,2)=0,IF(ISBLANK(OFFSET(#REF!,INT((ROW()-13)/2),0)),"",OFFSET(#REF!,INT((ROW()-13)/2),0)),IF(ISBLANK(OFFSET('9. METAS'!$V$20,INT((ROW()-14)/2),0)),"",OFFSET('9. METAS'!$V$20,INT((ROW()-14)/2),0)))</f>
        <v/>
      </c>
      <c r="L198" s="150" t="str">
        <f ca="1">IF(MOD(ROW()-13,2)=0,IF(ISBLANK(OFFSET(#REF!,INT((ROW()-13)/2),0)),"",OFFSET(#REF!,INT((ROW()-13)/2),0)),IF(ISBLANK(OFFSET('9. METAS'!$W$20,INT((ROW()-14)/2),0)),"",OFFSET('9. METAS'!$W$20,INT((ROW()-14)/2),0)))</f>
        <v/>
      </c>
      <c r="M198" s="151" t="str">
        <f ca="1">IF(MOD(ROW()-13,2)=0,IF(ISBLANK(OFFSET(#REF!,INT((ROW()-13)/2),0)),"",OFFSET(#REF!,INT((ROW()-13)/2),0)),IF(ISBLANK(OFFSET('9. METAS'!$X$20,INT((ROW()-14)/2),0)),"",OFFSET('9. METAS'!$X$20,INT((ROW()-14)/2),0)))</f>
        <v/>
      </c>
      <c r="N198" s="825"/>
      <c r="O198" s="827"/>
      <c r="P198" s="914"/>
    </row>
    <row r="199" spans="3:16">
      <c r="C199" s="829" t="str">
        <f ca="1">IF(ISBLANK(OFFSET('5. Pp (3 años)'!$C$46,INT((ROW()-13)/2),0)),"",OFFSET('5. Pp (3 años)'!$C$46,INT((ROW()-13)/2),0))</f>
        <v/>
      </c>
      <c r="D199" s="926" t="str">
        <f ca="1">IF(ISBLANK(OFFSET('5. Pp (3 años)'!$D$46,INT((ROW()-13)/2),0)),"",OFFSET('5. Pp (3 años)'!$D$46,INT((ROW()-13)/2),0))</f>
        <v/>
      </c>
      <c r="E199" s="926" t="str">
        <f ca="1">IF(ISBLANK(OFFSET('5. Pp (3 años)'!$E$46,INT((ROW()-13)/2),0)),"",OFFSET('5. Pp (3 años)'!$E$46,INT((ROW()-13)/2),0))</f>
        <v/>
      </c>
      <c r="F199" s="928" t="str">
        <f ca="1">IF(ISBLANK(OFFSET('5. Pp (3 años)'!$K$46,INT((ROW()-13)/2),0)),"",OFFSET('5. Pp (3 años)'!$K$46,INT((ROW()-13)/2),0))</f>
        <v/>
      </c>
      <c r="G199" s="930" t="str">
        <f ca="1">IF(ISBLANK(OFFSET('5. Pp (3 años)'!$H$46,INT((ROW()-13)/2),0)),"",OFFSET('5. Pp (3 años)'!$H$46,INT((ROW()-13)/2),0))</f>
        <v/>
      </c>
      <c r="H199" s="949" t="str">
        <f ca="1">IF(ISBLANK(OFFSET('9. METAS'!$L$20,INT((ROW()-13)/2),0)),"",OFFSET('9. METAS'!$L$20,INT((ROW()-13)/2),0))</f>
        <v/>
      </c>
      <c r="I199" s="822"/>
      <c r="J199" s="149" t="e">
        <f ca="1">IF(MOD(ROW()-13,2)=0,IF(ISBLANK(OFFSET(#REF!,INT((ROW()-13)/2),0)),"",OFFSET(#REF!,INT((ROW()-13)/2),0)),IF(ISBLANK(OFFSET('9. METAS'!$U$20,INT((ROW()-14)/2),0)),"",OFFSET('9. METAS'!$U$20,INT((ROW()-14)/2),0)))</f>
        <v>#REF!</v>
      </c>
      <c r="K199" s="150" t="e">
        <f ca="1">IF(MOD(ROW()-13,2)=0,IF(ISBLANK(OFFSET(#REF!,INT((ROW()-13)/2),0)),"",OFFSET(#REF!,INT((ROW()-13)/2),0)),IF(ISBLANK(OFFSET('9. METAS'!$V$20,INT((ROW()-14)/2),0)),"",OFFSET('9. METAS'!$V$20,INT((ROW()-14)/2),0)))</f>
        <v>#REF!</v>
      </c>
      <c r="L199" s="150" t="e">
        <f ca="1">IF(MOD(ROW()-13,2)=0,IF(ISBLANK(OFFSET(#REF!,INT((ROW()-13)/2),0)),"",OFFSET(#REF!,INT((ROW()-13)/2),0)),IF(ISBLANK(OFFSET('9. METAS'!$W$20,INT((ROW()-14)/2),0)),"",OFFSET('9. METAS'!$W$20,INT((ROW()-14)/2),0)))</f>
        <v>#REF!</v>
      </c>
      <c r="M199" s="151" t="e">
        <f ca="1">IF(MOD(ROW()-13,2)=0,IF(ISBLANK(OFFSET(#REF!,INT((ROW()-13)/2),0)),"",OFFSET(#REF!,INT((ROW()-13)/2),0)),IF(ISBLANK(OFFSET('9. METAS'!$X$20,INT((ROW()-14)/2),0)),"",OFFSET('9. METAS'!$X$20,INT((ROW()-14)/2),0)))</f>
        <v>#REF!</v>
      </c>
      <c r="N199" s="824" t="str">
        <f t="shared" ref="N199" ca="1" si="182">IFERROR(J199/J200,"ND")</f>
        <v>ND</v>
      </c>
      <c r="O199" s="826" t="str">
        <f t="shared" ref="O199" ca="1" si="183">IFERROR(((J199+K199+L199+M199)/H199),"ND")</f>
        <v>ND</v>
      </c>
      <c r="P199" s="913"/>
    </row>
    <row r="200" spans="3:16">
      <c r="C200" s="843"/>
      <c r="D200" s="926"/>
      <c r="E200" s="926"/>
      <c r="F200" s="928"/>
      <c r="G200" s="930"/>
      <c r="H200" s="949"/>
      <c r="I200" s="823"/>
      <c r="J200" s="149" t="str">
        <f ca="1">IF(MOD(ROW()-13,2)=0,IF(ISBLANK(OFFSET(#REF!,INT((ROW()-13)/2),0)),"",OFFSET(#REF!,INT((ROW()-13)/2),0)),IF(ISBLANK(OFFSET('9. METAS'!$U$20,INT((ROW()-14)/2),0)),"",OFFSET('9. METAS'!$U$20,INT((ROW()-14)/2),0)))</f>
        <v/>
      </c>
      <c r="K200" s="150" t="str">
        <f ca="1">IF(MOD(ROW()-13,2)=0,IF(ISBLANK(OFFSET(#REF!,INT((ROW()-13)/2),0)),"",OFFSET(#REF!,INT((ROW()-13)/2),0)),IF(ISBLANK(OFFSET('9. METAS'!$V$20,INT((ROW()-14)/2),0)),"",OFFSET('9. METAS'!$V$20,INT((ROW()-14)/2),0)))</f>
        <v/>
      </c>
      <c r="L200" s="150" t="str">
        <f ca="1">IF(MOD(ROW()-13,2)=0,IF(ISBLANK(OFFSET(#REF!,INT((ROW()-13)/2),0)),"",OFFSET(#REF!,INT((ROW()-13)/2),0)),IF(ISBLANK(OFFSET('9. METAS'!$W$20,INT((ROW()-14)/2),0)),"",OFFSET('9. METAS'!$W$20,INT((ROW()-14)/2),0)))</f>
        <v/>
      </c>
      <c r="M200" s="151" t="str">
        <f ca="1">IF(MOD(ROW()-13,2)=0,IF(ISBLANK(OFFSET(#REF!,INT((ROW()-13)/2),0)),"",OFFSET(#REF!,INT((ROW()-13)/2),0)),IF(ISBLANK(OFFSET('9. METAS'!$X$20,INT((ROW()-14)/2),0)),"",OFFSET('9. METAS'!$X$20,INT((ROW()-14)/2),0)))</f>
        <v/>
      </c>
      <c r="N200" s="825"/>
      <c r="O200" s="827"/>
      <c r="P200" s="914"/>
    </row>
    <row r="201" spans="3:16">
      <c r="C201" s="829" t="str">
        <f ca="1">IF(ISBLANK(OFFSET('5. Pp (3 años)'!$C$46,INT((ROW()-13)/2),0)),"",OFFSET('5. Pp (3 años)'!$C$46,INT((ROW()-13)/2),0))</f>
        <v/>
      </c>
      <c r="D201" s="926" t="str">
        <f ca="1">IF(ISBLANK(OFFSET('5. Pp (3 años)'!$D$46,INT((ROW()-13)/2),0)),"",OFFSET('5. Pp (3 años)'!$D$46,INT((ROW()-13)/2),0))</f>
        <v/>
      </c>
      <c r="E201" s="926" t="str">
        <f ca="1">IF(ISBLANK(OFFSET('5. Pp (3 años)'!$E$46,INT((ROW()-13)/2),0)),"",OFFSET('5. Pp (3 años)'!$E$46,INT((ROW()-13)/2),0))</f>
        <v/>
      </c>
      <c r="F201" s="928" t="str">
        <f ca="1">IF(ISBLANK(OFFSET('5. Pp (3 años)'!$K$46,INT((ROW()-13)/2),0)),"",OFFSET('5. Pp (3 años)'!$K$46,INT((ROW()-13)/2),0))</f>
        <v/>
      </c>
      <c r="G201" s="930" t="str">
        <f ca="1">IF(ISBLANK(OFFSET('5. Pp (3 años)'!$H$46,INT((ROW()-13)/2),0)),"",OFFSET('5. Pp (3 años)'!$H$46,INT((ROW()-13)/2),0))</f>
        <v/>
      </c>
      <c r="H201" s="949" t="str">
        <f ca="1">IF(ISBLANK(OFFSET('9. METAS'!$L$20,INT((ROW()-13)/2),0)),"",OFFSET('9. METAS'!$L$20,INT((ROW()-13)/2),0))</f>
        <v/>
      </c>
      <c r="I201" s="822"/>
      <c r="J201" s="149" t="e">
        <f ca="1">IF(MOD(ROW()-13,2)=0,IF(ISBLANK(OFFSET(#REF!,INT((ROW()-13)/2),0)),"",OFFSET(#REF!,INT((ROW()-13)/2),0)),IF(ISBLANK(OFFSET('9. METAS'!$U$20,INT((ROW()-14)/2),0)),"",OFFSET('9. METAS'!$U$20,INT((ROW()-14)/2),0)))</f>
        <v>#REF!</v>
      </c>
      <c r="K201" s="150" t="e">
        <f ca="1">IF(MOD(ROW()-13,2)=0,IF(ISBLANK(OFFSET(#REF!,INT((ROW()-13)/2),0)),"",OFFSET(#REF!,INT((ROW()-13)/2),0)),IF(ISBLANK(OFFSET('9. METAS'!$V$20,INT((ROW()-14)/2),0)),"",OFFSET('9. METAS'!$V$20,INT((ROW()-14)/2),0)))</f>
        <v>#REF!</v>
      </c>
      <c r="L201" s="150" t="e">
        <f ca="1">IF(MOD(ROW()-13,2)=0,IF(ISBLANK(OFFSET(#REF!,INT((ROW()-13)/2),0)),"",OFFSET(#REF!,INT((ROW()-13)/2),0)),IF(ISBLANK(OFFSET('9. METAS'!$W$20,INT((ROW()-14)/2),0)),"",OFFSET('9. METAS'!$W$20,INT((ROW()-14)/2),0)))</f>
        <v>#REF!</v>
      </c>
      <c r="M201" s="151" t="e">
        <f ca="1">IF(MOD(ROW()-13,2)=0,IF(ISBLANK(OFFSET(#REF!,INT((ROW()-13)/2),0)),"",OFFSET(#REF!,INT((ROW()-13)/2),0)),IF(ISBLANK(OFFSET('9. METAS'!$X$20,INT((ROW()-14)/2),0)),"",OFFSET('9. METAS'!$X$20,INT((ROW()-14)/2),0)))</f>
        <v>#REF!</v>
      </c>
      <c r="N201" s="824" t="str">
        <f t="shared" ref="N201" ca="1" si="184">IFERROR(J201/J202,"ND")</f>
        <v>ND</v>
      </c>
      <c r="O201" s="826" t="str">
        <f t="shared" ref="O201" ca="1" si="185">IFERROR(((J201+K201+L201+M201)/H201),"ND")</f>
        <v>ND</v>
      </c>
      <c r="P201" s="913"/>
    </row>
    <row r="202" spans="3:16">
      <c r="C202" s="843"/>
      <c r="D202" s="926"/>
      <c r="E202" s="926"/>
      <c r="F202" s="928"/>
      <c r="G202" s="930"/>
      <c r="H202" s="949"/>
      <c r="I202" s="823"/>
      <c r="J202" s="149" t="str">
        <f ca="1">IF(MOD(ROW()-13,2)=0,IF(ISBLANK(OFFSET(#REF!,INT((ROW()-13)/2),0)),"",OFFSET(#REF!,INT((ROW()-13)/2),0)),IF(ISBLANK(OFFSET('9. METAS'!$U$20,INT((ROW()-14)/2),0)),"",OFFSET('9. METAS'!$U$20,INT((ROW()-14)/2),0)))</f>
        <v/>
      </c>
      <c r="K202" s="150" t="str">
        <f ca="1">IF(MOD(ROW()-13,2)=0,IF(ISBLANK(OFFSET(#REF!,INT((ROW()-13)/2),0)),"",OFFSET(#REF!,INT((ROW()-13)/2),0)),IF(ISBLANK(OFFSET('9. METAS'!$V$20,INT((ROW()-14)/2),0)),"",OFFSET('9. METAS'!$V$20,INT((ROW()-14)/2),0)))</f>
        <v/>
      </c>
      <c r="L202" s="150" t="str">
        <f ca="1">IF(MOD(ROW()-13,2)=0,IF(ISBLANK(OFFSET(#REF!,INT((ROW()-13)/2),0)),"",OFFSET(#REF!,INT((ROW()-13)/2),0)),IF(ISBLANK(OFFSET('9. METAS'!$W$20,INT((ROW()-14)/2),0)),"",OFFSET('9. METAS'!$W$20,INT((ROW()-14)/2),0)))</f>
        <v/>
      </c>
      <c r="M202" s="151" t="str">
        <f ca="1">IF(MOD(ROW()-13,2)=0,IF(ISBLANK(OFFSET(#REF!,INT((ROW()-13)/2),0)),"",OFFSET(#REF!,INT((ROW()-13)/2),0)),IF(ISBLANK(OFFSET('9. METAS'!$X$20,INT((ROW()-14)/2),0)),"",OFFSET('9. METAS'!$X$20,INT((ROW()-14)/2),0)))</f>
        <v/>
      </c>
      <c r="N202" s="825"/>
      <c r="O202" s="827"/>
      <c r="P202" s="914"/>
    </row>
    <row r="203" spans="3:16">
      <c r="C203" s="829" t="str">
        <f ca="1">IF(ISBLANK(OFFSET('5. Pp (3 años)'!$C$46,INT((ROW()-13)/2),0)),"",OFFSET('5. Pp (3 años)'!$C$46,INT((ROW()-13)/2),0))</f>
        <v/>
      </c>
      <c r="D203" s="926" t="str">
        <f ca="1">IF(ISBLANK(OFFSET('5. Pp (3 años)'!$D$46,INT((ROW()-13)/2),0)),"",OFFSET('5. Pp (3 años)'!$D$46,INT((ROW()-13)/2),0))</f>
        <v/>
      </c>
      <c r="E203" s="926" t="str">
        <f ca="1">IF(ISBLANK(OFFSET('5. Pp (3 años)'!$E$46,INT((ROW()-13)/2),0)),"",OFFSET('5. Pp (3 años)'!$E$46,INT((ROW()-13)/2),0))</f>
        <v/>
      </c>
      <c r="F203" s="928" t="str">
        <f ca="1">IF(ISBLANK(OFFSET('5. Pp (3 años)'!$K$46,INT((ROW()-13)/2),0)),"",OFFSET('5. Pp (3 años)'!$K$46,INT((ROW()-13)/2),0))</f>
        <v/>
      </c>
      <c r="G203" s="930" t="str">
        <f ca="1">IF(ISBLANK(OFFSET('5. Pp (3 años)'!$H$46,INT((ROW()-13)/2),0)),"",OFFSET('5. Pp (3 años)'!$H$46,INT((ROW()-13)/2),0))</f>
        <v/>
      </c>
      <c r="H203" s="949" t="str">
        <f ca="1">IF(ISBLANK(OFFSET('9. METAS'!$L$20,INT((ROW()-13)/2),0)),"",OFFSET('9. METAS'!$L$20,INT((ROW()-13)/2),0))</f>
        <v/>
      </c>
      <c r="I203" s="822"/>
      <c r="J203" s="149" t="e">
        <f ca="1">IF(MOD(ROW()-13,2)=0,IF(ISBLANK(OFFSET(#REF!,INT((ROW()-13)/2),0)),"",OFFSET(#REF!,INT((ROW()-13)/2),0)),IF(ISBLANK(OFFSET('9. METAS'!$U$20,INT((ROW()-14)/2),0)),"",OFFSET('9. METAS'!$U$20,INT((ROW()-14)/2),0)))</f>
        <v>#REF!</v>
      </c>
      <c r="K203" s="150" t="e">
        <f ca="1">IF(MOD(ROW()-13,2)=0,IF(ISBLANK(OFFSET(#REF!,INT((ROW()-13)/2),0)),"",OFFSET(#REF!,INT((ROW()-13)/2),0)),IF(ISBLANK(OFFSET('9. METAS'!$V$20,INT((ROW()-14)/2),0)),"",OFFSET('9. METAS'!$V$20,INT((ROW()-14)/2),0)))</f>
        <v>#REF!</v>
      </c>
      <c r="L203" s="150" t="e">
        <f ca="1">IF(MOD(ROW()-13,2)=0,IF(ISBLANK(OFFSET(#REF!,INT((ROW()-13)/2),0)),"",OFFSET(#REF!,INT((ROW()-13)/2),0)),IF(ISBLANK(OFFSET('9. METAS'!$W$20,INT((ROW()-14)/2),0)),"",OFFSET('9. METAS'!$W$20,INT((ROW()-14)/2),0)))</f>
        <v>#REF!</v>
      </c>
      <c r="M203" s="151" t="e">
        <f ca="1">IF(MOD(ROW()-13,2)=0,IF(ISBLANK(OFFSET(#REF!,INT((ROW()-13)/2),0)),"",OFFSET(#REF!,INT((ROW()-13)/2),0)),IF(ISBLANK(OFFSET('9. METAS'!$X$20,INT((ROW()-14)/2),0)),"",OFFSET('9. METAS'!$X$20,INT((ROW()-14)/2),0)))</f>
        <v>#REF!</v>
      </c>
      <c r="N203" s="824" t="str">
        <f t="shared" ref="N203" ca="1" si="186">IFERROR(J203/J204,"ND")</f>
        <v>ND</v>
      </c>
      <c r="O203" s="826" t="str">
        <f t="shared" ref="O203" ca="1" si="187">IFERROR(((J203+K203+L203+M203)/H203),"ND")</f>
        <v>ND</v>
      </c>
      <c r="P203" s="913"/>
    </row>
    <row r="204" spans="3:16">
      <c r="C204" s="843"/>
      <c r="D204" s="926"/>
      <c r="E204" s="926"/>
      <c r="F204" s="928"/>
      <c r="G204" s="930"/>
      <c r="H204" s="949"/>
      <c r="I204" s="823"/>
      <c r="J204" s="149" t="str">
        <f ca="1">IF(MOD(ROW()-13,2)=0,IF(ISBLANK(OFFSET(#REF!,INT((ROW()-13)/2),0)),"",OFFSET(#REF!,INT((ROW()-13)/2),0)),IF(ISBLANK(OFFSET('9. METAS'!$U$20,INT((ROW()-14)/2),0)),"",OFFSET('9. METAS'!$U$20,INT((ROW()-14)/2),0)))</f>
        <v/>
      </c>
      <c r="K204" s="150" t="str">
        <f ca="1">IF(MOD(ROW()-13,2)=0,IF(ISBLANK(OFFSET(#REF!,INT((ROW()-13)/2),0)),"",OFFSET(#REF!,INT((ROW()-13)/2),0)),IF(ISBLANK(OFFSET('9. METAS'!$V$20,INT((ROW()-14)/2),0)),"",OFFSET('9. METAS'!$V$20,INT((ROW()-14)/2),0)))</f>
        <v/>
      </c>
      <c r="L204" s="150" t="str">
        <f ca="1">IF(MOD(ROW()-13,2)=0,IF(ISBLANK(OFFSET(#REF!,INT((ROW()-13)/2),0)),"",OFFSET(#REF!,INT((ROW()-13)/2),0)),IF(ISBLANK(OFFSET('9. METAS'!$W$20,INT((ROW()-14)/2),0)),"",OFFSET('9. METAS'!$W$20,INT((ROW()-14)/2),0)))</f>
        <v/>
      </c>
      <c r="M204" s="151" t="str">
        <f ca="1">IF(MOD(ROW()-13,2)=0,IF(ISBLANK(OFFSET(#REF!,INT((ROW()-13)/2),0)),"",OFFSET(#REF!,INT((ROW()-13)/2),0)),IF(ISBLANK(OFFSET('9. METAS'!$X$20,INT((ROW()-14)/2),0)),"",OFFSET('9. METAS'!$X$20,INT((ROW()-14)/2),0)))</f>
        <v/>
      </c>
      <c r="N204" s="825"/>
      <c r="O204" s="827"/>
      <c r="P204" s="914"/>
    </row>
    <row r="205" spans="3:16">
      <c r="C205" s="829" t="str">
        <f ca="1">IF(ISBLANK(OFFSET('5. Pp (3 años)'!$C$46,INT((ROW()-13)/2),0)),"",OFFSET('5. Pp (3 años)'!$C$46,INT((ROW()-13)/2),0))</f>
        <v/>
      </c>
      <c r="D205" s="926" t="str">
        <f ca="1">IF(ISBLANK(OFFSET('5. Pp (3 años)'!$D$46,INT((ROW()-13)/2),0)),"",OFFSET('5. Pp (3 años)'!$D$46,INT((ROW()-13)/2),0))</f>
        <v/>
      </c>
      <c r="E205" s="926" t="str">
        <f ca="1">IF(ISBLANK(OFFSET('5. Pp (3 años)'!$E$46,INT((ROW()-13)/2),0)),"",OFFSET('5. Pp (3 años)'!$E$46,INT((ROW()-13)/2),0))</f>
        <v/>
      </c>
      <c r="F205" s="928" t="str">
        <f ca="1">IF(ISBLANK(OFFSET('5. Pp (3 años)'!$K$46,INT((ROW()-13)/2),0)),"",OFFSET('5. Pp (3 años)'!$K$46,INT((ROW()-13)/2),0))</f>
        <v/>
      </c>
      <c r="G205" s="930" t="str">
        <f ca="1">IF(ISBLANK(OFFSET('5. Pp (3 años)'!$H$46,INT((ROW()-13)/2),0)),"",OFFSET('5. Pp (3 años)'!$H$46,INT((ROW()-13)/2),0))</f>
        <v/>
      </c>
      <c r="H205" s="949" t="str">
        <f ca="1">IF(ISBLANK(OFFSET('9. METAS'!$L$20,INT((ROW()-13)/2),0)),"",OFFSET('9. METAS'!$L$20,INT((ROW()-13)/2),0))</f>
        <v/>
      </c>
      <c r="I205" s="822"/>
      <c r="J205" s="149" t="e">
        <f ca="1">IF(MOD(ROW()-13,2)=0,IF(ISBLANK(OFFSET(#REF!,INT((ROW()-13)/2),0)),"",OFFSET(#REF!,INT((ROW()-13)/2),0)),IF(ISBLANK(OFFSET('9. METAS'!$U$20,INT((ROW()-14)/2),0)),"",OFFSET('9. METAS'!$U$20,INT((ROW()-14)/2),0)))</f>
        <v>#REF!</v>
      </c>
      <c r="K205" s="150" t="e">
        <f ca="1">IF(MOD(ROW()-13,2)=0,IF(ISBLANK(OFFSET(#REF!,INT((ROW()-13)/2),0)),"",OFFSET(#REF!,INT((ROW()-13)/2),0)),IF(ISBLANK(OFFSET('9. METAS'!$V$20,INT((ROW()-14)/2),0)),"",OFFSET('9. METAS'!$V$20,INT((ROW()-14)/2),0)))</f>
        <v>#REF!</v>
      </c>
      <c r="L205" s="150" t="e">
        <f ca="1">IF(MOD(ROW()-13,2)=0,IF(ISBLANK(OFFSET(#REF!,INT((ROW()-13)/2),0)),"",OFFSET(#REF!,INT((ROW()-13)/2),0)),IF(ISBLANK(OFFSET('9. METAS'!$W$20,INT((ROW()-14)/2),0)),"",OFFSET('9. METAS'!$W$20,INT((ROW()-14)/2),0)))</f>
        <v>#REF!</v>
      </c>
      <c r="M205" s="151" t="e">
        <f ca="1">IF(MOD(ROW()-13,2)=0,IF(ISBLANK(OFFSET(#REF!,INT((ROW()-13)/2),0)),"",OFFSET(#REF!,INT((ROW()-13)/2),0)),IF(ISBLANK(OFFSET('9. METAS'!$X$20,INT((ROW()-14)/2),0)),"",OFFSET('9. METAS'!$X$20,INT((ROW()-14)/2),0)))</f>
        <v>#REF!</v>
      </c>
      <c r="N205" s="824" t="str">
        <f t="shared" ref="N205" ca="1" si="188">IFERROR(J205/J206,"ND")</f>
        <v>ND</v>
      </c>
      <c r="O205" s="826" t="str">
        <f t="shared" ref="O205" ca="1" si="189">IFERROR(((J205+K205+L205+M205)/H205),"ND")</f>
        <v>ND</v>
      </c>
      <c r="P205" s="913"/>
    </row>
    <row r="206" spans="3:16">
      <c r="C206" s="843"/>
      <c r="D206" s="926"/>
      <c r="E206" s="926"/>
      <c r="F206" s="928"/>
      <c r="G206" s="930"/>
      <c r="H206" s="949"/>
      <c r="I206" s="823"/>
      <c r="J206" s="149" t="str">
        <f ca="1">IF(MOD(ROW()-13,2)=0,IF(ISBLANK(OFFSET(#REF!,INT((ROW()-13)/2),0)),"",OFFSET(#REF!,INT((ROW()-13)/2),0)),IF(ISBLANK(OFFSET('9. METAS'!$U$20,INT((ROW()-14)/2),0)),"",OFFSET('9. METAS'!$U$20,INT((ROW()-14)/2),0)))</f>
        <v/>
      </c>
      <c r="K206" s="150" t="str">
        <f ca="1">IF(MOD(ROW()-13,2)=0,IF(ISBLANK(OFFSET(#REF!,INT((ROW()-13)/2),0)),"",OFFSET(#REF!,INT((ROW()-13)/2),0)),IF(ISBLANK(OFFSET('9. METAS'!$V$20,INT((ROW()-14)/2),0)),"",OFFSET('9. METAS'!$V$20,INT((ROW()-14)/2),0)))</f>
        <v/>
      </c>
      <c r="L206" s="150" t="str">
        <f ca="1">IF(MOD(ROW()-13,2)=0,IF(ISBLANK(OFFSET(#REF!,INT((ROW()-13)/2),0)),"",OFFSET(#REF!,INT((ROW()-13)/2),0)),IF(ISBLANK(OFFSET('9. METAS'!$W$20,INT((ROW()-14)/2),0)),"",OFFSET('9. METAS'!$W$20,INT((ROW()-14)/2),0)))</f>
        <v/>
      </c>
      <c r="M206" s="151" t="str">
        <f ca="1">IF(MOD(ROW()-13,2)=0,IF(ISBLANK(OFFSET(#REF!,INT((ROW()-13)/2),0)),"",OFFSET(#REF!,INT((ROW()-13)/2),0)),IF(ISBLANK(OFFSET('9. METAS'!$X$20,INT((ROW()-14)/2),0)),"",OFFSET('9. METAS'!$X$20,INT((ROW()-14)/2),0)))</f>
        <v/>
      </c>
      <c r="N206" s="825"/>
      <c r="O206" s="827"/>
      <c r="P206" s="914"/>
    </row>
    <row r="207" spans="3:16">
      <c r="C207" s="829" t="str">
        <f ca="1">IF(ISBLANK(OFFSET('5. Pp (3 años)'!$C$46,INT((ROW()-13)/2),0)),"",OFFSET('5. Pp (3 años)'!$C$46,INT((ROW()-13)/2),0))</f>
        <v/>
      </c>
      <c r="D207" s="926" t="str">
        <f ca="1">IF(ISBLANK(OFFSET('5. Pp (3 años)'!$D$46,INT((ROW()-13)/2),0)),"",OFFSET('5. Pp (3 años)'!$D$46,INT((ROW()-13)/2),0))</f>
        <v/>
      </c>
      <c r="E207" s="926" t="str">
        <f ca="1">IF(ISBLANK(OFFSET('5. Pp (3 años)'!$E$46,INT((ROW()-13)/2),0)),"",OFFSET('5. Pp (3 años)'!$E$46,INT((ROW()-13)/2),0))</f>
        <v/>
      </c>
      <c r="F207" s="928" t="str">
        <f ca="1">IF(ISBLANK(OFFSET('5. Pp (3 años)'!$K$46,INT((ROW()-13)/2),0)),"",OFFSET('5. Pp (3 años)'!$K$46,INT((ROW()-13)/2),0))</f>
        <v/>
      </c>
      <c r="G207" s="930" t="str">
        <f ca="1">IF(ISBLANK(OFFSET('5. Pp (3 años)'!$H$46,INT((ROW()-13)/2),0)),"",OFFSET('5. Pp (3 años)'!$H$46,INT((ROW()-13)/2),0))</f>
        <v/>
      </c>
      <c r="H207" s="949" t="str">
        <f ca="1">IF(ISBLANK(OFFSET('9. METAS'!$L$20,INT((ROW()-13)/2),0)),"",OFFSET('9. METAS'!$L$20,INT((ROW()-13)/2),0))</f>
        <v/>
      </c>
      <c r="I207" s="822"/>
      <c r="J207" s="149" t="e">
        <f ca="1">IF(MOD(ROW()-13,2)=0,IF(ISBLANK(OFFSET(#REF!,INT((ROW()-13)/2),0)),"",OFFSET(#REF!,INT((ROW()-13)/2),0)),IF(ISBLANK(OFFSET('9. METAS'!$U$20,INT((ROW()-14)/2),0)),"",OFFSET('9. METAS'!$U$20,INT((ROW()-14)/2),0)))</f>
        <v>#REF!</v>
      </c>
      <c r="K207" s="150" t="e">
        <f ca="1">IF(MOD(ROW()-13,2)=0,IF(ISBLANK(OFFSET(#REF!,INT((ROW()-13)/2),0)),"",OFFSET(#REF!,INT((ROW()-13)/2),0)),IF(ISBLANK(OFFSET('9. METAS'!$V$20,INT((ROW()-14)/2),0)),"",OFFSET('9. METAS'!$V$20,INT((ROW()-14)/2),0)))</f>
        <v>#REF!</v>
      </c>
      <c r="L207" s="150" t="e">
        <f ca="1">IF(MOD(ROW()-13,2)=0,IF(ISBLANK(OFFSET(#REF!,INT((ROW()-13)/2),0)),"",OFFSET(#REF!,INT((ROW()-13)/2),0)),IF(ISBLANK(OFFSET('9. METAS'!$W$20,INT((ROW()-14)/2),0)),"",OFFSET('9. METAS'!$W$20,INT((ROW()-14)/2),0)))</f>
        <v>#REF!</v>
      </c>
      <c r="M207" s="151" t="e">
        <f ca="1">IF(MOD(ROW()-13,2)=0,IF(ISBLANK(OFFSET(#REF!,INT((ROW()-13)/2),0)),"",OFFSET(#REF!,INT((ROW()-13)/2),0)),IF(ISBLANK(OFFSET('9. METAS'!$X$20,INT((ROW()-14)/2),0)),"",OFFSET('9. METAS'!$X$20,INT((ROW()-14)/2),0)))</f>
        <v>#REF!</v>
      </c>
      <c r="N207" s="824" t="str">
        <f t="shared" ref="N207" ca="1" si="190">IFERROR(J207/J208,"ND")</f>
        <v>ND</v>
      </c>
      <c r="O207" s="826" t="str">
        <f t="shared" ref="O207" ca="1" si="191">IFERROR(((J207+K207+L207+M207)/H207),"ND")</f>
        <v>ND</v>
      </c>
      <c r="P207" s="913"/>
    </row>
    <row r="208" spans="3:16">
      <c r="C208" s="843"/>
      <c r="D208" s="926"/>
      <c r="E208" s="926"/>
      <c r="F208" s="928"/>
      <c r="G208" s="930"/>
      <c r="H208" s="949"/>
      <c r="I208" s="823"/>
      <c r="J208" s="149" t="str">
        <f ca="1">IF(MOD(ROW()-13,2)=0,IF(ISBLANK(OFFSET(#REF!,INT((ROW()-13)/2),0)),"",OFFSET(#REF!,INT((ROW()-13)/2),0)),IF(ISBLANK(OFFSET('9. METAS'!$U$20,INT((ROW()-14)/2),0)),"",OFFSET('9. METAS'!$U$20,INT((ROW()-14)/2),0)))</f>
        <v/>
      </c>
      <c r="K208" s="150" t="str">
        <f ca="1">IF(MOD(ROW()-13,2)=0,IF(ISBLANK(OFFSET(#REF!,INT((ROW()-13)/2),0)),"",OFFSET(#REF!,INT((ROW()-13)/2),0)),IF(ISBLANK(OFFSET('9. METAS'!$V$20,INT((ROW()-14)/2),0)),"",OFFSET('9. METAS'!$V$20,INT((ROW()-14)/2),0)))</f>
        <v/>
      </c>
      <c r="L208" s="150" t="str">
        <f ca="1">IF(MOD(ROW()-13,2)=0,IF(ISBLANK(OFFSET(#REF!,INT((ROW()-13)/2),0)),"",OFFSET(#REF!,INT((ROW()-13)/2),0)),IF(ISBLANK(OFFSET('9. METAS'!$W$20,INT((ROW()-14)/2),0)),"",OFFSET('9. METAS'!$W$20,INT((ROW()-14)/2),0)))</f>
        <v/>
      </c>
      <c r="M208" s="151" t="str">
        <f ca="1">IF(MOD(ROW()-13,2)=0,IF(ISBLANK(OFFSET(#REF!,INT((ROW()-13)/2),0)),"",OFFSET(#REF!,INT((ROW()-13)/2),0)),IF(ISBLANK(OFFSET('9. METAS'!$X$20,INT((ROW()-14)/2),0)),"",OFFSET('9. METAS'!$X$20,INT((ROW()-14)/2),0)))</f>
        <v/>
      </c>
      <c r="N208" s="825"/>
      <c r="O208" s="827"/>
      <c r="P208" s="914"/>
    </row>
    <row r="209" spans="3:16">
      <c r="C209" s="829" t="str">
        <f ca="1">IF(ISBLANK(OFFSET('5. Pp (3 años)'!$C$46,INT((ROW()-13)/2),0)),"",OFFSET('5. Pp (3 años)'!$C$46,INT((ROW()-13)/2),0))</f>
        <v/>
      </c>
      <c r="D209" s="926" t="str">
        <f ca="1">IF(ISBLANK(OFFSET('5. Pp (3 años)'!$D$46,INT((ROW()-13)/2),0)),"",OFFSET('5. Pp (3 años)'!$D$46,INT((ROW()-13)/2),0))</f>
        <v/>
      </c>
      <c r="E209" s="926" t="str">
        <f ca="1">IF(ISBLANK(OFFSET('5. Pp (3 años)'!$E$46,INT((ROW()-13)/2),0)),"",OFFSET('5. Pp (3 años)'!$E$46,INT((ROW()-13)/2),0))</f>
        <v/>
      </c>
      <c r="F209" s="928" t="str">
        <f ca="1">IF(ISBLANK(OFFSET('5. Pp (3 años)'!$K$46,INT((ROW()-13)/2),0)),"",OFFSET('5. Pp (3 años)'!$K$46,INT((ROW()-13)/2),0))</f>
        <v/>
      </c>
      <c r="G209" s="930" t="str">
        <f ca="1">IF(ISBLANK(OFFSET('5. Pp (3 años)'!$H$46,INT((ROW()-13)/2),0)),"",OFFSET('5. Pp (3 años)'!$H$46,INT((ROW()-13)/2),0))</f>
        <v/>
      </c>
      <c r="H209" s="949" t="str">
        <f ca="1">IF(ISBLANK(OFFSET('9. METAS'!$L$20,INT((ROW()-13)/2),0)),"",OFFSET('9. METAS'!$L$20,INT((ROW()-13)/2),0))</f>
        <v/>
      </c>
      <c r="I209" s="822"/>
      <c r="J209" s="149" t="e">
        <f ca="1">IF(MOD(ROW()-13,2)=0,IF(ISBLANK(OFFSET(#REF!,INT((ROW()-13)/2),0)),"",OFFSET(#REF!,INT((ROW()-13)/2),0)),IF(ISBLANK(OFFSET('9. METAS'!$U$20,INT((ROW()-14)/2),0)),"",OFFSET('9. METAS'!$U$20,INT((ROW()-14)/2),0)))</f>
        <v>#REF!</v>
      </c>
      <c r="K209" s="150" t="e">
        <f ca="1">IF(MOD(ROW()-13,2)=0,IF(ISBLANK(OFFSET(#REF!,INT((ROW()-13)/2),0)),"",OFFSET(#REF!,INT((ROW()-13)/2),0)),IF(ISBLANK(OFFSET('9. METAS'!$V$20,INT((ROW()-14)/2),0)),"",OFFSET('9. METAS'!$V$20,INT((ROW()-14)/2),0)))</f>
        <v>#REF!</v>
      </c>
      <c r="L209" s="150" t="e">
        <f ca="1">IF(MOD(ROW()-13,2)=0,IF(ISBLANK(OFFSET(#REF!,INT((ROW()-13)/2),0)),"",OFFSET(#REF!,INT((ROW()-13)/2),0)),IF(ISBLANK(OFFSET('9. METAS'!$W$20,INT((ROW()-14)/2),0)),"",OFFSET('9. METAS'!$W$20,INT((ROW()-14)/2),0)))</f>
        <v>#REF!</v>
      </c>
      <c r="M209" s="151" t="e">
        <f ca="1">IF(MOD(ROW()-13,2)=0,IF(ISBLANK(OFFSET(#REF!,INT((ROW()-13)/2),0)),"",OFFSET(#REF!,INT((ROW()-13)/2),0)),IF(ISBLANK(OFFSET('9. METAS'!$X$20,INT((ROW()-14)/2),0)),"",OFFSET('9. METAS'!$X$20,INT((ROW()-14)/2),0)))</f>
        <v>#REF!</v>
      </c>
      <c r="N209" s="824" t="str">
        <f t="shared" ref="N209" ca="1" si="192">IFERROR(J209/J210,"ND")</f>
        <v>ND</v>
      </c>
      <c r="O209" s="826" t="str">
        <f t="shared" ref="O209" ca="1" si="193">IFERROR(((J209+K209+L209+M209)/H209),"ND")</f>
        <v>ND</v>
      </c>
      <c r="P209" s="913"/>
    </row>
    <row r="210" spans="3:16">
      <c r="C210" s="843"/>
      <c r="D210" s="926"/>
      <c r="E210" s="926"/>
      <c r="F210" s="928"/>
      <c r="G210" s="930"/>
      <c r="H210" s="949"/>
      <c r="I210" s="823"/>
      <c r="J210" s="149" t="str">
        <f ca="1">IF(MOD(ROW()-13,2)=0,IF(ISBLANK(OFFSET(#REF!,INT((ROW()-13)/2),0)),"",OFFSET(#REF!,INT((ROW()-13)/2),0)),IF(ISBLANK(OFFSET('9. METAS'!$U$20,INT((ROW()-14)/2),0)),"",OFFSET('9. METAS'!$U$20,INT((ROW()-14)/2),0)))</f>
        <v/>
      </c>
      <c r="K210" s="150" t="str">
        <f ca="1">IF(MOD(ROW()-13,2)=0,IF(ISBLANK(OFFSET(#REF!,INT((ROW()-13)/2),0)),"",OFFSET(#REF!,INT((ROW()-13)/2),0)),IF(ISBLANK(OFFSET('9. METAS'!$V$20,INT((ROW()-14)/2),0)),"",OFFSET('9. METAS'!$V$20,INT((ROW()-14)/2),0)))</f>
        <v/>
      </c>
      <c r="L210" s="150" t="str">
        <f ca="1">IF(MOD(ROW()-13,2)=0,IF(ISBLANK(OFFSET(#REF!,INT((ROW()-13)/2),0)),"",OFFSET(#REF!,INT((ROW()-13)/2),0)),IF(ISBLANK(OFFSET('9. METAS'!$W$20,INT((ROW()-14)/2),0)),"",OFFSET('9. METAS'!$W$20,INT((ROW()-14)/2),0)))</f>
        <v/>
      </c>
      <c r="M210" s="151" t="str">
        <f ca="1">IF(MOD(ROW()-13,2)=0,IF(ISBLANK(OFFSET(#REF!,INT((ROW()-13)/2),0)),"",OFFSET(#REF!,INT((ROW()-13)/2),0)),IF(ISBLANK(OFFSET('9. METAS'!$X$20,INT((ROW()-14)/2),0)),"",OFFSET('9. METAS'!$X$20,INT((ROW()-14)/2),0)))</f>
        <v/>
      </c>
      <c r="N210" s="825"/>
      <c r="O210" s="827"/>
      <c r="P210" s="914"/>
    </row>
    <row r="211" spans="3:16">
      <c r="C211" s="829" t="str">
        <f ca="1">IF(ISBLANK(OFFSET('5. Pp (3 años)'!$C$46,INT((ROW()-13)/2),0)),"",OFFSET('5. Pp (3 años)'!$C$46,INT((ROW()-13)/2),0))</f>
        <v/>
      </c>
      <c r="D211" s="926" t="str">
        <f ca="1">IF(ISBLANK(OFFSET('5. Pp (3 años)'!$D$46,INT((ROW()-13)/2),0)),"",OFFSET('5. Pp (3 años)'!$D$46,INT((ROW()-13)/2),0))</f>
        <v/>
      </c>
      <c r="E211" s="926" t="str">
        <f ca="1">IF(ISBLANK(OFFSET('5. Pp (3 años)'!$E$46,INT((ROW()-13)/2),0)),"",OFFSET('5. Pp (3 años)'!$E$46,INT((ROW()-13)/2),0))</f>
        <v/>
      </c>
      <c r="F211" s="928" t="str">
        <f ca="1">IF(ISBLANK(OFFSET('5. Pp (3 años)'!$K$46,INT((ROW()-13)/2),0)),"",OFFSET('5. Pp (3 años)'!$K$46,INT((ROW()-13)/2),0))</f>
        <v/>
      </c>
      <c r="G211" s="930" t="str">
        <f ca="1">IF(ISBLANK(OFFSET('5. Pp (3 años)'!$H$46,INT((ROW()-13)/2),0)),"",OFFSET('5. Pp (3 años)'!$H$46,INT((ROW()-13)/2),0))</f>
        <v/>
      </c>
      <c r="H211" s="949" t="str">
        <f ca="1">IF(ISBLANK(OFFSET('9. METAS'!$L$20,INT((ROW()-13)/2),0)),"",OFFSET('9. METAS'!$L$20,INT((ROW()-13)/2),0))</f>
        <v/>
      </c>
      <c r="I211" s="822"/>
      <c r="J211" s="149" t="e">
        <f ca="1">IF(MOD(ROW()-13,2)=0,IF(ISBLANK(OFFSET(#REF!,INT((ROW()-13)/2),0)),"",OFFSET(#REF!,INT((ROW()-13)/2),0)),IF(ISBLANK(OFFSET('9. METAS'!$U$20,INT((ROW()-14)/2),0)),"",OFFSET('9. METAS'!$U$20,INT((ROW()-14)/2),0)))</f>
        <v>#REF!</v>
      </c>
      <c r="K211" s="150" t="e">
        <f ca="1">IF(MOD(ROW()-13,2)=0,IF(ISBLANK(OFFSET(#REF!,INT((ROW()-13)/2),0)),"",OFFSET(#REF!,INT((ROW()-13)/2),0)),IF(ISBLANK(OFFSET('9. METAS'!$V$20,INT((ROW()-14)/2),0)),"",OFFSET('9. METAS'!$V$20,INT((ROW()-14)/2),0)))</f>
        <v>#REF!</v>
      </c>
      <c r="L211" s="150" t="e">
        <f ca="1">IF(MOD(ROW()-13,2)=0,IF(ISBLANK(OFFSET(#REF!,INT((ROW()-13)/2),0)),"",OFFSET(#REF!,INT((ROW()-13)/2),0)),IF(ISBLANK(OFFSET('9. METAS'!$W$20,INT((ROW()-14)/2),0)),"",OFFSET('9. METAS'!$W$20,INT((ROW()-14)/2),0)))</f>
        <v>#REF!</v>
      </c>
      <c r="M211" s="151" t="e">
        <f ca="1">IF(MOD(ROW()-13,2)=0,IF(ISBLANK(OFFSET(#REF!,INT((ROW()-13)/2),0)),"",OFFSET(#REF!,INT((ROW()-13)/2),0)),IF(ISBLANK(OFFSET('9. METAS'!$X$20,INT((ROW()-14)/2),0)),"",OFFSET('9. METAS'!$X$20,INT((ROW()-14)/2),0)))</f>
        <v>#REF!</v>
      </c>
      <c r="N211" s="824" t="str">
        <f t="shared" ref="N211" ca="1" si="194">IFERROR(J211/J212,"ND")</f>
        <v>ND</v>
      </c>
      <c r="O211" s="826" t="str">
        <f t="shared" ref="O211" ca="1" si="195">IFERROR(((J211+K211+L211+M211)/H211),"ND")</f>
        <v>ND</v>
      </c>
      <c r="P211" s="913"/>
    </row>
    <row r="212" spans="3:16">
      <c r="C212" s="843"/>
      <c r="D212" s="926"/>
      <c r="E212" s="926"/>
      <c r="F212" s="928"/>
      <c r="G212" s="930"/>
      <c r="H212" s="949"/>
      <c r="I212" s="823"/>
      <c r="J212" s="149" t="str">
        <f ca="1">IF(MOD(ROW()-13,2)=0,IF(ISBLANK(OFFSET(#REF!,INT((ROW()-13)/2),0)),"",OFFSET(#REF!,INT((ROW()-13)/2),0)),IF(ISBLANK(OFFSET('9. METAS'!$U$20,INT((ROW()-14)/2),0)),"",OFFSET('9. METAS'!$U$20,INT((ROW()-14)/2),0)))</f>
        <v/>
      </c>
      <c r="K212" s="150" t="str">
        <f ca="1">IF(MOD(ROW()-13,2)=0,IF(ISBLANK(OFFSET(#REF!,INT((ROW()-13)/2),0)),"",OFFSET(#REF!,INT((ROW()-13)/2),0)),IF(ISBLANK(OFFSET('9. METAS'!$V$20,INT((ROW()-14)/2),0)),"",OFFSET('9. METAS'!$V$20,INT((ROW()-14)/2),0)))</f>
        <v/>
      </c>
      <c r="L212" s="150" t="str">
        <f ca="1">IF(MOD(ROW()-13,2)=0,IF(ISBLANK(OFFSET(#REF!,INT((ROW()-13)/2),0)),"",OFFSET(#REF!,INT((ROW()-13)/2),0)),IF(ISBLANK(OFFSET('9. METAS'!$W$20,INT((ROW()-14)/2),0)),"",OFFSET('9. METAS'!$W$20,INT((ROW()-14)/2),0)))</f>
        <v/>
      </c>
      <c r="M212" s="151" t="str">
        <f ca="1">IF(MOD(ROW()-13,2)=0,IF(ISBLANK(OFFSET(#REF!,INT((ROW()-13)/2),0)),"",OFFSET(#REF!,INT((ROW()-13)/2),0)),IF(ISBLANK(OFFSET('9. METAS'!$X$20,INT((ROW()-14)/2),0)),"",OFFSET('9. METAS'!$X$20,INT((ROW()-14)/2),0)))</f>
        <v/>
      </c>
      <c r="N212" s="825"/>
      <c r="O212" s="827"/>
      <c r="P212" s="914"/>
    </row>
    <row r="213" spans="3:16">
      <c r="C213" s="829" t="str">
        <f ca="1">IF(ISBLANK(OFFSET('5. Pp (3 años)'!$C$46,INT((ROW()-13)/2),0)),"",OFFSET('5. Pp (3 años)'!$C$46,INT((ROW()-13)/2),0))</f>
        <v/>
      </c>
      <c r="D213" s="926" t="str">
        <f ca="1">IF(ISBLANK(OFFSET('5. Pp (3 años)'!$D$46,INT((ROW()-13)/2),0)),"",OFFSET('5. Pp (3 años)'!$D$46,INT((ROW()-13)/2),0))</f>
        <v/>
      </c>
      <c r="E213" s="926" t="str">
        <f ca="1">IF(ISBLANK(OFFSET('5. Pp (3 años)'!$E$46,INT((ROW()-13)/2),0)),"",OFFSET('5. Pp (3 años)'!$E$46,INT((ROW()-13)/2),0))</f>
        <v/>
      </c>
      <c r="F213" s="928" t="str">
        <f ca="1">IF(ISBLANK(OFFSET('5. Pp (3 años)'!$K$46,INT((ROW()-13)/2),0)),"",OFFSET('5. Pp (3 años)'!$K$46,INT((ROW()-13)/2),0))</f>
        <v/>
      </c>
      <c r="G213" s="930" t="str">
        <f ca="1">IF(ISBLANK(OFFSET('5. Pp (3 años)'!$H$46,INT((ROW()-13)/2),0)),"",OFFSET('5. Pp (3 años)'!$H$46,INT((ROW()-13)/2),0))</f>
        <v/>
      </c>
      <c r="H213" s="949" t="str">
        <f ca="1">IF(ISBLANK(OFFSET('9. METAS'!$L$20,INT((ROW()-13)/2),0)),"",OFFSET('9. METAS'!$L$20,INT((ROW()-13)/2),0))</f>
        <v/>
      </c>
      <c r="I213" s="822"/>
      <c r="J213" s="149" t="e">
        <f ca="1">IF(MOD(ROW()-13,2)=0,IF(ISBLANK(OFFSET(#REF!,INT((ROW()-13)/2),0)),"",OFFSET(#REF!,INT((ROW()-13)/2),0)),IF(ISBLANK(OFFSET('9. METAS'!$U$20,INT((ROW()-14)/2),0)),"",OFFSET('9. METAS'!$U$20,INT((ROW()-14)/2),0)))</f>
        <v>#REF!</v>
      </c>
      <c r="K213" s="150" t="e">
        <f ca="1">IF(MOD(ROW()-13,2)=0,IF(ISBLANK(OFFSET(#REF!,INT((ROW()-13)/2),0)),"",OFFSET(#REF!,INT((ROW()-13)/2),0)),IF(ISBLANK(OFFSET('9. METAS'!$V$20,INT((ROW()-14)/2),0)),"",OFFSET('9. METAS'!$V$20,INT((ROW()-14)/2),0)))</f>
        <v>#REF!</v>
      </c>
      <c r="L213" s="150" t="e">
        <f ca="1">IF(MOD(ROW()-13,2)=0,IF(ISBLANK(OFFSET(#REF!,INT((ROW()-13)/2),0)),"",OFFSET(#REF!,INT((ROW()-13)/2),0)),IF(ISBLANK(OFFSET('9. METAS'!$W$20,INT((ROW()-14)/2),0)),"",OFFSET('9. METAS'!$W$20,INT((ROW()-14)/2),0)))</f>
        <v>#REF!</v>
      </c>
      <c r="M213" s="151" t="e">
        <f ca="1">IF(MOD(ROW()-13,2)=0,IF(ISBLANK(OFFSET(#REF!,INT((ROW()-13)/2),0)),"",OFFSET(#REF!,INT((ROW()-13)/2),0)),IF(ISBLANK(OFFSET('9. METAS'!$X$20,INT((ROW()-14)/2),0)),"",OFFSET('9. METAS'!$X$20,INT((ROW()-14)/2),0)))</f>
        <v>#REF!</v>
      </c>
      <c r="N213" s="824" t="str">
        <f t="shared" ref="N213" ca="1" si="196">IFERROR(J213/J214,"ND")</f>
        <v>ND</v>
      </c>
      <c r="O213" s="826" t="str">
        <f t="shared" ref="O213" ca="1" si="197">IFERROR(((J213+K213+L213+M213)/H213),"ND")</f>
        <v>ND</v>
      </c>
      <c r="P213" s="913"/>
    </row>
    <row r="214" spans="3:16">
      <c r="C214" s="843"/>
      <c r="D214" s="926"/>
      <c r="E214" s="926"/>
      <c r="F214" s="928"/>
      <c r="G214" s="930"/>
      <c r="H214" s="949"/>
      <c r="I214" s="823"/>
      <c r="J214" s="149" t="str">
        <f ca="1">IF(MOD(ROW()-13,2)=0,IF(ISBLANK(OFFSET(#REF!,INT((ROW()-13)/2),0)),"",OFFSET(#REF!,INT((ROW()-13)/2),0)),IF(ISBLANK(OFFSET('9. METAS'!$U$20,INT((ROW()-14)/2),0)),"",OFFSET('9. METAS'!$U$20,INT((ROW()-14)/2),0)))</f>
        <v/>
      </c>
      <c r="K214" s="150" t="str">
        <f ca="1">IF(MOD(ROW()-13,2)=0,IF(ISBLANK(OFFSET(#REF!,INT((ROW()-13)/2),0)),"",OFFSET(#REF!,INT((ROW()-13)/2),0)),IF(ISBLANK(OFFSET('9. METAS'!$V$20,INT((ROW()-14)/2),0)),"",OFFSET('9. METAS'!$V$20,INT((ROW()-14)/2),0)))</f>
        <v/>
      </c>
      <c r="L214" s="150" t="str">
        <f ca="1">IF(MOD(ROW()-13,2)=0,IF(ISBLANK(OFFSET(#REF!,INT((ROW()-13)/2),0)),"",OFFSET(#REF!,INT((ROW()-13)/2),0)),IF(ISBLANK(OFFSET('9. METAS'!$W$20,INT((ROW()-14)/2),0)),"",OFFSET('9. METAS'!$W$20,INT((ROW()-14)/2),0)))</f>
        <v/>
      </c>
      <c r="M214" s="151" t="str">
        <f ca="1">IF(MOD(ROW()-13,2)=0,IF(ISBLANK(OFFSET(#REF!,INT((ROW()-13)/2),0)),"",OFFSET(#REF!,INT((ROW()-13)/2),0)),IF(ISBLANK(OFFSET('9. METAS'!$X$20,INT((ROW()-14)/2),0)),"",OFFSET('9. METAS'!$X$20,INT((ROW()-14)/2),0)))</f>
        <v/>
      </c>
      <c r="N214" s="825"/>
      <c r="O214" s="827"/>
      <c r="P214" s="914"/>
    </row>
    <row r="215" spans="3:16">
      <c r="C215" s="829" t="str">
        <f ca="1">IF(ISBLANK(OFFSET('5. Pp (3 años)'!$C$46,INT((ROW()-13)/2),0)),"",OFFSET('5. Pp (3 años)'!$C$46,INT((ROW()-13)/2),0))</f>
        <v/>
      </c>
      <c r="D215" s="926" t="str">
        <f ca="1">IF(ISBLANK(OFFSET('5. Pp (3 años)'!$D$46,INT((ROW()-13)/2),0)),"",OFFSET('5. Pp (3 años)'!$D$46,INT((ROW()-13)/2),0))</f>
        <v/>
      </c>
      <c r="E215" s="926" t="str">
        <f ca="1">IF(ISBLANK(OFFSET('5. Pp (3 años)'!$E$46,INT((ROW()-13)/2),0)),"",OFFSET('5. Pp (3 años)'!$E$46,INT((ROW()-13)/2),0))</f>
        <v/>
      </c>
      <c r="F215" s="928" t="str">
        <f ca="1">IF(ISBLANK(OFFSET('5. Pp (3 años)'!$K$46,INT((ROW()-13)/2),0)),"",OFFSET('5. Pp (3 años)'!$K$46,INT((ROW()-13)/2),0))</f>
        <v/>
      </c>
      <c r="G215" s="930" t="str">
        <f ca="1">IF(ISBLANK(OFFSET('5. Pp (3 años)'!$H$46,INT((ROW()-13)/2),0)),"",OFFSET('5. Pp (3 años)'!$H$46,INT((ROW()-13)/2),0))</f>
        <v/>
      </c>
      <c r="H215" s="949" t="str">
        <f ca="1">IF(ISBLANK(OFFSET('9. METAS'!$L$20,INT((ROW()-13)/2),0)),"",OFFSET('9. METAS'!$L$20,INT((ROW()-13)/2),0))</f>
        <v/>
      </c>
      <c r="I215" s="822"/>
      <c r="J215" s="149" t="e">
        <f ca="1">IF(MOD(ROW()-13,2)=0,IF(ISBLANK(OFFSET(#REF!,INT((ROW()-13)/2),0)),"",OFFSET(#REF!,INT((ROW()-13)/2),0)),IF(ISBLANK(OFFSET('9. METAS'!$U$20,INT((ROW()-14)/2),0)),"",OFFSET('9. METAS'!$U$20,INT((ROW()-14)/2),0)))</f>
        <v>#REF!</v>
      </c>
      <c r="K215" s="150" t="e">
        <f ca="1">IF(MOD(ROW()-13,2)=0,IF(ISBLANK(OFFSET(#REF!,INT((ROW()-13)/2),0)),"",OFFSET(#REF!,INT((ROW()-13)/2),0)),IF(ISBLANK(OFFSET('9. METAS'!$V$20,INT((ROW()-14)/2),0)),"",OFFSET('9. METAS'!$V$20,INT((ROW()-14)/2),0)))</f>
        <v>#REF!</v>
      </c>
      <c r="L215" s="150" t="e">
        <f ca="1">IF(MOD(ROW()-13,2)=0,IF(ISBLANK(OFFSET(#REF!,INT((ROW()-13)/2),0)),"",OFFSET(#REF!,INT((ROW()-13)/2),0)),IF(ISBLANK(OFFSET('9. METAS'!$W$20,INT((ROW()-14)/2),0)),"",OFFSET('9. METAS'!$W$20,INT((ROW()-14)/2),0)))</f>
        <v>#REF!</v>
      </c>
      <c r="M215" s="151" t="e">
        <f ca="1">IF(MOD(ROW()-13,2)=0,IF(ISBLANK(OFFSET(#REF!,INT((ROW()-13)/2),0)),"",OFFSET(#REF!,INT((ROW()-13)/2),0)),IF(ISBLANK(OFFSET('9. METAS'!$X$20,INT((ROW()-14)/2),0)),"",OFFSET('9. METAS'!$X$20,INT((ROW()-14)/2),0)))</f>
        <v>#REF!</v>
      </c>
      <c r="N215" s="824" t="str">
        <f t="shared" ref="N215" ca="1" si="198">IFERROR(J215/J216,"ND")</f>
        <v>ND</v>
      </c>
      <c r="O215" s="826" t="str">
        <f t="shared" ref="O215" ca="1" si="199">IFERROR(((J215+K215+L215+M215)/H215),"ND")</f>
        <v>ND</v>
      </c>
      <c r="P215" s="913"/>
    </row>
    <row r="216" spans="3:16">
      <c r="C216" s="843"/>
      <c r="D216" s="926"/>
      <c r="E216" s="926"/>
      <c r="F216" s="928"/>
      <c r="G216" s="930"/>
      <c r="H216" s="949"/>
      <c r="I216" s="823"/>
      <c r="J216" s="149" t="str">
        <f ca="1">IF(MOD(ROW()-13,2)=0,IF(ISBLANK(OFFSET(#REF!,INT((ROW()-13)/2),0)),"",OFFSET(#REF!,INT((ROW()-13)/2),0)),IF(ISBLANK(OFFSET('9. METAS'!$U$20,INT((ROW()-14)/2),0)),"",OFFSET('9. METAS'!$U$20,INT((ROW()-14)/2),0)))</f>
        <v/>
      </c>
      <c r="K216" s="150" t="str">
        <f ca="1">IF(MOD(ROW()-13,2)=0,IF(ISBLANK(OFFSET(#REF!,INT((ROW()-13)/2),0)),"",OFFSET(#REF!,INT((ROW()-13)/2),0)),IF(ISBLANK(OFFSET('9. METAS'!$V$20,INT((ROW()-14)/2),0)),"",OFFSET('9. METAS'!$V$20,INT((ROW()-14)/2),0)))</f>
        <v/>
      </c>
      <c r="L216" s="150" t="str">
        <f ca="1">IF(MOD(ROW()-13,2)=0,IF(ISBLANK(OFFSET(#REF!,INT((ROW()-13)/2),0)),"",OFFSET(#REF!,INT((ROW()-13)/2),0)),IF(ISBLANK(OFFSET('9. METAS'!$W$20,INT((ROW()-14)/2),0)),"",OFFSET('9. METAS'!$W$20,INT((ROW()-14)/2),0)))</f>
        <v/>
      </c>
      <c r="M216" s="151" t="str">
        <f ca="1">IF(MOD(ROW()-13,2)=0,IF(ISBLANK(OFFSET(#REF!,INT((ROW()-13)/2),0)),"",OFFSET(#REF!,INT((ROW()-13)/2),0)),IF(ISBLANK(OFFSET('9. METAS'!$X$20,INT((ROW()-14)/2),0)),"",OFFSET('9. METAS'!$X$20,INT((ROW()-14)/2),0)))</f>
        <v/>
      </c>
      <c r="N216" s="825"/>
      <c r="O216" s="827"/>
      <c r="P216" s="914"/>
    </row>
    <row r="217" spans="3:16">
      <c r="C217" s="829" t="str">
        <f ca="1">IF(ISBLANK(OFFSET('5. Pp (3 años)'!$C$46,INT((ROW()-13)/2),0)),"",OFFSET('5. Pp (3 años)'!$C$46,INT((ROW()-13)/2),0))</f>
        <v/>
      </c>
      <c r="D217" s="926" t="str">
        <f ca="1">IF(ISBLANK(OFFSET('5. Pp (3 años)'!$D$46,INT((ROW()-13)/2),0)),"",OFFSET('5. Pp (3 años)'!$D$46,INT((ROW()-13)/2),0))</f>
        <v/>
      </c>
      <c r="E217" s="926" t="str">
        <f ca="1">IF(ISBLANK(OFFSET('5. Pp (3 años)'!$E$46,INT((ROW()-13)/2),0)),"",OFFSET('5. Pp (3 años)'!$E$46,INT((ROW()-13)/2),0))</f>
        <v/>
      </c>
      <c r="F217" s="928" t="str">
        <f ca="1">IF(ISBLANK(OFFSET('5. Pp (3 años)'!$K$46,INT((ROW()-13)/2),0)),"",OFFSET('5. Pp (3 años)'!$K$46,INT((ROW()-13)/2),0))</f>
        <v/>
      </c>
      <c r="G217" s="930" t="str">
        <f ca="1">IF(ISBLANK(OFFSET('5. Pp (3 años)'!$H$46,INT((ROW()-13)/2),0)),"",OFFSET('5. Pp (3 años)'!$H$46,INT((ROW()-13)/2),0))</f>
        <v/>
      </c>
      <c r="H217" s="949" t="str">
        <f ca="1">IF(ISBLANK(OFFSET('9. METAS'!$L$20,INT((ROW()-13)/2),0)),"",OFFSET('9. METAS'!$L$20,INT((ROW()-13)/2),0))</f>
        <v/>
      </c>
      <c r="I217" s="822"/>
      <c r="J217" s="149" t="e">
        <f ca="1">IF(MOD(ROW()-13,2)=0,IF(ISBLANK(OFFSET(#REF!,INT((ROW()-13)/2),0)),"",OFFSET(#REF!,INT((ROW()-13)/2),0)),IF(ISBLANK(OFFSET('9. METAS'!$U$20,INT((ROW()-14)/2),0)),"",OFFSET('9. METAS'!$U$20,INT((ROW()-14)/2),0)))</f>
        <v>#REF!</v>
      </c>
      <c r="K217" s="150" t="e">
        <f ca="1">IF(MOD(ROW()-13,2)=0,IF(ISBLANK(OFFSET(#REF!,INT((ROW()-13)/2),0)),"",OFFSET(#REF!,INT((ROW()-13)/2),0)),IF(ISBLANK(OFFSET('9. METAS'!$V$20,INT((ROW()-14)/2),0)),"",OFFSET('9. METAS'!$V$20,INT((ROW()-14)/2),0)))</f>
        <v>#REF!</v>
      </c>
      <c r="L217" s="150" t="e">
        <f ca="1">IF(MOD(ROW()-13,2)=0,IF(ISBLANK(OFFSET(#REF!,INT((ROW()-13)/2),0)),"",OFFSET(#REF!,INT((ROW()-13)/2),0)),IF(ISBLANK(OFFSET('9. METAS'!$W$20,INT((ROW()-14)/2),0)),"",OFFSET('9. METAS'!$W$20,INT((ROW()-14)/2),0)))</f>
        <v>#REF!</v>
      </c>
      <c r="M217" s="151" t="e">
        <f ca="1">IF(MOD(ROW()-13,2)=0,IF(ISBLANK(OFFSET(#REF!,INT((ROW()-13)/2),0)),"",OFFSET(#REF!,INT((ROW()-13)/2),0)),IF(ISBLANK(OFFSET('9. METAS'!$X$20,INT((ROW()-14)/2),0)),"",OFFSET('9. METAS'!$X$20,INT((ROW()-14)/2),0)))</f>
        <v>#REF!</v>
      </c>
      <c r="N217" s="824" t="str">
        <f t="shared" ref="N217" ca="1" si="200">IFERROR(J217/J218,"ND")</f>
        <v>ND</v>
      </c>
      <c r="O217" s="826" t="str">
        <f t="shared" ref="O217" ca="1" si="201">IFERROR(((J217+K217+L217+M217)/H217),"ND")</f>
        <v>ND</v>
      </c>
      <c r="P217" s="913"/>
    </row>
    <row r="218" spans="3:16">
      <c r="C218" s="843"/>
      <c r="D218" s="926"/>
      <c r="E218" s="926"/>
      <c r="F218" s="928"/>
      <c r="G218" s="930"/>
      <c r="H218" s="949"/>
      <c r="I218" s="823"/>
      <c r="J218" s="149" t="str">
        <f ca="1">IF(MOD(ROW()-13,2)=0,IF(ISBLANK(OFFSET(#REF!,INT((ROW()-13)/2),0)),"",OFFSET(#REF!,INT((ROW()-13)/2),0)),IF(ISBLANK(OFFSET('9. METAS'!$U$20,INT((ROW()-14)/2),0)),"",OFFSET('9. METAS'!$U$20,INT((ROW()-14)/2),0)))</f>
        <v/>
      </c>
      <c r="K218" s="150" t="str">
        <f ca="1">IF(MOD(ROW()-13,2)=0,IF(ISBLANK(OFFSET(#REF!,INT((ROW()-13)/2),0)),"",OFFSET(#REF!,INT((ROW()-13)/2),0)),IF(ISBLANK(OFFSET('9. METAS'!$V$20,INT((ROW()-14)/2),0)),"",OFFSET('9. METAS'!$V$20,INT((ROW()-14)/2),0)))</f>
        <v/>
      </c>
      <c r="L218" s="150" t="str">
        <f ca="1">IF(MOD(ROW()-13,2)=0,IF(ISBLANK(OFFSET(#REF!,INT((ROW()-13)/2),0)),"",OFFSET(#REF!,INT((ROW()-13)/2),0)),IF(ISBLANK(OFFSET('9. METAS'!$W$20,INT((ROW()-14)/2),0)),"",OFFSET('9. METAS'!$W$20,INT((ROW()-14)/2),0)))</f>
        <v/>
      </c>
      <c r="M218" s="151" t="str">
        <f ca="1">IF(MOD(ROW()-13,2)=0,IF(ISBLANK(OFFSET(#REF!,INT((ROW()-13)/2),0)),"",OFFSET(#REF!,INT((ROW()-13)/2),0)),IF(ISBLANK(OFFSET('9. METAS'!$X$20,INT((ROW()-14)/2),0)),"",OFFSET('9. METAS'!$X$20,INT((ROW()-14)/2),0)))</f>
        <v/>
      </c>
      <c r="N218" s="825"/>
      <c r="O218" s="827"/>
      <c r="P218" s="914"/>
    </row>
    <row r="219" spans="3:16">
      <c r="C219" s="829" t="str">
        <f ca="1">IF(ISBLANK(OFFSET('5. Pp (3 años)'!$C$46,INT((ROW()-13)/2),0)),"",OFFSET('5. Pp (3 años)'!$C$46,INT((ROW()-13)/2),0))</f>
        <v/>
      </c>
      <c r="D219" s="926" t="str">
        <f ca="1">IF(ISBLANK(OFFSET('5. Pp (3 años)'!$D$46,INT((ROW()-13)/2),0)),"",OFFSET('5. Pp (3 años)'!$D$46,INT((ROW()-13)/2),0))</f>
        <v/>
      </c>
      <c r="E219" s="926" t="str">
        <f ca="1">IF(ISBLANK(OFFSET('5. Pp (3 años)'!$E$46,INT((ROW()-13)/2),0)),"",OFFSET('5. Pp (3 años)'!$E$46,INT((ROW()-13)/2),0))</f>
        <v/>
      </c>
      <c r="F219" s="928" t="str">
        <f ca="1">IF(ISBLANK(OFFSET('5. Pp (3 años)'!$K$46,INT((ROW()-13)/2),0)),"",OFFSET('5. Pp (3 años)'!$K$46,INT((ROW()-13)/2),0))</f>
        <v/>
      </c>
      <c r="G219" s="930" t="str">
        <f ca="1">IF(ISBLANK(OFFSET('5. Pp (3 años)'!$H$46,INT((ROW()-13)/2),0)),"",OFFSET('5. Pp (3 años)'!$H$46,INT((ROW()-13)/2),0))</f>
        <v/>
      </c>
      <c r="H219" s="949" t="str">
        <f ca="1">IF(ISBLANK(OFFSET('9. METAS'!$L$20,INT((ROW()-13)/2),0)),"",OFFSET('9. METAS'!$L$20,INT((ROW()-13)/2),0))</f>
        <v/>
      </c>
      <c r="I219" s="822"/>
      <c r="J219" s="149" t="e">
        <f ca="1">IF(MOD(ROW()-13,2)=0,IF(ISBLANK(OFFSET(#REF!,INT((ROW()-13)/2),0)),"",OFFSET(#REF!,INT((ROW()-13)/2),0)),IF(ISBLANK(OFFSET('9. METAS'!$U$20,INT((ROW()-14)/2),0)),"",OFFSET('9. METAS'!$U$20,INT((ROW()-14)/2),0)))</f>
        <v>#REF!</v>
      </c>
      <c r="K219" s="150" t="e">
        <f ca="1">IF(MOD(ROW()-13,2)=0,IF(ISBLANK(OFFSET(#REF!,INT((ROW()-13)/2),0)),"",OFFSET(#REF!,INT((ROW()-13)/2),0)),IF(ISBLANK(OFFSET('9. METAS'!$V$20,INT((ROW()-14)/2),0)),"",OFFSET('9. METAS'!$V$20,INT((ROW()-14)/2),0)))</f>
        <v>#REF!</v>
      </c>
      <c r="L219" s="150" t="e">
        <f ca="1">IF(MOD(ROW()-13,2)=0,IF(ISBLANK(OFFSET(#REF!,INT((ROW()-13)/2),0)),"",OFFSET(#REF!,INT((ROW()-13)/2),0)),IF(ISBLANK(OFFSET('9. METAS'!$W$20,INT((ROW()-14)/2),0)),"",OFFSET('9. METAS'!$W$20,INT((ROW()-14)/2),0)))</f>
        <v>#REF!</v>
      </c>
      <c r="M219" s="151" t="e">
        <f ca="1">IF(MOD(ROW()-13,2)=0,IF(ISBLANK(OFFSET(#REF!,INT((ROW()-13)/2),0)),"",OFFSET(#REF!,INT((ROW()-13)/2),0)),IF(ISBLANK(OFFSET('9. METAS'!$X$20,INT((ROW()-14)/2),0)),"",OFFSET('9. METAS'!$X$20,INT((ROW()-14)/2),0)))</f>
        <v>#REF!</v>
      </c>
      <c r="N219" s="824" t="str">
        <f t="shared" ref="N219" ca="1" si="202">IFERROR(J219/J220,"ND")</f>
        <v>ND</v>
      </c>
      <c r="O219" s="826" t="str">
        <f t="shared" ref="O219" ca="1" si="203">IFERROR(((J219+K219+L219+M219)/H219),"ND")</f>
        <v>ND</v>
      </c>
      <c r="P219" s="913"/>
    </row>
    <row r="220" spans="3:16">
      <c r="C220" s="843"/>
      <c r="D220" s="926"/>
      <c r="E220" s="926"/>
      <c r="F220" s="928"/>
      <c r="G220" s="930"/>
      <c r="H220" s="949"/>
      <c r="I220" s="823"/>
      <c r="J220" s="149" t="str">
        <f ca="1">IF(MOD(ROW()-13,2)=0,IF(ISBLANK(OFFSET(#REF!,INT((ROW()-13)/2),0)),"",OFFSET(#REF!,INT((ROW()-13)/2),0)),IF(ISBLANK(OFFSET('9. METAS'!$U$20,INT((ROW()-14)/2),0)),"",OFFSET('9. METAS'!$U$20,INT((ROW()-14)/2),0)))</f>
        <v/>
      </c>
      <c r="K220" s="150" t="str">
        <f ca="1">IF(MOD(ROW()-13,2)=0,IF(ISBLANK(OFFSET(#REF!,INT((ROW()-13)/2),0)),"",OFFSET(#REF!,INT((ROW()-13)/2),0)),IF(ISBLANK(OFFSET('9. METAS'!$V$20,INT((ROW()-14)/2),0)),"",OFFSET('9. METAS'!$V$20,INT((ROW()-14)/2),0)))</f>
        <v/>
      </c>
      <c r="L220" s="150" t="str">
        <f ca="1">IF(MOD(ROW()-13,2)=0,IF(ISBLANK(OFFSET(#REF!,INT((ROW()-13)/2),0)),"",OFFSET(#REF!,INT((ROW()-13)/2),0)),IF(ISBLANK(OFFSET('9. METAS'!$W$20,INT((ROW()-14)/2),0)),"",OFFSET('9. METAS'!$W$20,INT((ROW()-14)/2),0)))</f>
        <v/>
      </c>
      <c r="M220" s="151" t="str">
        <f ca="1">IF(MOD(ROW()-13,2)=0,IF(ISBLANK(OFFSET(#REF!,INT((ROW()-13)/2),0)),"",OFFSET(#REF!,INT((ROW()-13)/2),0)),IF(ISBLANK(OFFSET('9. METAS'!$X$20,INT((ROW()-14)/2),0)),"",OFFSET('9. METAS'!$X$20,INT((ROW()-14)/2),0)))</f>
        <v/>
      </c>
      <c r="N220" s="825"/>
      <c r="O220" s="827"/>
      <c r="P220" s="914"/>
    </row>
    <row r="221" spans="3:16">
      <c r="C221" s="829" t="str">
        <f ca="1">IF(ISBLANK(OFFSET('5. Pp (3 años)'!$C$46,INT((ROW()-13)/2),0)),"",OFFSET('5. Pp (3 años)'!$C$46,INT((ROW()-13)/2),0))</f>
        <v/>
      </c>
      <c r="D221" s="926" t="str">
        <f ca="1">IF(ISBLANK(OFFSET('5. Pp (3 años)'!$D$46,INT((ROW()-13)/2),0)),"",OFFSET('5. Pp (3 años)'!$D$46,INT((ROW()-13)/2),0))</f>
        <v/>
      </c>
      <c r="E221" s="926" t="str">
        <f ca="1">IF(ISBLANK(OFFSET('5. Pp (3 años)'!$E$46,INT((ROW()-13)/2),0)),"",OFFSET('5. Pp (3 años)'!$E$46,INT((ROW()-13)/2),0))</f>
        <v/>
      </c>
      <c r="F221" s="928" t="str">
        <f ca="1">IF(ISBLANK(OFFSET('5. Pp (3 años)'!$K$46,INT((ROW()-13)/2),0)),"",OFFSET('5. Pp (3 años)'!$K$46,INT((ROW()-13)/2),0))</f>
        <v/>
      </c>
      <c r="G221" s="930" t="str">
        <f ca="1">IF(ISBLANK(OFFSET('5. Pp (3 años)'!$H$46,INT((ROW()-13)/2),0)),"",OFFSET('5. Pp (3 años)'!$H$46,INT((ROW()-13)/2),0))</f>
        <v/>
      </c>
      <c r="H221" s="949" t="str">
        <f ca="1">IF(ISBLANK(OFFSET('9. METAS'!$L$20,INT((ROW()-13)/2),0)),"",OFFSET('9. METAS'!$L$20,INT((ROW()-13)/2),0))</f>
        <v/>
      </c>
      <c r="I221" s="822"/>
      <c r="J221" s="149" t="e">
        <f ca="1">IF(MOD(ROW()-13,2)=0,IF(ISBLANK(OFFSET(#REF!,INT((ROW()-13)/2),0)),"",OFFSET(#REF!,INT((ROW()-13)/2),0)),IF(ISBLANK(OFFSET('9. METAS'!$U$20,INT((ROW()-14)/2),0)),"",OFFSET('9. METAS'!$U$20,INT((ROW()-14)/2),0)))</f>
        <v>#REF!</v>
      </c>
      <c r="K221" s="150" t="e">
        <f ca="1">IF(MOD(ROW()-13,2)=0,IF(ISBLANK(OFFSET(#REF!,INT((ROW()-13)/2),0)),"",OFFSET(#REF!,INT((ROW()-13)/2),0)),IF(ISBLANK(OFFSET('9. METAS'!$V$20,INT((ROW()-14)/2),0)),"",OFFSET('9. METAS'!$V$20,INT((ROW()-14)/2),0)))</f>
        <v>#REF!</v>
      </c>
      <c r="L221" s="150" t="e">
        <f ca="1">IF(MOD(ROW()-13,2)=0,IF(ISBLANK(OFFSET(#REF!,INT((ROW()-13)/2),0)),"",OFFSET(#REF!,INT((ROW()-13)/2),0)),IF(ISBLANK(OFFSET('9. METAS'!$W$20,INT((ROW()-14)/2),0)),"",OFFSET('9. METAS'!$W$20,INT((ROW()-14)/2),0)))</f>
        <v>#REF!</v>
      </c>
      <c r="M221" s="151" t="e">
        <f ca="1">IF(MOD(ROW()-13,2)=0,IF(ISBLANK(OFFSET(#REF!,INT((ROW()-13)/2),0)),"",OFFSET(#REF!,INT((ROW()-13)/2),0)),IF(ISBLANK(OFFSET('9. METAS'!$X$20,INT((ROW()-14)/2),0)),"",OFFSET('9. METAS'!$X$20,INT((ROW()-14)/2),0)))</f>
        <v>#REF!</v>
      </c>
      <c r="N221" s="824" t="str">
        <f t="shared" ref="N221" ca="1" si="204">IFERROR(J221/J222,"ND")</f>
        <v>ND</v>
      </c>
      <c r="O221" s="826" t="str">
        <f t="shared" ref="O221" ca="1" si="205">IFERROR(((J221+K221+L221+M221)/H221),"ND")</f>
        <v>ND</v>
      </c>
      <c r="P221" s="913"/>
    </row>
    <row r="222" spans="3:16">
      <c r="C222" s="843"/>
      <c r="D222" s="926"/>
      <c r="E222" s="926"/>
      <c r="F222" s="928"/>
      <c r="G222" s="930"/>
      <c r="H222" s="949"/>
      <c r="I222" s="823"/>
      <c r="J222" s="149" t="str">
        <f ca="1">IF(MOD(ROW()-13,2)=0,IF(ISBLANK(OFFSET(#REF!,INT((ROW()-13)/2),0)),"",OFFSET(#REF!,INT((ROW()-13)/2),0)),IF(ISBLANK(OFFSET('9. METAS'!$U$20,INT((ROW()-14)/2),0)),"",OFFSET('9. METAS'!$U$20,INT((ROW()-14)/2),0)))</f>
        <v/>
      </c>
      <c r="K222" s="150" t="str">
        <f ca="1">IF(MOD(ROW()-13,2)=0,IF(ISBLANK(OFFSET(#REF!,INT((ROW()-13)/2),0)),"",OFFSET(#REF!,INT((ROW()-13)/2),0)),IF(ISBLANK(OFFSET('9. METAS'!$V$20,INT((ROW()-14)/2),0)),"",OFFSET('9. METAS'!$V$20,INT((ROW()-14)/2),0)))</f>
        <v/>
      </c>
      <c r="L222" s="150" t="str">
        <f ca="1">IF(MOD(ROW()-13,2)=0,IF(ISBLANK(OFFSET(#REF!,INT((ROW()-13)/2),0)),"",OFFSET(#REF!,INT((ROW()-13)/2),0)),IF(ISBLANK(OFFSET('9. METAS'!$W$20,INT((ROW()-14)/2),0)),"",OFFSET('9. METAS'!$W$20,INT((ROW()-14)/2),0)))</f>
        <v/>
      </c>
      <c r="M222" s="151" t="str">
        <f ca="1">IF(MOD(ROW()-13,2)=0,IF(ISBLANK(OFFSET(#REF!,INT((ROW()-13)/2),0)),"",OFFSET(#REF!,INT((ROW()-13)/2),0)),IF(ISBLANK(OFFSET('9. METAS'!$X$20,INT((ROW()-14)/2),0)),"",OFFSET('9. METAS'!$X$20,INT((ROW()-14)/2),0)))</f>
        <v/>
      </c>
      <c r="N222" s="825"/>
      <c r="O222" s="827"/>
      <c r="P222" s="914"/>
    </row>
    <row r="223" spans="3:16">
      <c r="C223" s="829" t="str">
        <f ca="1">IF(ISBLANK(OFFSET('5. Pp (3 años)'!$C$46,INT((ROW()-13)/2),0)),"",OFFSET('5. Pp (3 años)'!$C$46,INT((ROW()-13)/2),0))</f>
        <v/>
      </c>
      <c r="D223" s="926" t="str">
        <f ca="1">IF(ISBLANK(OFFSET('5. Pp (3 años)'!$D$46,INT((ROW()-13)/2),0)),"",OFFSET('5. Pp (3 años)'!$D$46,INT((ROW()-13)/2),0))</f>
        <v/>
      </c>
      <c r="E223" s="926" t="str">
        <f ca="1">IF(ISBLANK(OFFSET('5. Pp (3 años)'!$E$46,INT((ROW()-13)/2),0)),"",OFFSET('5. Pp (3 años)'!$E$46,INT((ROW()-13)/2),0))</f>
        <v/>
      </c>
      <c r="F223" s="928" t="str">
        <f ca="1">IF(ISBLANK(OFFSET('5. Pp (3 años)'!$K$46,INT((ROW()-13)/2),0)),"",OFFSET('5. Pp (3 años)'!$K$46,INT((ROW()-13)/2),0))</f>
        <v/>
      </c>
      <c r="G223" s="930" t="str">
        <f ca="1">IF(ISBLANK(OFFSET('5. Pp (3 años)'!$H$46,INT((ROW()-13)/2),0)),"",OFFSET('5. Pp (3 años)'!$H$46,INT((ROW()-13)/2),0))</f>
        <v/>
      </c>
      <c r="H223" s="949" t="str">
        <f ca="1">IF(ISBLANK(OFFSET('9. METAS'!$L$20,INT((ROW()-13)/2),0)),"",OFFSET('9. METAS'!$L$20,INT((ROW()-13)/2),0))</f>
        <v/>
      </c>
      <c r="I223" s="822"/>
      <c r="J223" s="149" t="e">
        <f ca="1">IF(MOD(ROW()-13,2)=0,IF(ISBLANK(OFFSET(#REF!,INT((ROW()-13)/2),0)),"",OFFSET(#REF!,INT((ROW()-13)/2),0)),IF(ISBLANK(OFFSET('9. METAS'!$U$20,INT((ROW()-14)/2),0)),"",OFFSET('9. METAS'!$U$20,INT((ROW()-14)/2),0)))</f>
        <v>#REF!</v>
      </c>
      <c r="K223" s="150" t="e">
        <f ca="1">IF(MOD(ROW()-13,2)=0,IF(ISBLANK(OFFSET(#REF!,INT((ROW()-13)/2),0)),"",OFFSET(#REF!,INT((ROW()-13)/2),0)),IF(ISBLANK(OFFSET('9. METAS'!$V$20,INT((ROW()-14)/2),0)),"",OFFSET('9. METAS'!$V$20,INT((ROW()-14)/2),0)))</f>
        <v>#REF!</v>
      </c>
      <c r="L223" s="150" t="e">
        <f ca="1">IF(MOD(ROW()-13,2)=0,IF(ISBLANK(OFFSET(#REF!,INT((ROW()-13)/2),0)),"",OFFSET(#REF!,INT((ROW()-13)/2),0)),IF(ISBLANK(OFFSET('9. METAS'!$W$20,INT((ROW()-14)/2),0)),"",OFFSET('9. METAS'!$W$20,INT((ROW()-14)/2),0)))</f>
        <v>#REF!</v>
      </c>
      <c r="M223" s="151" t="e">
        <f ca="1">IF(MOD(ROW()-13,2)=0,IF(ISBLANK(OFFSET(#REF!,INT((ROW()-13)/2),0)),"",OFFSET(#REF!,INT((ROW()-13)/2),0)),IF(ISBLANK(OFFSET('9. METAS'!$X$20,INT((ROW()-14)/2),0)),"",OFFSET('9. METAS'!$X$20,INT((ROW()-14)/2),0)))</f>
        <v>#REF!</v>
      </c>
      <c r="N223" s="824" t="str">
        <f t="shared" ref="N223" ca="1" si="206">IFERROR(J223/J224,"ND")</f>
        <v>ND</v>
      </c>
      <c r="O223" s="826" t="str">
        <f t="shared" ref="O223" ca="1" si="207">IFERROR(((J223+K223+L223+M223)/H223),"ND")</f>
        <v>ND</v>
      </c>
      <c r="P223" s="913"/>
    </row>
    <row r="224" spans="3:16">
      <c r="C224" s="843"/>
      <c r="D224" s="926"/>
      <c r="E224" s="926"/>
      <c r="F224" s="928"/>
      <c r="G224" s="930"/>
      <c r="H224" s="949"/>
      <c r="I224" s="823"/>
      <c r="J224" s="149" t="str">
        <f ca="1">IF(MOD(ROW()-13,2)=0,IF(ISBLANK(OFFSET(#REF!,INT((ROW()-13)/2),0)),"",OFFSET(#REF!,INT((ROW()-13)/2),0)),IF(ISBLANK(OFFSET('9. METAS'!$U$20,INT((ROW()-14)/2),0)),"",OFFSET('9. METAS'!$U$20,INT((ROW()-14)/2),0)))</f>
        <v/>
      </c>
      <c r="K224" s="150" t="str">
        <f ca="1">IF(MOD(ROW()-13,2)=0,IF(ISBLANK(OFFSET(#REF!,INT((ROW()-13)/2),0)),"",OFFSET(#REF!,INT((ROW()-13)/2),0)),IF(ISBLANK(OFFSET('9. METAS'!$V$20,INT((ROW()-14)/2),0)),"",OFFSET('9. METAS'!$V$20,INT((ROW()-14)/2),0)))</f>
        <v/>
      </c>
      <c r="L224" s="150" t="str">
        <f ca="1">IF(MOD(ROW()-13,2)=0,IF(ISBLANK(OFFSET(#REF!,INT((ROW()-13)/2),0)),"",OFFSET(#REF!,INT((ROW()-13)/2),0)),IF(ISBLANK(OFFSET('9. METAS'!$W$20,INT((ROW()-14)/2),0)),"",OFFSET('9. METAS'!$W$20,INT((ROW()-14)/2),0)))</f>
        <v/>
      </c>
      <c r="M224" s="151" t="str">
        <f ca="1">IF(MOD(ROW()-13,2)=0,IF(ISBLANK(OFFSET(#REF!,INT((ROW()-13)/2),0)),"",OFFSET(#REF!,INT((ROW()-13)/2),0)),IF(ISBLANK(OFFSET('9. METAS'!$X$20,INT((ROW()-14)/2),0)),"",OFFSET('9. METAS'!$X$20,INT((ROW()-14)/2),0)))</f>
        <v/>
      </c>
      <c r="N224" s="825"/>
      <c r="O224" s="827"/>
      <c r="P224" s="914"/>
    </row>
    <row r="225" spans="3:16">
      <c r="C225" s="829" t="str">
        <f ca="1">IF(ISBLANK(OFFSET('5. Pp (3 años)'!$C$46,INT((ROW()-13)/2),0)),"",OFFSET('5. Pp (3 años)'!$C$46,INT((ROW()-13)/2),0))</f>
        <v/>
      </c>
      <c r="D225" s="926" t="str">
        <f ca="1">IF(ISBLANK(OFFSET('5. Pp (3 años)'!$D$46,INT((ROW()-13)/2),0)),"",OFFSET('5. Pp (3 años)'!$D$46,INT((ROW()-13)/2),0))</f>
        <v/>
      </c>
      <c r="E225" s="926" t="str">
        <f ca="1">IF(ISBLANK(OFFSET('5. Pp (3 años)'!$E$46,INT((ROW()-13)/2),0)),"",OFFSET('5. Pp (3 años)'!$E$46,INT((ROW()-13)/2),0))</f>
        <v/>
      </c>
      <c r="F225" s="928" t="str">
        <f ca="1">IF(ISBLANK(OFFSET('5. Pp (3 años)'!$K$46,INT((ROW()-13)/2),0)),"",OFFSET('5. Pp (3 años)'!$K$46,INT((ROW()-13)/2),0))</f>
        <v/>
      </c>
      <c r="G225" s="930" t="str">
        <f ca="1">IF(ISBLANK(OFFSET('5. Pp (3 años)'!$H$46,INT((ROW()-13)/2),0)),"",OFFSET('5. Pp (3 años)'!$H$46,INT((ROW()-13)/2),0))</f>
        <v/>
      </c>
      <c r="H225" s="949" t="str">
        <f ca="1">IF(ISBLANK(OFFSET('9. METAS'!$L$20,INT((ROW()-13)/2),0)),"",OFFSET('9. METAS'!$L$20,INT((ROW()-13)/2),0))</f>
        <v/>
      </c>
      <c r="I225" s="822"/>
      <c r="J225" s="149" t="e">
        <f ca="1">IF(MOD(ROW()-13,2)=0,IF(ISBLANK(OFFSET(#REF!,INT((ROW()-13)/2),0)),"",OFFSET(#REF!,INT((ROW()-13)/2),0)),IF(ISBLANK(OFFSET('9. METAS'!$U$20,INT((ROW()-14)/2),0)),"",OFFSET('9. METAS'!$U$20,INT((ROW()-14)/2),0)))</f>
        <v>#REF!</v>
      </c>
      <c r="K225" s="150" t="e">
        <f ca="1">IF(MOD(ROW()-13,2)=0,IF(ISBLANK(OFFSET(#REF!,INT((ROW()-13)/2),0)),"",OFFSET(#REF!,INT((ROW()-13)/2),0)),IF(ISBLANK(OFFSET('9. METAS'!$V$20,INT((ROW()-14)/2),0)),"",OFFSET('9. METAS'!$V$20,INT((ROW()-14)/2),0)))</f>
        <v>#REF!</v>
      </c>
      <c r="L225" s="150" t="e">
        <f ca="1">IF(MOD(ROW()-13,2)=0,IF(ISBLANK(OFFSET(#REF!,INT((ROW()-13)/2),0)),"",OFFSET(#REF!,INT((ROW()-13)/2),0)),IF(ISBLANK(OFFSET('9. METAS'!$W$20,INT((ROW()-14)/2),0)),"",OFFSET('9. METAS'!$W$20,INT((ROW()-14)/2),0)))</f>
        <v>#REF!</v>
      </c>
      <c r="M225" s="151" t="e">
        <f ca="1">IF(MOD(ROW()-13,2)=0,IF(ISBLANK(OFFSET(#REF!,INT((ROW()-13)/2),0)),"",OFFSET(#REF!,INT((ROW()-13)/2),0)),IF(ISBLANK(OFFSET('9. METAS'!$X$20,INT((ROW()-14)/2),0)),"",OFFSET('9. METAS'!$X$20,INT((ROW()-14)/2),0)))</f>
        <v>#REF!</v>
      </c>
      <c r="N225" s="824" t="str">
        <f t="shared" ref="N225" ca="1" si="208">IFERROR(J225/J226,"ND")</f>
        <v>ND</v>
      </c>
      <c r="O225" s="826" t="str">
        <f t="shared" ref="O225" ca="1" si="209">IFERROR(((J225+K225+L225+M225)/H225),"ND")</f>
        <v>ND</v>
      </c>
      <c r="P225" s="913"/>
    </row>
    <row r="226" spans="3:16">
      <c r="C226" s="843"/>
      <c r="D226" s="926"/>
      <c r="E226" s="926"/>
      <c r="F226" s="928"/>
      <c r="G226" s="930"/>
      <c r="H226" s="949"/>
      <c r="I226" s="823"/>
      <c r="J226" s="149" t="str">
        <f ca="1">IF(MOD(ROW()-13,2)=0,IF(ISBLANK(OFFSET(#REF!,INT((ROW()-13)/2),0)),"",OFFSET(#REF!,INT((ROW()-13)/2),0)),IF(ISBLANK(OFFSET('9. METAS'!$U$20,INT((ROW()-14)/2),0)),"",OFFSET('9. METAS'!$U$20,INT((ROW()-14)/2),0)))</f>
        <v/>
      </c>
      <c r="K226" s="150" t="str">
        <f ca="1">IF(MOD(ROW()-13,2)=0,IF(ISBLANK(OFFSET(#REF!,INT((ROW()-13)/2),0)),"",OFFSET(#REF!,INT((ROW()-13)/2),0)),IF(ISBLANK(OFFSET('9. METAS'!$V$20,INT((ROW()-14)/2),0)),"",OFFSET('9. METAS'!$V$20,INT((ROW()-14)/2),0)))</f>
        <v/>
      </c>
      <c r="L226" s="150" t="str">
        <f ca="1">IF(MOD(ROW()-13,2)=0,IF(ISBLANK(OFFSET(#REF!,INT((ROW()-13)/2),0)),"",OFFSET(#REF!,INT((ROW()-13)/2),0)),IF(ISBLANK(OFFSET('9. METAS'!$W$20,INT((ROW()-14)/2),0)),"",OFFSET('9. METAS'!$W$20,INT((ROW()-14)/2),0)))</f>
        <v/>
      </c>
      <c r="M226" s="151" t="str">
        <f ca="1">IF(MOD(ROW()-13,2)=0,IF(ISBLANK(OFFSET(#REF!,INT((ROW()-13)/2),0)),"",OFFSET(#REF!,INT((ROW()-13)/2),0)),IF(ISBLANK(OFFSET('9. METAS'!$X$20,INT((ROW()-14)/2),0)),"",OFFSET('9. METAS'!$X$20,INT((ROW()-14)/2),0)))</f>
        <v/>
      </c>
      <c r="N226" s="825"/>
      <c r="O226" s="827"/>
      <c r="P226" s="914"/>
    </row>
    <row r="227" spans="3:16">
      <c r="C227" s="829" t="str">
        <f ca="1">IF(ISBLANK(OFFSET('5. Pp (3 años)'!$C$46,INT((ROW()-13)/2),0)),"",OFFSET('5. Pp (3 años)'!$C$46,INT((ROW()-13)/2),0))</f>
        <v/>
      </c>
      <c r="D227" s="926" t="str">
        <f ca="1">IF(ISBLANK(OFFSET('5. Pp (3 años)'!$D$46,INT((ROW()-13)/2),0)),"",OFFSET('5. Pp (3 años)'!$D$46,INT((ROW()-13)/2),0))</f>
        <v/>
      </c>
      <c r="E227" s="926" t="str">
        <f ca="1">IF(ISBLANK(OFFSET('5. Pp (3 años)'!$E$46,INT((ROW()-13)/2),0)),"",OFFSET('5. Pp (3 años)'!$E$46,INT((ROW()-13)/2),0))</f>
        <v/>
      </c>
      <c r="F227" s="928" t="str">
        <f ca="1">IF(ISBLANK(OFFSET('5. Pp (3 años)'!$K$46,INT((ROW()-13)/2),0)),"",OFFSET('5. Pp (3 años)'!$K$46,INT((ROW()-13)/2),0))</f>
        <v/>
      </c>
      <c r="G227" s="930" t="str">
        <f ca="1">IF(ISBLANK(OFFSET('5. Pp (3 años)'!$H$46,INT((ROW()-13)/2),0)),"",OFFSET('5. Pp (3 años)'!$H$46,INT((ROW()-13)/2),0))</f>
        <v/>
      </c>
      <c r="H227" s="949" t="str">
        <f ca="1">IF(ISBLANK(OFFSET('9. METAS'!$L$20,INT((ROW()-13)/2),0)),"",OFFSET('9. METAS'!$L$20,INT((ROW()-13)/2),0))</f>
        <v/>
      </c>
      <c r="I227" s="822"/>
      <c r="J227" s="149" t="e">
        <f ca="1">IF(MOD(ROW()-13,2)=0,IF(ISBLANK(OFFSET(#REF!,INT((ROW()-13)/2),0)),"",OFFSET(#REF!,INT((ROW()-13)/2),0)),IF(ISBLANK(OFFSET('9. METAS'!$U$20,INT((ROW()-14)/2),0)),"",OFFSET('9. METAS'!$U$20,INT((ROW()-14)/2),0)))</f>
        <v>#REF!</v>
      </c>
      <c r="K227" s="150" t="e">
        <f ca="1">IF(MOD(ROW()-13,2)=0,IF(ISBLANK(OFFSET(#REF!,INT((ROW()-13)/2),0)),"",OFFSET(#REF!,INT((ROW()-13)/2),0)),IF(ISBLANK(OFFSET('9. METAS'!$V$20,INT((ROW()-14)/2),0)),"",OFFSET('9. METAS'!$V$20,INT((ROW()-14)/2),0)))</f>
        <v>#REF!</v>
      </c>
      <c r="L227" s="150" t="e">
        <f ca="1">IF(MOD(ROW()-13,2)=0,IF(ISBLANK(OFFSET(#REF!,INT((ROW()-13)/2),0)),"",OFFSET(#REF!,INT((ROW()-13)/2),0)),IF(ISBLANK(OFFSET('9. METAS'!$W$20,INT((ROW()-14)/2),0)),"",OFFSET('9. METAS'!$W$20,INT((ROW()-14)/2),0)))</f>
        <v>#REF!</v>
      </c>
      <c r="M227" s="151" t="e">
        <f ca="1">IF(MOD(ROW()-13,2)=0,IF(ISBLANK(OFFSET(#REF!,INT((ROW()-13)/2),0)),"",OFFSET(#REF!,INT((ROW()-13)/2),0)),IF(ISBLANK(OFFSET('9. METAS'!$X$20,INT((ROW()-14)/2),0)),"",OFFSET('9. METAS'!$X$20,INT((ROW()-14)/2),0)))</f>
        <v>#REF!</v>
      </c>
      <c r="N227" s="824" t="str">
        <f t="shared" ref="N227" ca="1" si="210">IFERROR(J227/J228,"ND")</f>
        <v>ND</v>
      </c>
      <c r="O227" s="826" t="str">
        <f t="shared" ref="O227" ca="1" si="211">IFERROR(((J227+K227+L227+M227)/H227),"ND")</f>
        <v>ND</v>
      </c>
      <c r="P227" s="913"/>
    </row>
    <row r="228" spans="3:16">
      <c r="C228" s="843"/>
      <c r="D228" s="926"/>
      <c r="E228" s="926"/>
      <c r="F228" s="928"/>
      <c r="G228" s="930"/>
      <c r="H228" s="949"/>
      <c r="I228" s="823"/>
      <c r="J228" s="149" t="str">
        <f ca="1">IF(MOD(ROW()-13,2)=0,IF(ISBLANK(OFFSET(#REF!,INT((ROW()-13)/2),0)),"",OFFSET(#REF!,INT((ROW()-13)/2),0)),IF(ISBLANK(OFFSET('9. METAS'!$U$20,INT((ROW()-14)/2),0)),"",OFFSET('9. METAS'!$U$20,INT((ROW()-14)/2),0)))</f>
        <v/>
      </c>
      <c r="K228" s="150" t="str">
        <f ca="1">IF(MOD(ROW()-13,2)=0,IF(ISBLANK(OFFSET(#REF!,INT((ROW()-13)/2),0)),"",OFFSET(#REF!,INT((ROW()-13)/2),0)),IF(ISBLANK(OFFSET('9. METAS'!$V$20,INT((ROW()-14)/2),0)),"",OFFSET('9. METAS'!$V$20,INT((ROW()-14)/2),0)))</f>
        <v/>
      </c>
      <c r="L228" s="150" t="str">
        <f ca="1">IF(MOD(ROW()-13,2)=0,IF(ISBLANK(OFFSET(#REF!,INT((ROW()-13)/2),0)),"",OFFSET(#REF!,INT((ROW()-13)/2),0)),IF(ISBLANK(OFFSET('9. METAS'!$W$20,INT((ROW()-14)/2),0)),"",OFFSET('9. METAS'!$W$20,INT((ROW()-14)/2),0)))</f>
        <v/>
      </c>
      <c r="M228" s="151" t="str">
        <f ca="1">IF(MOD(ROW()-13,2)=0,IF(ISBLANK(OFFSET(#REF!,INT((ROW()-13)/2),0)),"",OFFSET(#REF!,INT((ROW()-13)/2),0)),IF(ISBLANK(OFFSET('9. METAS'!$X$20,INT((ROW()-14)/2),0)),"",OFFSET('9. METAS'!$X$20,INT((ROW()-14)/2),0)))</f>
        <v/>
      </c>
      <c r="N228" s="825"/>
      <c r="O228" s="827"/>
      <c r="P228" s="914"/>
    </row>
    <row r="229" spans="3:16">
      <c r="C229" s="829" t="str">
        <f ca="1">IF(ISBLANK(OFFSET('5. Pp (3 años)'!$C$46,INT((ROW()-13)/2),0)),"",OFFSET('5. Pp (3 años)'!$C$46,INT((ROW()-13)/2),0))</f>
        <v/>
      </c>
      <c r="D229" s="926" t="str">
        <f ca="1">IF(ISBLANK(OFFSET('5. Pp (3 años)'!$D$46,INT((ROW()-13)/2),0)),"",OFFSET('5. Pp (3 años)'!$D$46,INT((ROW()-13)/2),0))</f>
        <v/>
      </c>
      <c r="E229" s="926" t="str">
        <f ca="1">IF(ISBLANK(OFFSET('5. Pp (3 años)'!$E$46,INT((ROW()-13)/2),0)),"",OFFSET('5. Pp (3 años)'!$E$46,INT((ROW()-13)/2),0))</f>
        <v/>
      </c>
      <c r="F229" s="928" t="str">
        <f ca="1">IF(ISBLANK(OFFSET('5. Pp (3 años)'!$K$46,INT((ROW()-13)/2),0)),"",OFFSET('5. Pp (3 años)'!$K$46,INT((ROW()-13)/2),0))</f>
        <v/>
      </c>
      <c r="G229" s="930" t="str">
        <f ca="1">IF(ISBLANK(OFFSET('5. Pp (3 años)'!$H$46,INT((ROW()-13)/2),0)),"",OFFSET('5. Pp (3 años)'!$H$46,INT((ROW()-13)/2),0))</f>
        <v/>
      </c>
      <c r="H229" s="949" t="str">
        <f ca="1">IF(ISBLANK(OFFSET('9. METAS'!$L$20,INT((ROW()-13)/2),0)),"",OFFSET('9. METAS'!$L$20,INT((ROW()-13)/2),0))</f>
        <v/>
      </c>
      <c r="I229" s="822"/>
      <c r="J229" s="149" t="e">
        <f ca="1">IF(MOD(ROW()-13,2)=0,IF(ISBLANK(OFFSET(#REF!,INT((ROW()-13)/2),0)),"",OFFSET(#REF!,INT((ROW()-13)/2),0)),IF(ISBLANK(OFFSET('9. METAS'!$U$20,INT((ROW()-14)/2),0)),"",OFFSET('9. METAS'!$U$20,INT((ROW()-14)/2),0)))</f>
        <v>#REF!</v>
      </c>
      <c r="K229" s="150" t="e">
        <f ca="1">IF(MOD(ROW()-13,2)=0,IF(ISBLANK(OFFSET(#REF!,INT((ROW()-13)/2),0)),"",OFFSET(#REF!,INT((ROW()-13)/2),0)),IF(ISBLANK(OFFSET('9. METAS'!$V$20,INT((ROW()-14)/2),0)),"",OFFSET('9. METAS'!$V$20,INT((ROW()-14)/2),0)))</f>
        <v>#REF!</v>
      </c>
      <c r="L229" s="150" t="e">
        <f ca="1">IF(MOD(ROW()-13,2)=0,IF(ISBLANK(OFFSET(#REF!,INT((ROW()-13)/2),0)),"",OFFSET(#REF!,INT((ROW()-13)/2),0)),IF(ISBLANK(OFFSET('9. METAS'!$W$20,INT((ROW()-14)/2),0)),"",OFFSET('9. METAS'!$W$20,INT((ROW()-14)/2),0)))</f>
        <v>#REF!</v>
      </c>
      <c r="M229" s="151" t="e">
        <f ca="1">IF(MOD(ROW()-13,2)=0,IF(ISBLANK(OFFSET(#REF!,INT((ROW()-13)/2),0)),"",OFFSET(#REF!,INT((ROW()-13)/2),0)),IF(ISBLANK(OFFSET('9. METAS'!$X$20,INT((ROW()-14)/2),0)),"",OFFSET('9. METAS'!$X$20,INT((ROW()-14)/2),0)))</f>
        <v>#REF!</v>
      </c>
      <c r="N229" s="824" t="str">
        <f t="shared" ref="N229" ca="1" si="212">IFERROR(J229/J230,"ND")</f>
        <v>ND</v>
      </c>
      <c r="O229" s="826" t="str">
        <f t="shared" ref="O229" ca="1" si="213">IFERROR(((J229+K229+L229+M229)/H229),"ND")</f>
        <v>ND</v>
      </c>
      <c r="P229" s="913"/>
    </row>
    <row r="230" spans="3:16">
      <c r="C230" s="843"/>
      <c r="D230" s="926"/>
      <c r="E230" s="926"/>
      <c r="F230" s="928"/>
      <c r="G230" s="930"/>
      <c r="H230" s="949"/>
      <c r="I230" s="823"/>
      <c r="J230" s="149" t="str">
        <f ca="1">IF(MOD(ROW()-13,2)=0,IF(ISBLANK(OFFSET(#REF!,INT((ROW()-13)/2),0)),"",OFFSET(#REF!,INT((ROW()-13)/2),0)),IF(ISBLANK(OFFSET('9. METAS'!$U$20,INT((ROW()-14)/2),0)),"",OFFSET('9. METAS'!$U$20,INT((ROW()-14)/2),0)))</f>
        <v/>
      </c>
      <c r="K230" s="150" t="str">
        <f ca="1">IF(MOD(ROW()-13,2)=0,IF(ISBLANK(OFFSET(#REF!,INT((ROW()-13)/2),0)),"",OFFSET(#REF!,INT((ROW()-13)/2),0)),IF(ISBLANK(OFFSET('9. METAS'!$V$20,INT((ROW()-14)/2),0)),"",OFFSET('9. METAS'!$V$20,INT((ROW()-14)/2),0)))</f>
        <v/>
      </c>
      <c r="L230" s="150" t="str">
        <f ca="1">IF(MOD(ROW()-13,2)=0,IF(ISBLANK(OFFSET(#REF!,INT((ROW()-13)/2),0)),"",OFFSET(#REF!,INT((ROW()-13)/2),0)),IF(ISBLANK(OFFSET('9. METAS'!$W$20,INT((ROW()-14)/2),0)),"",OFFSET('9. METAS'!$W$20,INT((ROW()-14)/2),0)))</f>
        <v/>
      </c>
      <c r="M230" s="151" t="str">
        <f ca="1">IF(MOD(ROW()-13,2)=0,IF(ISBLANK(OFFSET(#REF!,INT((ROW()-13)/2),0)),"",OFFSET(#REF!,INT((ROW()-13)/2),0)),IF(ISBLANK(OFFSET('9. METAS'!$X$20,INT((ROW()-14)/2),0)),"",OFFSET('9. METAS'!$X$20,INT((ROW()-14)/2),0)))</f>
        <v/>
      </c>
      <c r="N230" s="825"/>
      <c r="O230" s="827"/>
      <c r="P230" s="914"/>
    </row>
    <row r="231" spans="3:16">
      <c r="C231" s="829" t="str">
        <f ca="1">IF(ISBLANK(OFFSET('5. Pp (3 años)'!$C$46,INT((ROW()-13)/2),0)),"",OFFSET('5. Pp (3 años)'!$C$46,INT((ROW()-13)/2),0))</f>
        <v/>
      </c>
      <c r="D231" s="926" t="str">
        <f ca="1">IF(ISBLANK(OFFSET('5. Pp (3 años)'!$D$46,INT((ROW()-13)/2),0)),"",OFFSET('5. Pp (3 años)'!$D$46,INT((ROW()-13)/2),0))</f>
        <v/>
      </c>
      <c r="E231" s="926" t="str">
        <f ca="1">IF(ISBLANK(OFFSET('5. Pp (3 años)'!$E$46,INT((ROW()-13)/2),0)),"",OFFSET('5. Pp (3 años)'!$E$46,INT((ROW()-13)/2),0))</f>
        <v/>
      </c>
      <c r="F231" s="928" t="str">
        <f ca="1">IF(ISBLANK(OFFSET('5. Pp (3 años)'!$K$46,INT((ROW()-13)/2),0)),"",OFFSET('5. Pp (3 años)'!$K$46,INT((ROW()-13)/2),0))</f>
        <v/>
      </c>
      <c r="G231" s="930" t="str">
        <f ca="1">IF(ISBLANK(OFFSET('5. Pp (3 años)'!$H$46,INT((ROW()-13)/2),0)),"",OFFSET('5. Pp (3 años)'!$H$46,INT((ROW()-13)/2),0))</f>
        <v/>
      </c>
      <c r="H231" s="949" t="str">
        <f ca="1">IF(ISBLANK(OFFSET('9. METAS'!$L$20,INT((ROW()-13)/2),0)),"",OFFSET('9. METAS'!$L$20,INT((ROW()-13)/2),0))</f>
        <v/>
      </c>
      <c r="I231" s="822"/>
      <c r="J231" s="149" t="e">
        <f ca="1">IF(MOD(ROW()-13,2)=0,IF(ISBLANK(OFFSET(#REF!,INT((ROW()-13)/2),0)),"",OFFSET(#REF!,INT((ROW()-13)/2),0)),IF(ISBLANK(OFFSET('9. METAS'!$U$20,INT((ROW()-14)/2),0)),"",OFFSET('9. METAS'!$U$20,INT((ROW()-14)/2),0)))</f>
        <v>#REF!</v>
      </c>
      <c r="K231" s="150" t="e">
        <f ca="1">IF(MOD(ROW()-13,2)=0,IF(ISBLANK(OFFSET(#REF!,INT((ROW()-13)/2),0)),"",OFFSET(#REF!,INT((ROW()-13)/2),0)),IF(ISBLANK(OFFSET('9. METAS'!$V$20,INT((ROW()-14)/2),0)),"",OFFSET('9. METAS'!$V$20,INT((ROW()-14)/2),0)))</f>
        <v>#REF!</v>
      </c>
      <c r="L231" s="150" t="e">
        <f ca="1">IF(MOD(ROW()-13,2)=0,IF(ISBLANK(OFFSET(#REF!,INT((ROW()-13)/2),0)),"",OFFSET(#REF!,INT((ROW()-13)/2),0)),IF(ISBLANK(OFFSET('9. METAS'!$W$20,INT((ROW()-14)/2),0)),"",OFFSET('9. METAS'!$W$20,INT((ROW()-14)/2),0)))</f>
        <v>#REF!</v>
      </c>
      <c r="M231" s="151" t="e">
        <f ca="1">IF(MOD(ROW()-13,2)=0,IF(ISBLANK(OFFSET(#REF!,INT((ROW()-13)/2),0)),"",OFFSET(#REF!,INT((ROW()-13)/2),0)),IF(ISBLANK(OFFSET('9. METAS'!$X$20,INT((ROW()-14)/2),0)),"",OFFSET('9. METAS'!$X$20,INT((ROW()-14)/2),0)))</f>
        <v>#REF!</v>
      </c>
      <c r="N231" s="824" t="str">
        <f t="shared" ref="N231" ca="1" si="214">IFERROR(J231/J232,"ND")</f>
        <v>ND</v>
      </c>
      <c r="O231" s="826" t="str">
        <f t="shared" ref="O231" ca="1" si="215">IFERROR(((J231+K231+L231+M231)/H231),"ND")</f>
        <v>ND</v>
      </c>
      <c r="P231" s="913"/>
    </row>
    <row r="232" spans="3:16">
      <c r="C232" s="843"/>
      <c r="D232" s="926"/>
      <c r="E232" s="926"/>
      <c r="F232" s="928"/>
      <c r="G232" s="930"/>
      <c r="H232" s="949"/>
      <c r="I232" s="823"/>
      <c r="J232" s="149" t="str">
        <f ca="1">IF(MOD(ROW()-13,2)=0,IF(ISBLANK(OFFSET(#REF!,INT((ROW()-13)/2),0)),"",OFFSET(#REF!,INT((ROW()-13)/2),0)),IF(ISBLANK(OFFSET('9. METAS'!$U$20,INT((ROW()-14)/2),0)),"",OFFSET('9. METAS'!$U$20,INT((ROW()-14)/2),0)))</f>
        <v/>
      </c>
      <c r="K232" s="150" t="str">
        <f ca="1">IF(MOD(ROW()-13,2)=0,IF(ISBLANK(OFFSET(#REF!,INT((ROW()-13)/2),0)),"",OFFSET(#REF!,INT((ROW()-13)/2),0)),IF(ISBLANK(OFFSET('9. METAS'!$V$20,INT((ROW()-14)/2),0)),"",OFFSET('9. METAS'!$V$20,INT((ROW()-14)/2),0)))</f>
        <v/>
      </c>
      <c r="L232" s="150" t="str">
        <f ca="1">IF(MOD(ROW()-13,2)=0,IF(ISBLANK(OFFSET(#REF!,INT((ROW()-13)/2),0)),"",OFFSET(#REF!,INT((ROW()-13)/2),0)),IF(ISBLANK(OFFSET('9. METAS'!$W$20,INT((ROW()-14)/2),0)),"",OFFSET('9. METAS'!$W$20,INT((ROW()-14)/2),0)))</f>
        <v/>
      </c>
      <c r="M232" s="151" t="str">
        <f ca="1">IF(MOD(ROW()-13,2)=0,IF(ISBLANK(OFFSET(#REF!,INT((ROW()-13)/2),0)),"",OFFSET(#REF!,INT((ROW()-13)/2),0)),IF(ISBLANK(OFFSET('9. METAS'!$X$20,INT((ROW()-14)/2),0)),"",OFFSET('9. METAS'!$X$20,INT((ROW()-14)/2),0)))</f>
        <v/>
      </c>
      <c r="N232" s="825"/>
      <c r="O232" s="827"/>
      <c r="P232" s="914"/>
    </row>
    <row r="233" spans="3:16">
      <c r="C233" s="829" t="str">
        <f ca="1">IF(ISBLANK(OFFSET('5. Pp (3 años)'!$C$46,INT((ROW()-13)/2),0)),"",OFFSET('5. Pp (3 años)'!$C$46,INT((ROW()-13)/2),0))</f>
        <v/>
      </c>
      <c r="D233" s="926" t="str">
        <f ca="1">IF(ISBLANK(OFFSET('5. Pp (3 años)'!$D$46,INT((ROW()-13)/2),0)),"",OFFSET('5. Pp (3 años)'!$D$46,INT((ROW()-13)/2),0))</f>
        <v/>
      </c>
      <c r="E233" s="926" t="str">
        <f ca="1">IF(ISBLANK(OFFSET('5. Pp (3 años)'!$E$46,INT((ROW()-13)/2),0)),"",OFFSET('5. Pp (3 años)'!$E$46,INT((ROW()-13)/2),0))</f>
        <v/>
      </c>
      <c r="F233" s="928" t="str">
        <f ca="1">IF(ISBLANK(OFFSET('5. Pp (3 años)'!$K$46,INT((ROW()-13)/2),0)),"",OFFSET('5. Pp (3 años)'!$K$46,INT((ROW()-13)/2),0))</f>
        <v/>
      </c>
      <c r="G233" s="930" t="str">
        <f ca="1">IF(ISBLANK(OFFSET('5. Pp (3 años)'!$H$46,INT((ROW()-13)/2),0)),"",OFFSET('5. Pp (3 años)'!$H$46,INT((ROW()-13)/2),0))</f>
        <v/>
      </c>
      <c r="H233" s="949" t="str">
        <f ca="1">IF(ISBLANK(OFFSET('9. METAS'!$L$20,INT((ROW()-13)/2),0)),"",OFFSET('9. METAS'!$L$20,INT((ROW()-13)/2),0))</f>
        <v/>
      </c>
      <c r="I233" s="822"/>
      <c r="J233" s="149" t="e">
        <f ca="1">IF(MOD(ROW()-13,2)=0,IF(ISBLANK(OFFSET(#REF!,INT((ROW()-13)/2),0)),"",OFFSET(#REF!,INT((ROW()-13)/2),0)),IF(ISBLANK(OFFSET('9. METAS'!$U$20,INT((ROW()-14)/2),0)),"",OFFSET('9. METAS'!$U$20,INT((ROW()-14)/2),0)))</f>
        <v>#REF!</v>
      </c>
      <c r="K233" s="150" t="e">
        <f ca="1">IF(MOD(ROW()-13,2)=0,IF(ISBLANK(OFFSET(#REF!,INT((ROW()-13)/2),0)),"",OFFSET(#REF!,INT((ROW()-13)/2),0)),IF(ISBLANK(OFFSET('9. METAS'!$V$20,INT((ROW()-14)/2),0)),"",OFFSET('9. METAS'!$V$20,INT((ROW()-14)/2),0)))</f>
        <v>#REF!</v>
      </c>
      <c r="L233" s="150" t="e">
        <f ca="1">IF(MOD(ROW()-13,2)=0,IF(ISBLANK(OFFSET(#REF!,INT((ROW()-13)/2),0)),"",OFFSET(#REF!,INT((ROW()-13)/2),0)),IF(ISBLANK(OFFSET('9. METAS'!$W$20,INT((ROW()-14)/2),0)),"",OFFSET('9. METAS'!$W$20,INT((ROW()-14)/2),0)))</f>
        <v>#REF!</v>
      </c>
      <c r="M233" s="151" t="e">
        <f ca="1">IF(MOD(ROW()-13,2)=0,IF(ISBLANK(OFFSET(#REF!,INT((ROW()-13)/2),0)),"",OFFSET(#REF!,INT((ROW()-13)/2),0)),IF(ISBLANK(OFFSET('9. METAS'!$X$20,INT((ROW()-14)/2),0)),"",OFFSET('9. METAS'!$X$20,INT((ROW()-14)/2),0)))</f>
        <v>#REF!</v>
      </c>
      <c r="N233" s="824" t="str">
        <f t="shared" ref="N233" ca="1" si="216">IFERROR(J233/J234,"ND")</f>
        <v>ND</v>
      </c>
      <c r="O233" s="826" t="str">
        <f t="shared" ref="O233" ca="1" si="217">IFERROR(((J233+K233+L233+M233)/H233),"ND")</f>
        <v>ND</v>
      </c>
      <c r="P233" s="913"/>
    </row>
    <row r="234" spans="3:16">
      <c r="C234" s="843"/>
      <c r="D234" s="926"/>
      <c r="E234" s="926"/>
      <c r="F234" s="928"/>
      <c r="G234" s="930"/>
      <c r="H234" s="949"/>
      <c r="I234" s="823"/>
      <c r="J234" s="149" t="str">
        <f ca="1">IF(MOD(ROW()-13,2)=0,IF(ISBLANK(OFFSET(#REF!,INT((ROW()-13)/2),0)),"",OFFSET(#REF!,INT((ROW()-13)/2),0)),IF(ISBLANK(OFFSET('9. METAS'!$U$20,INT((ROW()-14)/2),0)),"",OFFSET('9. METAS'!$U$20,INT((ROW()-14)/2),0)))</f>
        <v/>
      </c>
      <c r="K234" s="150" t="str">
        <f ca="1">IF(MOD(ROW()-13,2)=0,IF(ISBLANK(OFFSET(#REF!,INT((ROW()-13)/2),0)),"",OFFSET(#REF!,INT((ROW()-13)/2),0)),IF(ISBLANK(OFFSET('9. METAS'!$V$20,INT((ROW()-14)/2),0)),"",OFFSET('9. METAS'!$V$20,INT((ROW()-14)/2),0)))</f>
        <v/>
      </c>
      <c r="L234" s="150" t="str">
        <f ca="1">IF(MOD(ROW()-13,2)=0,IF(ISBLANK(OFFSET(#REF!,INT((ROW()-13)/2),0)),"",OFFSET(#REF!,INT((ROW()-13)/2),0)),IF(ISBLANK(OFFSET('9. METAS'!$W$20,INT((ROW()-14)/2),0)),"",OFFSET('9. METAS'!$W$20,INT((ROW()-14)/2),0)))</f>
        <v/>
      </c>
      <c r="M234" s="151" t="str">
        <f ca="1">IF(MOD(ROW()-13,2)=0,IF(ISBLANK(OFFSET(#REF!,INT((ROW()-13)/2),0)),"",OFFSET(#REF!,INT((ROW()-13)/2),0)),IF(ISBLANK(OFFSET('9. METAS'!$X$20,INT((ROW()-14)/2),0)),"",OFFSET('9. METAS'!$X$20,INT((ROW()-14)/2),0)))</f>
        <v/>
      </c>
      <c r="N234" s="825"/>
      <c r="O234" s="827"/>
      <c r="P234" s="914"/>
    </row>
    <row r="235" spans="3:16">
      <c r="C235" s="829" t="str">
        <f ca="1">IF(ISBLANK(OFFSET('5. Pp (3 años)'!$C$46,INT((ROW()-13)/2),0)),"",OFFSET('5. Pp (3 años)'!$C$46,INT((ROW()-13)/2),0))</f>
        <v/>
      </c>
      <c r="D235" s="926" t="str">
        <f ca="1">IF(ISBLANK(OFFSET('5. Pp (3 años)'!$D$46,INT((ROW()-13)/2),0)),"",OFFSET('5. Pp (3 años)'!$D$46,INT((ROW()-13)/2),0))</f>
        <v/>
      </c>
      <c r="E235" s="926" t="str">
        <f ca="1">IF(ISBLANK(OFFSET('5. Pp (3 años)'!$E$46,INT((ROW()-13)/2),0)),"",OFFSET('5. Pp (3 años)'!$E$46,INT((ROW()-13)/2),0))</f>
        <v/>
      </c>
      <c r="F235" s="928" t="str">
        <f ca="1">IF(ISBLANK(OFFSET('5. Pp (3 años)'!$K$46,INT((ROW()-13)/2),0)),"",OFFSET('5. Pp (3 años)'!$K$46,INT((ROW()-13)/2),0))</f>
        <v/>
      </c>
      <c r="G235" s="930" t="str">
        <f ca="1">IF(ISBLANK(OFFSET('5. Pp (3 años)'!$H$46,INT((ROW()-13)/2),0)),"",OFFSET('5. Pp (3 años)'!$H$46,INT((ROW()-13)/2),0))</f>
        <v/>
      </c>
      <c r="H235" s="949" t="str">
        <f ca="1">IF(ISBLANK(OFFSET('9. METAS'!$L$20,INT((ROW()-13)/2),0)),"",OFFSET('9. METAS'!$L$20,INT((ROW()-13)/2),0))</f>
        <v/>
      </c>
      <c r="I235" s="822"/>
      <c r="J235" s="149" t="e">
        <f ca="1">IF(MOD(ROW()-13,2)=0,IF(ISBLANK(OFFSET(#REF!,INT((ROW()-13)/2),0)),"",OFFSET(#REF!,INT((ROW()-13)/2),0)),IF(ISBLANK(OFFSET('9. METAS'!$U$20,INT((ROW()-14)/2),0)),"",OFFSET('9. METAS'!$U$20,INT((ROW()-14)/2),0)))</f>
        <v>#REF!</v>
      </c>
      <c r="K235" s="150" t="e">
        <f ca="1">IF(MOD(ROW()-13,2)=0,IF(ISBLANK(OFFSET(#REF!,INT((ROW()-13)/2),0)),"",OFFSET(#REF!,INT((ROW()-13)/2),0)),IF(ISBLANK(OFFSET('9. METAS'!$V$20,INT((ROW()-14)/2),0)),"",OFFSET('9. METAS'!$V$20,INT((ROW()-14)/2),0)))</f>
        <v>#REF!</v>
      </c>
      <c r="L235" s="150" t="e">
        <f ca="1">IF(MOD(ROW()-13,2)=0,IF(ISBLANK(OFFSET(#REF!,INT((ROW()-13)/2),0)),"",OFFSET(#REF!,INT((ROW()-13)/2),0)),IF(ISBLANK(OFFSET('9. METAS'!$W$20,INT((ROW()-14)/2),0)),"",OFFSET('9. METAS'!$W$20,INT((ROW()-14)/2),0)))</f>
        <v>#REF!</v>
      </c>
      <c r="M235" s="151" t="e">
        <f ca="1">IF(MOD(ROW()-13,2)=0,IF(ISBLANK(OFFSET(#REF!,INT((ROW()-13)/2),0)),"",OFFSET(#REF!,INT((ROW()-13)/2),0)),IF(ISBLANK(OFFSET('9. METAS'!$X$20,INT((ROW()-14)/2),0)),"",OFFSET('9. METAS'!$X$20,INT((ROW()-14)/2),0)))</f>
        <v>#REF!</v>
      </c>
      <c r="N235" s="824" t="str">
        <f t="shared" ref="N235" ca="1" si="218">IFERROR(J235/J236,"ND")</f>
        <v>ND</v>
      </c>
      <c r="O235" s="826" t="str">
        <f t="shared" ref="O235" ca="1" si="219">IFERROR(((J235+K235+L235+M235)/H235),"ND")</f>
        <v>ND</v>
      </c>
      <c r="P235" s="913"/>
    </row>
    <row r="236" spans="3:16">
      <c r="C236" s="843"/>
      <c r="D236" s="926"/>
      <c r="E236" s="926"/>
      <c r="F236" s="928"/>
      <c r="G236" s="930"/>
      <c r="H236" s="949"/>
      <c r="I236" s="823"/>
      <c r="J236" s="149" t="str">
        <f ca="1">IF(MOD(ROW()-13,2)=0,IF(ISBLANK(OFFSET(#REF!,INT((ROW()-13)/2),0)),"",OFFSET(#REF!,INT((ROW()-13)/2),0)),IF(ISBLANK(OFFSET('9. METAS'!$U$20,INT((ROW()-14)/2),0)),"",OFFSET('9. METAS'!$U$20,INT((ROW()-14)/2),0)))</f>
        <v/>
      </c>
      <c r="K236" s="150" t="str">
        <f ca="1">IF(MOD(ROW()-13,2)=0,IF(ISBLANK(OFFSET(#REF!,INT((ROW()-13)/2),0)),"",OFFSET(#REF!,INT((ROW()-13)/2),0)),IF(ISBLANK(OFFSET('9. METAS'!$V$20,INT((ROW()-14)/2),0)),"",OFFSET('9. METAS'!$V$20,INT((ROW()-14)/2),0)))</f>
        <v/>
      </c>
      <c r="L236" s="150" t="str">
        <f ca="1">IF(MOD(ROW()-13,2)=0,IF(ISBLANK(OFFSET(#REF!,INT((ROW()-13)/2),0)),"",OFFSET(#REF!,INT((ROW()-13)/2),0)),IF(ISBLANK(OFFSET('9. METAS'!$W$20,INT((ROW()-14)/2),0)),"",OFFSET('9. METAS'!$W$20,INT((ROW()-14)/2),0)))</f>
        <v/>
      </c>
      <c r="M236" s="151" t="str">
        <f ca="1">IF(MOD(ROW()-13,2)=0,IF(ISBLANK(OFFSET(#REF!,INT((ROW()-13)/2),0)),"",OFFSET(#REF!,INT((ROW()-13)/2),0)),IF(ISBLANK(OFFSET('9. METAS'!$X$20,INT((ROW()-14)/2),0)),"",OFFSET('9. METAS'!$X$20,INT((ROW()-14)/2),0)))</f>
        <v/>
      </c>
      <c r="N236" s="825"/>
      <c r="O236" s="827"/>
      <c r="P236" s="914"/>
    </row>
    <row r="237" spans="3:16">
      <c r="C237" s="829" t="str">
        <f ca="1">IF(ISBLANK(OFFSET('5. Pp (3 años)'!$C$46,INT((ROW()-13)/2),0)),"",OFFSET('5. Pp (3 años)'!$C$46,INT((ROW()-13)/2),0))</f>
        <v/>
      </c>
      <c r="D237" s="926" t="str">
        <f ca="1">IF(ISBLANK(OFFSET('5. Pp (3 años)'!$D$46,INT((ROW()-13)/2),0)),"",OFFSET('5. Pp (3 años)'!$D$46,INT((ROW()-13)/2),0))</f>
        <v/>
      </c>
      <c r="E237" s="926" t="str">
        <f ca="1">IF(ISBLANK(OFFSET('5. Pp (3 años)'!$E$46,INT((ROW()-13)/2),0)),"",OFFSET('5. Pp (3 años)'!$E$46,INT((ROW()-13)/2),0))</f>
        <v/>
      </c>
      <c r="F237" s="928" t="str">
        <f ca="1">IF(ISBLANK(OFFSET('5. Pp (3 años)'!$K$46,INT((ROW()-13)/2),0)),"",OFFSET('5. Pp (3 años)'!$K$46,INT((ROW()-13)/2),0))</f>
        <v/>
      </c>
      <c r="G237" s="930" t="str">
        <f ca="1">IF(ISBLANK(OFFSET('5. Pp (3 años)'!$H$46,INT((ROW()-13)/2),0)),"",OFFSET('5. Pp (3 años)'!$H$46,INT((ROW()-13)/2),0))</f>
        <v/>
      </c>
      <c r="H237" s="949" t="str">
        <f ca="1">IF(ISBLANK(OFFSET('9. METAS'!$L$20,INT((ROW()-13)/2),0)),"",OFFSET('9. METAS'!$L$20,INT((ROW()-13)/2),0))</f>
        <v/>
      </c>
      <c r="I237" s="822"/>
      <c r="J237" s="149" t="e">
        <f ca="1">IF(MOD(ROW()-13,2)=0,IF(ISBLANK(OFFSET(#REF!,INT((ROW()-13)/2),0)),"",OFFSET(#REF!,INT((ROW()-13)/2),0)),IF(ISBLANK(OFFSET('9. METAS'!$U$20,INT((ROW()-14)/2),0)),"",OFFSET('9. METAS'!$U$20,INT((ROW()-14)/2),0)))</f>
        <v>#REF!</v>
      </c>
      <c r="K237" s="150" t="e">
        <f ca="1">IF(MOD(ROW()-13,2)=0,IF(ISBLANK(OFFSET(#REF!,INT((ROW()-13)/2),0)),"",OFFSET(#REF!,INT((ROW()-13)/2),0)),IF(ISBLANK(OFFSET('9. METAS'!$V$20,INT((ROW()-14)/2),0)),"",OFFSET('9. METAS'!$V$20,INT((ROW()-14)/2),0)))</f>
        <v>#REF!</v>
      </c>
      <c r="L237" s="150" t="e">
        <f ca="1">IF(MOD(ROW()-13,2)=0,IF(ISBLANK(OFFSET(#REF!,INT((ROW()-13)/2),0)),"",OFFSET(#REF!,INT((ROW()-13)/2),0)),IF(ISBLANK(OFFSET('9. METAS'!$W$20,INT((ROW()-14)/2),0)),"",OFFSET('9. METAS'!$W$20,INT((ROW()-14)/2),0)))</f>
        <v>#REF!</v>
      </c>
      <c r="M237" s="151" t="e">
        <f ca="1">IF(MOD(ROW()-13,2)=0,IF(ISBLANK(OFFSET(#REF!,INT((ROW()-13)/2),0)),"",OFFSET(#REF!,INT((ROW()-13)/2),0)),IF(ISBLANK(OFFSET('9. METAS'!$X$20,INT((ROW()-14)/2),0)),"",OFFSET('9. METAS'!$X$20,INT((ROW()-14)/2),0)))</f>
        <v>#REF!</v>
      </c>
      <c r="N237" s="824" t="str">
        <f t="shared" ref="N237" ca="1" si="220">IFERROR(J237/J238,"ND")</f>
        <v>ND</v>
      </c>
      <c r="O237" s="826" t="str">
        <f t="shared" ref="O237" ca="1" si="221">IFERROR(((J237+K237+L237+M237)/H237),"ND")</f>
        <v>ND</v>
      </c>
      <c r="P237" s="913"/>
    </row>
    <row r="238" spans="3:16">
      <c r="C238" s="843"/>
      <c r="D238" s="926"/>
      <c r="E238" s="926"/>
      <c r="F238" s="928"/>
      <c r="G238" s="930"/>
      <c r="H238" s="949"/>
      <c r="I238" s="823"/>
      <c r="J238" s="149" t="str">
        <f ca="1">IF(MOD(ROW()-13,2)=0,IF(ISBLANK(OFFSET(#REF!,INT((ROW()-13)/2),0)),"",OFFSET(#REF!,INT((ROW()-13)/2),0)),IF(ISBLANK(OFFSET('9. METAS'!$U$20,INT((ROW()-14)/2),0)),"",OFFSET('9. METAS'!$U$20,INT((ROW()-14)/2),0)))</f>
        <v/>
      </c>
      <c r="K238" s="150" t="str">
        <f ca="1">IF(MOD(ROW()-13,2)=0,IF(ISBLANK(OFFSET(#REF!,INT((ROW()-13)/2),0)),"",OFFSET(#REF!,INT((ROW()-13)/2),0)),IF(ISBLANK(OFFSET('9. METAS'!$V$20,INT((ROW()-14)/2),0)),"",OFFSET('9. METAS'!$V$20,INT((ROW()-14)/2),0)))</f>
        <v/>
      </c>
      <c r="L238" s="150" t="str">
        <f ca="1">IF(MOD(ROW()-13,2)=0,IF(ISBLANK(OFFSET(#REF!,INT((ROW()-13)/2),0)),"",OFFSET(#REF!,INT((ROW()-13)/2),0)),IF(ISBLANK(OFFSET('9. METAS'!$W$20,INT((ROW()-14)/2),0)),"",OFFSET('9. METAS'!$W$20,INT((ROW()-14)/2),0)))</f>
        <v/>
      </c>
      <c r="M238" s="151" t="str">
        <f ca="1">IF(MOD(ROW()-13,2)=0,IF(ISBLANK(OFFSET(#REF!,INT((ROW()-13)/2),0)),"",OFFSET(#REF!,INT((ROW()-13)/2),0)),IF(ISBLANK(OFFSET('9. METAS'!$X$20,INT((ROW()-14)/2),0)),"",OFFSET('9. METAS'!$X$20,INT((ROW()-14)/2),0)))</f>
        <v/>
      </c>
      <c r="N238" s="825"/>
      <c r="O238" s="827"/>
      <c r="P238" s="914"/>
    </row>
    <row r="239" spans="3:16">
      <c r="C239" s="829" t="str">
        <f ca="1">IF(ISBLANK(OFFSET('5. Pp (3 años)'!$C$46,INT((ROW()-13)/2),0)),"",OFFSET('5. Pp (3 años)'!$C$46,INT((ROW()-13)/2),0))</f>
        <v/>
      </c>
      <c r="D239" s="926" t="str">
        <f ca="1">IF(ISBLANK(OFFSET('5. Pp (3 años)'!$D$46,INT((ROW()-13)/2),0)),"",OFFSET('5. Pp (3 años)'!$D$46,INT((ROW()-13)/2),0))</f>
        <v/>
      </c>
      <c r="E239" s="926" t="str">
        <f ca="1">IF(ISBLANK(OFFSET('5. Pp (3 años)'!$E$46,INT((ROW()-13)/2),0)),"",OFFSET('5. Pp (3 años)'!$E$46,INT((ROW()-13)/2),0))</f>
        <v/>
      </c>
      <c r="F239" s="928" t="str">
        <f ca="1">IF(ISBLANK(OFFSET('5. Pp (3 años)'!$K$46,INT((ROW()-13)/2),0)),"",OFFSET('5. Pp (3 años)'!$K$46,INT((ROW()-13)/2),0))</f>
        <v/>
      </c>
      <c r="G239" s="930" t="str">
        <f ca="1">IF(ISBLANK(OFFSET('5. Pp (3 años)'!$H$46,INT((ROW()-13)/2),0)),"",OFFSET('5. Pp (3 años)'!$H$46,INT((ROW()-13)/2),0))</f>
        <v/>
      </c>
      <c r="H239" s="949" t="str">
        <f ca="1">IF(ISBLANK(OFFSET('9. METAS'!$L$20,INT((ROW()-13)/2),0)),"",OFFSET('9. METAS'!$L$20,INT((ROW()-13)/2),0))</f>
        <v/>
      </c>
      <c r="I239" s="822"/>
      <c r="J239" s="149" t="e">
        <f ca="1">IF(MOD(ROW()-13,2)=0,IF(ISBLANK(OFFSET(#REF!,INT((ROW()-13)/2),0)),"",OFFSET(#REF!,INT((ROW()-13)/2),0)),IF(ISBLANK(OFFSET('9. METAS'!$U$20,INT((ROW()-14)/2),0)),"",OFFSET('9. METAS'!$U$20,INT((ROW()-14)/2),0)))</f>
        <v>#REF!</v>
      </c>
      <c r="K239" s="150" t="e">
        <f ca="1">IF(MOD(ROW()-13,2)=0,IF(ISBLANK(OFFSET(#REF!,INT((ROW()-13)/2),0)),"",OFFSET(#REF!,INT((ROW()-13)/2),0)),IF(ISBLANK(OFFSET('9. METAS'!$V$20,INT((ROW()-14)/2),0)),"",OFFSET('9. METAS'!$V$20,INT((ROW()-14)/2),0)))</f>
        <v>#REF!</v>
      </c>
      <c r="L239" s="150" t="e">
        <f ca="1">IF(MOD(ROW()-13,2)=0,IF(ISBLANK(OFFSET(#REF!,INT((ROW()-13)/2),0)),"",OFFSET(#REF!,INT((ROW()-13)/2),0)),IF(ISBLANK(OFFSET('9. METAS'!$W$20,INT((ROW()-14)/2),0)),"",OFFSET('9. METAS'!$W$20,INT((ROW()-14)/2),0)))</f>
        <v>#REF!</v>
      </c>
      <c r="M239" s="151" t="e">
        <f ca="1">IF(MOD(ROW()-13,2)=0,IF(ISBLANK(OFFSET(#REF!,INT((ROW()-13)/2),0)),"",OFFSET(#REF!,INT((ROW()-13)/2),0)),IF(ISBLANK(OFFSET('9. METAS'!$X$20,INT((ROW()-14)/2),0)),"",OFFSET('9. METAS'!$X$20,INT((ROW()-14)/2),0)))</f>
        <v>#REF!</v>
      </c>
      <c r="N239" s="824" t="str">
        <f t="shared" ref="N239" ca="1" si="222">IFERROR(J239/J240,"ND")</f>
        <v>ND</v>
      </c>
      <c r="O239" s="826" t="str">
        <f t="shared" ref="O239" ca="1" si="223">IFERROR(((J239+K239+L239+M239)/H239),"ND")</f>
        <v>ND</v>
      </c>
      <c r="P239" s="913"/>
    </row>
    <row r="240" spans="3:16">
      <c r="C240" s="843"/>
      <c r="D240" s="926"/>
      <c r="E240" s="926"/>
      <c r="F240" s="928"/>
      <c r="G240" s="930"/>
      <c r="H240" s="949"/>
      <c r="I240" s="823"/>
      <c r="J240" s="149" t="str">
        <f ca="1">IF(MOD(ROW()-13,2)=0,IF(ISBLANK(OFFSET(#REF!,INT((ROW()-13)/2),0)),"",OFFSET(#REF!,INT((ROW()-13)/2),0)),IF(ISBLANK(OFFSET('9. METAS'!$U$20,INT((ROW()-14)/2),0)),"",OFFSET('9. METAS'!$U$20,INT((ROW()-14)/2),0)))</f>
        <v/>
      </c>
      <c r="K240" s="150" t="str">
        <f ca="1">IF(MOD(ROW()-13,2)=0,IF(ISBLANK(OFFSET(#REF!,INT((ROW()-13)/2),0)),"",OFFSET(#REF!,INT((ROW()-13)/2),0)),IF(ISBLANK(OFFSET('9. METAS'!$V$20,INT((ROW()-14)/2),0)),"",OFFSET('9. METAS'!$V$20,INT((ROW()-14)/2),0)))</f>
        <v/>
      </c>
      <c r="L240" s="150" t="str">
        <f ca="1">IF(MOD(ROW()-13,2)=0,IF(ISBLANK(OFFSET(#REF!,INT((ROW()-13)/2),0)),"",OFFSET(#REF!,INT((ROW()-13)/2),0)),IF(ISBLANK(OFFSET('9. METAS'!$W$20,INT((ROW()-14)/2),0)),"",OFFSET('9. METAS'!$W$20,INT((ROW()-14)/2),0)))</f>
        <v/>
      </c>
      <c r="M240" s="151" t="str">
        <f ca="1">IF(MOD(ROW()-13,2)=0,IF(ISBLANK(OFFSET(#REF!,INT((ROW()-13)/2),0)),"",OFFSET(#REF!,INT((ROW()-13)/2),0)),IF(ISBLANK(OFFSET('9. METAS'!$X$20,INT((ROW()-14)/2),0)),"",OFFSET('9. METAS'!$X$20,INT((ROW()-14)/2),0)))</f>
        <v/>
      </c>
      <c r="N240" s="825"/>
      <c r="O240" s="827"/>
      <c r="P240" s="914"/>
    </row>
    <row r="241" spans="3:16">
      <c r="C241" s="829" t="str">
        <f ca="1">IF(ISBLANK(OFFSET('5. Pp (3 años)'!$C$46,INT((ROW()-13)/2),0)),"",OFFSET('5. Pp (3 años)'!$C$46,INT((ROW()-13)/2),0))</f>
        <v/>
      </c>
      <c r="D241" s="926" t="str">
        <f ca="1">IF(ISBLANK(OFFSET('5. Pp (3 años)'!$D$46,INT((ROW()-13)/2),0)),"",OFFSET('5. Pp (3 años)'!$D$46,INT((ROW()-13)/2),0))</f>
        <v/>
      </c>
      <c r="E241" s="926" t="str">
        <f ca="1">IF(ISBLANK(OFFSET('5. Pp (3 años)'!$E$46,INT((ROW()-13)/2),0)),"",OFFSET('5. Pp (3 años)'!$E$46,INT((ROW()-13)/2),0))</f>
        <v/>
      </c>
      <c r="F241" s="928" t="str">
        <f ca="1">IF(ISBLANK(OFFSET('5. Pp (3 años)'!$K$46,INT((ROW()-13)/2),0)),"",OFFSET('5. Pp (3 años)'!$K$46,INT((ROW()-13)/2),0))</f>
        <v/>
      </c>
      <c r="G241" s="930" t="str">
        <f ca="1">IF(ISBLANK(OFFSET('5. Pp (3 años)'!$H$46,INT((ROW()-13)/2),0)),"",OFFSET('5. Pp (3 años)'!$H$46,INT((ROW()-13)/2),0))</f>
        <v/>
      </c>
      <c r="H241" s="949" t="str">
        <f ca="1">IF(ISBLANK(OFFSET('9. METAS'!$L$20,INT((ROW()-13)/2),0)),"",OFFSET('9. METAS'!$L$20,INT((ROW()-13)/2),0))</f>
        <v/>
      </c>
      <c r="I241" s="822"/>
      <c r="J241" s="149" t="e">
        <f ca="1">IF(MOD(ROW()-13,2)=0,IF(ISBLANK(OFFSET(#REF!,INT((ROW()-13)/2),0)),"",OFFSET(#REF!,INT((ROW()-13)/2),0)),IF(ISBLANK(OFFSET('9. METAS'!$U$20,INT((ROW()-14)/2),0)),"",OFFSET('9. METAS'!$U$20,INT((ROW()-14)/2),0)))</f>
        <v>#REF!</v>
      </c>
      <c r="K241" s="150" t="e">
        <f ca="1">IF(MOD(ROW()-13,2)=0,IF(ISBLANK(OFFSET(#REF!,INT((ROW()-13)/2),0)),"",OFFSET(#REF!,INT((ROW()-13)/2),0)),IF(ISBLANK(OFFSET('9. METAS'!$V$20,INT((ROW()-14)/2),0)),"",OFFSET('9. METAS'!$V$20,INT((ROW()-14)/2),0)))</f>
        <v>#REF!</v>
      </c>
      <c r="L241" s="150" t="e">
        <f ca="1">IF(MOD(ROW()-13,2)=0,IF(ISBLANK(OFFSET(#REF!,INT((ROW()-13)/2),0)),"",OFFSET(#REF!,INT((ROW()-13)/2),0)),IF(ISBLANK(OFFSET('9. METAS'!$W$20,INT((ROW()-14)/2),0)),"",OFFSET('9. METAS'!$W$20,INT((ROW()-14)/2),0)))</f>
        <v>#REF!</v>
      </c>
      <c r="M241" s="151" t="e">
        <f ca="1">IF(MOD(ROW()-13,2)=0,IF(ISBLANK(OFFSET(#REF!,INT((ROW()-13)/2),0)),"",OFFSET(#REF!,INT((ROW()-13)/2),0)),IF(ISBLANK(OFFSET('9. METAS'!$X$20,INT((ROW()-14)/2),0)),"",OFFSET('9. METAS'!$X$20,INT((ROW()-14)/2),0)))</f>
        <v>#REF!</v>
      </c>
      <c r="N241" s="824" t="str">
        <f t="shared" ref="N241" ca="1" si="224">IFERROR(J241/J242,"ND")</f>
        <v>ND</v>
      </c>
      <c r="O241" s="826" t="str">
        <f t="shared" ref="O241" ca="1" si="225">IFERROR(((J241+K241+L241+M241)/H241),"ND")</f>
        <v>ND</v>
      </c>
      <c r="P241" s="913"/>
    </row>
    <row r="242" spans="3:16">
      <c r="C242" s="843"/>
      <c r="D242" s="926"/>
      <c r="E242" s="926"/>
      <c r="F242" s="928"/>
      <c r="G242" s="930"/>
      <c r="H242" s="949"/>
      <c r="I242" s="823"/>
      <c r="J242" s="149" t="str">
        <f ca="1">IF(MOD(ROW()-13,2)=0,IF(ISBLANK(OFFSET(#REF!,INT((ROW()-13)/2),0)),"",OFFSET(#REF!,INT((ROW()-13)/2),0)),IF(ISBLANK(OFFSET('9. METAS'!$U$20,INT((ROW()-14)/2),0)),"",OFFSET('9. METAS'!$U$20,INT((ROW()-14)/2),0)))</f>
        <v/>
      </c>
      <c r="K242" s="150" t="str">
        <f ca="1">IF(MOD(ROW()-13,2)=0,IF(ISBLANK(OFFSET(#REF!,INT((ROW()-13)/2),0)),"",OFFSET(#REF!,INT((ROW()-13)/2),0)),IF(ISBLANK(OFFSET('9. METAS'!$V$20,INT((ROW()-14)/2),0)),"",OFFSET('9. METAS'!$V$20,INT((ROW()-14)/2),0)))</f>
        <v/>
      </c>
      <c r="L242" s="150" t="str">
        <f ca="1">IF(MOD(ROW()-13,2)=0,IF(ISBLANK(OFFSET(#REF!,INT((ROW()-13)/2),0)),"",OFFSET(#REF!,INT((ROW()-13)/2),0)),IF(ISBLANK(OFFSET('9. METAS'!$W$20,INT((ROW()-14)/2),0)),"",OFFSET('9. METAS'!$W$20,INT((ROW()-14)/2),0)))</f>
        <v/>
      </c>
      <c r="M242" s="151" t="str">
        <f ca="1">IF(MOD(ROW()-13,2)=0,IF(ISBLANK(OFFSET(#REF!,INT((ROW()-13)/2),0)),"",OFFSET(#REF!,INT((ROW()-13)/2),0)),IF(ISBLANK(OFFSET('9. METAS'!$X$20,INT((ROW()-14)/2),0)),"",OFFSET('9. METAS'!$X$20,INT((ROW()-14)/2),0)))</f>
        <v/>
      </c>
      <c r="N242" s="825"/>
      <c r="O242" s="827"/>
      <c r="P242" s="914"/>
    </row>
    <row r="243" spans="3:16">
      <c r="C243" s="829" t="str">
        <f ca="1">IF(ISBLANK(OFFSET('5. Pp (3 años)'!$C$46,INT((ROW()-13)/2),0)),"",OFFSET('5. Pp (3 años)'!$C$46,INT((ROW()-13)/2),0))</f>
        <v/>
      </c>
      <c r="D243" s="926" t="str">
        <f ca="1">IF(ISBLANK(OFFSET('5. Pp (3 años)'!$D$46,INT((ROW()-13)/2),0)),"",OFFSET('5. Pp (3 años)'!$D$46,INT((ROW()-13)/2),0))</f>
        <v/>
      </c>
      <c r="E243" s="926" t="str">
        <f ca="1">IF(ISBLANK(OFFSET('5. Pp (3 años)'!$E$46,INT((ROW()-13)/2),0)),"",OFFSET('5. Pp (3 años)'!$E$46,INT((ROW()-13)/2),0))</f>
        <v/>
      </c>
      <c r="F243" s="928" t="str">
        <f ca="1">IF(ISBLANK(OFFSET('5. Pp (3 años)'!$K$46,INT((ROW()-13)/2),0)),"",OFFSET('5. Pp (3 años)'!$K$46,INT((ROW()-13)/2),0))</f>
        <v/>
      </c>
      <c r="G243" s="930" t="str">
        <f ca="1">IF(ISBLANK(OFFSET('5. Pp (3 años)'!$H$46,INT((ROW()-13)/2),0)),"",OFFSET('5. Pp (3 años)'!$H$46,INT((ROW()-13)/2),0))</f>
        <v/>
      </c>
      <c r="H243" s="949" t="str">
        <f ca="1">IF(ISBLANK(OFFSET('9. METAS'!$L$20,INT((ROW()-13)/2),0)),"",OFFSET('9. METAS'!$L$20,INT((ROW()-13)/2),0))</f>
        <v/>
      </c>
      <c r="I243" s="822"/>
      <c r="J243" s="149" t="e">
        <f ca="1">IF(MOD(ROW()-13,2)=0,IF(ISBLANK(OFFSET(#REF!,INT((ROW()-13)/2),0)),"",OFFSET(#REF!,INT((ROW()-13)/2),0)),IF(ISBLANK(OFFSET('9. METAS'!$U$20,INT((ROW()-14)/2),0)),"",OFFSET('9. METAS'!$U$20,INT((ROW()-14)/2),0)))</f>
        <v>#REF!</v>
      </c>
      <c r="K243" s="150" t="e">
        <f ca="1">IF(MOD(ROW()-13,2)=0,IF(ISBLANK(OFFSET(#REF!,INT((ROW()-13)/2),0)),"",OFFSET(#REF!,INT((ROW()-13)/2),0)),IF(ISBLANK(OFFSET('9. METAS'!$V$20,INT((ROW()-14)/2),0)),"",OFFSET('9. METAS'!$V$20,INT((ROW()-14)/2),0)))</f>
        <v>#REF!</v>
      </c>
      <c r="L243" s="150" t="e">
        <f ca="1">IF(MOD(ROW()-13,2)=0,IF(ISBLANK(OFFSET(#REF!,INT((ROW()-13)/2),0)),"",OFFSET(#REF!,INT((ROW()-13)/2),0)),IF(ISBLANK(OFFSET('9. METAS'!$W$20,INT((ROW()-14)/2),0)),"",OFFSET('9. METAS'!$W$20,INT((ROW()-14)/2),0)))</f>
        <v>#REF!</v>
      </c>
      <c r="M243" s="151" t="e">
        <f ca="1">IF(MOD(ROW()-13,2)=0,IF(ISBLANK(OFFSET(#REF!,INT((ROW()-13)/2),0)),"",OFFSET(#REF!,INT((ROW()-13)/2),0)),IF(ISBLANK(OFFSET('9. METAS'!$X$20,INT((ROW()-14)/2),0)),"",OFFSET('9. METAS'!$X$20,INT((ROW()-14)/2),0)))</f>
        <v>#REF!</v>
      </c>
      <c r="N243" s="824" t="str">
        <f t="shared" ref="N243" ca="1" si="226">IFERROR(J243/J244,"ND")</f>
        <v>ND</v>
      </c>
      <c r="O243" s="826" t="str">
        <f t="shared" ref="O243" ca="1" si="227">IFERROR(((J243+K243+L243+M243)/H243),"ND")</f>
        <v>ND</v>
      </c>
      <c r="P243" s="913"/>
    </row>
    <row r="244" spans="3:16">
      <c r="C244" s="843"/>
      <c r="D244" s="926"/>
      <c r="E244" s="926"/>
      <c r="F244" s="928"/>
      <c r="G244" s="930"/>
      <c r="H244" s="949"/>
      <c r="I244" s="823"/>
      <c r="J244" s="149" t="str">
        <f ca="1">IF(MOD(ROW()-13,2)=0,IF(ISBLANK(OFFSET(#REF!,INT((ROW()-13)/2),0)),"",OFFSET(#REF!,INT((ROW()-13)/2),0)),IF(ISBLANK(OFFSET('9. METAS'!$U$20,INT((ROW()-14)/2),0)),"",OFFSET('9. METAS'!$U$20,INT((ROW()-14)/2),0)))</f>
        <v/>
      </c>
      <c r="K244" s="150" t="str">
        <f ca="1">IF(MOD(ROW()-13,2)=0,IF(ISBLANK(OFFSET(#REF!,INT((ROW()-13)/2),0)),"",OFFSET(#REF!,INT((ROW()-13)/2),0)),IF(ISBLANK(OFFSET('9. METAS'!$V$20,INT((ROW()-14)/2),0)),"",OFFSET('9. METAS'!$V$20,INT((ROW()-14)/2),0)))</f>
        <v/>
      </c>
      <c r="L244" s="150" t="str">
        <f ca="1">IF(MOD(ROW()-13,2)=0,IF(ISBLANK(OFFSET(#REF!,INT((ROW()-13)/2),0)),"",OFFSET(#REF!,INT((ROW()-13)/2),0)),IF(ISBLANK(OFFSET('9. METAS'!$W$20,INT((ROW()-14)/2),0)),"",OFFSET('9. METAS'!$W$20,INT((ROW()-14)/2),0)))</f>
        <v/>
      </c>
      <c r="M244" s="151" t="str">
        <f ca="1">IF(MOD(ROW()-13,2)=0,IF(ISBLANK(OFFSET(#REF!,INT((ROW()-13)/2),0)),"",OFFSET(#REF!,INT((ROW()-13)/2),0)),IF(ISBLANK(OFFSET('9. METAS'!$X$20,INT((ROW()-14)/2),0)),"",OFFSET('9. METAS'!$X$20,INT((ROW()-14)/2),0)))</f>
        <v/>
      </c>
      <c r="N244" s="825"/>
      <c r="O244" s="827"/>
      <c r="P244" s="914"/>
    </row>
    <row r="245" spans="3:16">
      <c r="C245" s="829" t="str">
        <f ca="1">IF(ISBLANK(OFFSET('5. Pp (3 años)'!$C$46,INT((ROW()-13)/2),0)),"",OFFSET('5. Pp (3 años)'!$C$46,INT((ROW()-13)/2),0))</f>
        <v/>
      </c>
      <c r="D245" s="926" t="str">
        <f ca="1">IF(ISBLANK(OFFSET('5. Pp (3 años)'!$D$46,INT((ROW()-13)/2),0)),"",OFFSET('5. Pp (3 años)'!$D$46,INT((ROW()-13)/2),0))</f>
        <v/>
      </c>
      <c r="E245" s="926" t="str">
        <f ca="1">IF(ISBLANK(OFFSET('5. Pp (3 años)'!$E$46,INT((ROW()-13)/2),0)),"",OFFSET('5. Pp (3 años)'!$E$46,INT((ROW()-13)/2),0))</f>
        <v/>
      </c>
      <c r="F245" s="928" t="str">
        <f ca="1">IF(ISBLANK(OFFSET('5. Pp (3 años)'!$K$46,INT((ROW()-13)/2),0)),"",OFFSET('5. Pp (3 años)'!$K$46,INT((ROW()-13)/2),0))</f>
        <v/>
      </c>
      <c r="G245" s="930" t="str">
        <f ca="1">IF(ISBLANK(OFFSET('5. Pp (3 años)'!$H$46,INT((ROW()-13)/2),0)),"",OFFSET('5. Pp (3 años)'!$H$46,INT((ROW()-13)/2),0))</f>
        <v/>
      </c>
      <c r="H245" s="949" t="str">
        <f ca="1">IF(ISBLANK(OFFSET('9. METAS'!$L$20,INT((ROW()-13)/2),0)),"",OFFSET('9. METAS'!$L$20,INT((ROW()-13)/2),0))</f>
        <v/>
      </c>
      <c r="I245" s="822"/>
      <c r="J245" s="149" t="e">
        <f ca="1">IF(MOD(ROW()-13,2)=0,IF(ISBLANK(OFFSET(#REF!,INT((ROW()-13)/2),0)),"",OFFSET(#REF!,INT((ROW()-13)/2),0)),IF(ISBLANK(OFFSET('9. METAS'!$U$20,INT((ROW()-14)/2),0)),"",OFFSET('9. METAS'!$U$20,INT((ROW()-14)/2),0)))</f>
        <v>#REF!</v>
      </c>
      <c r="K245" s="150" t="e">
        <f ca="1">IF(MOD(ROW()-13,2)=0,IF(ISBLANK(OFFSET(#REF!,INT((ROW()-13)/2),0)),"",OFFSET(#REF!,INT((ROW()-13)/2),0)),IF(ISBLANK(OFFSET('9. METAS'!$V$20,INT((ROW()-14)/2),0)),"",OFFSET('9. METAS'!$V$20,INT((ROW()-14)/2),0)))</f>
        <v>#REF!</v>
      </c>
      <c r="L245" s="150" t="e">
        <f ca="1">IF(MOD(ROW()-13,2)=0,IF(ISBLANK(OFFSET(#REF!,INT((ROW()-13)/2),0)),"",OFFSET(#REF!,INT((ROW()-13)/2),0)),IF(ISBLANK(OFFSET('9. METAS'!$W$20,INT((ROW()-14)/2),0)),"",OFFSET('9. METAS'!$W$20,INT((ROW()-14)/2),0)))</f>
        <v>#REF!</v>
      </c>
      <c r="M245" s="151" t="e">
        <f ca="1">IF(MOD(ROW()-13,2)=0,IF(ISBLANK(OFFSET(#REF!,INT((ROW()-13)/2),0)),"",OFFSET(#REF!,INT((ROW()-13)/2),0)),IF(ISBLANK(OFFSET('9. METAS'!$X$20,INT((ROW()-14)/2),0)),"",OFFSET('9. METAS'!$X$20,INT((ROW()-14)/2),0)))</f>
        <v>#REF!</v>
      </c>
      <c r="N245" s="824" t="str">
        <f t="shared" ref="N245" ca="1" si="228">IFERROR(J245/J246,"ND")</f>
        <v>ND</v>
      </c>
      <c r="O245" s="826" t="str">
        <f t="shared" ref="O245" ca="1" si="229">IFERROR(((J245+K245+L245+M245)/H245),"ND")</f>
        <v>ND</v>
      </c>
      <c r="P245" s="913"/>
    </row>
    <row r="246" spans="3:16">
      <c r="C246" s="843"/>
      <c r="D246" s="926"/>
      <c r="E246" s="926"/>
      <c r="F246" s="928"/>
      <c r="G246" s="930"/>
      <c r="H246" s="949"/>
      <c r="I246" s="823"/>
      <c r="J246" s="149" t="str">
        <f ca="1">IF(MOD(ROW()-13,2)=0,IF(ISBLANK(OFFSET(#REF!,INT((ROW()-13)/2),0)),"",OFFSET(#REF!,INT((ROW()-13)/2),0)),IF(ISBLANK(OFFSET('9. METAS'!$U$20,INT((ROW()-14)/2),0)),"",OFFSET('9. METAS'!$U$20,INT((ROW()-14)/2),0)))</f>
        <v/>
      </c>
      <c r="K246" s="150" t="str">
        <f ca="1">IF(MOD(ROW()-13,2)=0,IF(ISBLANK(OFFSET(#REF!,INT((ROW()-13)/2),0)),"",OFFSET(#REF!,INT((ROW()-13)/2),0)),IF(ISBLANK(OFFSET('9. METAS'!$V$20,INT((ROW()-14)/2),0)),"",OFFSET('9. METAS'!$V$20,INT((ROW()-14)/2),0)))</f>
        <v/>
      </c>
      <c r="L246" s="150" t="str">
        <f ca="1">IF(MOD(ROW()-13,2)=0,IF(ISBLANK(OFFSET(#REF!,INT((ROW()-13)/2),0)),"",OFFSET(#REF!,INT((ROW()-13)/2),0)),IF(ISBLANK(OFFSET('9. METAS'!$W$20,INT((ROW()-14)/2),0)),"",OFFSET('9. METAS'!$W$20,INT((ROW()-14)/2),0)))</f>
        <v/>
      </c>
      <c r="M246" s="151" t="str">
        <f ca="1">IF(MOD(ROW()-13,2)=0,IF(ISBLANK(OFFSET(#REF!,INT((ROW()-13)/2),0)),"",OFFSET(#REF!,INT((ROW()-13)/2),0)),IF(ISBLANK(OFFSET('9. METAS'!$X$20,INT((ROW()-14)/2),0)),"",OFFSET('9. METAS'!$X$20,INT((ROW()-14)/2),0)))</f>
        <v/>
      </c>
      <c r="N246" s="825"/>
      <c r="O246" s="827"/>
      <c r="P246" s="914"/>
    </row>
    <row r="247" spans="3:16">
      <c r="C247" s="829" t="str">
        <f ca="1">IF(ISBLANK(OFFSET('5. Pp (3 años)'!$C$46,INT((ROW()-13)/2),0)),"",OFFSET('5. Pp (3 años)'!$C$46,INT((ROW()-13)/2),0))</f>
        <v/>
      </c>
      <c r="D247" s="926" t="str">
        <f ca="1">IF(ISBLANK(OFFSET('5. Pp (3 años)'!$D$46,INT((ROW()-13)/2),0)),"",OFFSET('5. Pp (3 años)'!$D$46,INT((ROW()-13)/2),0))</f>
        <v/>
      </c>
      <c r="E247" s="926" t="str">
        <f ca="1">IF(ISBLANK(OFFSET('5. Pp (3 años)'!$E$46,INT((ROW()-13)/2),0)),"",OFFSET('5. Pp (3 años)'!$E$46,INT((ROW()-13)/2),0))</f>
        <v/>
      </c>
      <c r="F247" s="928" t="str">
        <f ca="1">IF(ISBLANK(OFFSET('5. Pp (3 años)'!$K$46,INT((ROW()-13)/2),0)),"",OFFSET('5. Pp (3 años)'!$K$46,INT((ROW()-13)/2),0))</f>
        <v/>
      </c>
      <c r="G247" s="930" t="str">
        <f ca="1">IF(ISBLANK(OFFSET('5. Pp (3 años)'!$H$46,INT((ROW()-13)/2),0)),"",OFFSET('5. Pp (3 años)'!$H$46,INT((ROW()-13)/2),0))</f>
        <v/>
      </c>
      <c r="H247" s="949" t="str">
        <f ca="1">IF(ISBLANK(OFFSET('9. METAS'!$L$20,INT((ROW()-13)/2),0)),"",OFFSET('9. METAS'!$L$20,INT((ROW()-13)/2),0))</f>
        <v/>
      </c>
      <c r="I247" s="822"/>
      <c r="J247" s="149" t="e">
        <f ca="1">IF(MOD(ROW()-13,2)=0,IF(ISBLANK(OFFSET(#REF!,INT((ROW()-13)/2),0)),"",OFFSET(#REF!,INT((ROW()-13)/2),0)),IF(ISBLANK(OFFSET('9. METAS'!$U$20,INT((ROW()-14)/2),0)),"",OFFSET('9. METAS'!$U$20,INT((ROW()-14)/2),0)))</f>
        <v>#REF!</v>
      </c>
      <c r="K247" s="150" t="e">
        <f ca="1">IF(MOD(ROW()-13,2)=0,IF(ISBLANK(OFFSET(#REF!,INT((ROW()-13)/2),0)),"",OFFSET(#REF!,INT((ROW()-13)/2),0)),IF(ISBLANK(OFFSET('9. METAS'!$V$20,INT((ROW()-14)/2),0)),"",OFFSET('9. METAS'!$V$20,INT((ROW()-14)/2),0)))</f>
        <v>#REF!</v>
      </c>
      <c r="L247" s="150" t="e">
        <f ca="1">IF(MOD(ROW()-13,2)=0,IF(ISBLANK(OFFSET(#REF!,INT((ROW()-13)/2),0)),"",OFFSET(#REF!,INT((ROW()-13)/2),0)),IF(ISBLANK(OFFSET('9. METAS'!$W$20,INT((ROW()-14)/2),0)),"",OFFSET('9. METAS'!$W$20,INT((ROW()-14)/2),0)))</f>
        <v>#REF!</v>
      </c>
      <c r="M247" s="151" t="e">
        <f ca="1">IF(MOD(ROW()-13,2)=0,IF(ISBLANK(OFFSET(#REF!,INT((ROW()-13)/2),0)),"",OFFSET(#REF!,INT((ROW()-13)/2),0)),IF(ISBLANK(OFFSET('9. METAS'!$X$20,INT((ROW()-14)/2),0)),"",OFFSET('9. METAS'!$X$20,INT((ROW()-14)/2),0)))</f>
        <v>#REF!</v>
      </c>
      <c r="N247" s="824" t="str">
        <f t="shared" ref="N247" ca="1" si="230">IFERROR(J247/J248,"ND")</f>
        <v>ND</v>
      </c>
      <c r="O247" s="826" t="str">
        <f t="shared" ref="O247" ca="1" si="231">IFERROR(((J247+K247+L247+M247)/H247),"ND")</f>
        <v>ND</v>
      </c>
      <c r="P247" s="913"/>
    </row>
    <row r="248" spans="3:16">
      <c r="C248" s="843"/>
      <c r="D248" s="926"/>
      <c r="E248" s="926"/>
      <c r="F248" s="928"/>
      <c r="G248" s="930"/>
      <c r="H248" s="949"/>
      <c r="I248" s="823"/>
      <c r="J248" s="149" t="str">
        <f ca="1">IF(MOD(ROW()-13,2)=0,IF(ISBLANK(OFFSET(#REF!,INT((ROW()-13)/2),0)),"",OFFSET(#REF!,INT((ROW()-13)/2),0)),IF(ISBLANK(OFFSET('9. METAS'!$U$20,INT((ROW()-14)/2),0)),"",OFFSET('9. METAS'!$U$20,INT((ROW()-14)/2),0)))</f>
        <v/>
      </c>
      <c r="K248" s="150" t="str">
        <f ca="1">IF(MOD(ROW()-13,2)=0,IF(ISBLANK(OFFSET(#REF!,INT((ROW()-13)/2),0)),"",OFFSET(#REF!,INT((ROW()-13)/2),0)),IF(ISBLANK(OFFSET('9. METAS'!$V$20,INT((ROW()-14)/2),0)),"",OFFSET('9. METAS'!$V$20,INT((ROW()-14)/2),0)))</f>
        <v/>
      </c>
      <c r="L248" s="150" t="str">
        <f ca="1">IF(MOD(ROW()-13,2)=0,IF(ISBLANK(OFFSET(#REF!,INT((ROW()-13)/2),0)),"",OFFSET(#REF!,INT((ROW()-13)/2),0)),IF(ISBLANK(OFFSET('9. METAS'!$W$20,INT((ROW()-14)/2),0)),"",OFFSET('9. METAS'!$W$20,INT((ROW()-14)/2),0)))</f>
        <v/>
      </c>
      <c r="M248" s="151" t="str">
        <f ca="1">IF(MOD(ROW()-13,2)=0,IF(ISBLANK(OFFSET(#REF!,INT((ROW()-13)/2),0)),"",OFFSET(#REF!,INT((ROW()-13)/2),0)),IF(ISBLANK(OFFSET('9. METAS'!$X$20,INT((ROW()-14)/2),0)),"",OFFSET('9. METAS'!$X$20,INT((ROW()-14)/2),0)))</f>
        <v/>
      </c>
      <c r="N248" s="825"/>
      <c r="O248" s="827"/>
      <c r="P248" s="914"/>
    </row>
    <row r="249" spans="3:16">
      <c r="C249" s="829" t="str">
        <f ca="1">IF(ISBLANK(OFFSET('5. Pp (3 años)'!$C$46,INT((ROW()-13)/2),0)),"",OFFSET('5. Pp (3 años)'!$C$46,INT((ROW()-13)/2),0))</f>
        <v/>
      </c>
      <c r="D249" s="926" t="str">
        <f ca="1">IF(ISBLANK(OFFSET('5. Pp (3 años)'!$D$46,INT((ROW()-13)/2),0)),"",OFFSET('5. Pp (3 años)'!$D$46,INT((ROW()-13)/2),0))</f>
        <v/>
      </c>
      <c r="E249" s="926" t="str">
        <f ca="1">IF(ISBLANK(OFFSET('5. Pp (3 años)'!$E$46,INT((ROW()-13)/2),0)),"",OFFSET('5. Pp (3 años)'!$E$46,INT((ROW()-13)/2),0))</f>
        <v/>
      </c>
      <c r="F249" s="928" t="str">
        <f ca="1">IF(ISBLANK(OFFSET('5. Pp (3 años)'!$K$46,INT((ROW()-13)/2),0)),"",OFFSET('5. Pp (3 años)'!$K$46,INT((ROW()-13)/2),0))</f>
        <v/>
      </c>
      <c r="G249" s="930" t="str">
        <f ca="1">IF(ISBLANK(OFFSET('5. Pp (3 años)'!$H$46,INT((ROW()-13)/2),0)),"",OFFSET('5. Pp (3 años)'!$H$46,INT((ROW()-13)/2),0))</f>
        <v/>
      </c>
      <c r="H249" s="949" t="str">
        <f ca="1">IF(ISBLANK(OFFSET('9. METAS'!$L$20,INT((ROW()-13)/2),0)),"",OFFSET('9. METAS'!$L$20,INT((ROW()-13)/2),0))</f>
        <v/>
      </c>
      <c r="I249" s="822"/>
      <c r="J249" s="149" t="e">
        <f ca="1">IF(MOD(ROW()-13,2)=0,IF(ISBLANK(OFFSET(#REF!,INT((ROW()-13)/2),0)),"",OFFSET(#REF!,INT((ROW()-13)/2),0)),IF(ISBLANK(OFFSET('9. METAS'!$U$20,INT((ROW()-14)/2),0)),"",OFFSET('9. METAS'!$U$20,INT((ROW()-14)/2),0)))</f>
        <v>#REF!</v>
      </c>
      <c r="K249" s="150" t="e">
        <f ca="1">IF(MOD(ROW()-13,2)=0,IF(ISBLANK(OFFSET(#REF!,INT((ROW()-13)/2),0)),"",OFFSET(#REF!,INT((ROW()-13)/2),0)),IF(ISBLANK(OFFSET('9. METAS'!$V$20,INT((ROW()-14)/2),0)),"",OFFSET('9. METAS'!$V$20,INT((ROW()-14)/2),0)))</f>
        <v>#REF!</v>
      </c>
      <c r="L249" s="150" t="e">
        <f ca="1">IF(MOD(ROW()-13,2)=0,IF(ISBLANK(OFFSET(#REF!,INT((ROW()-13)/2),0)),"",OFFSET(#REF!,INT((ROW()-13)/2),0)),IF(ISBLANK(OFFSET('9. METAS'!$W$20,INT((ROW()-14)/2),0)),"",OFFSET('9. METAS'!$W$20,INT((ROW()-14)/2),0)))</f>
        <v>#REF!</v>
      </c>
      <c r="M249" s="151" t="e">
        <f ca="1">IF(MOD(ROW()-13,2)=0,IF(ISBLANK(OFFSET(#REF!,INT((ROW()-13)/2),0)),"",OFFSET(#REF!,INT((ROW()-13)/2),0)),IF(ISBLANK(OFFSET('9. METAS'!$X$20,INT((ROW()-14)/2),0)),"",OFFSET('9. METAS'!$X$20,INT((ROW()-14)/2),0)))</f>
        <v>#REF!</v>
      </c>
      <c r="N249" s="824" t="str">
        <f t="shared" ref="N249" ca="1" si="232">IFERROR(J249/J250,"ND")</f>
        <v>ND</v>
      </c>
      <c r="O249" s="826" t="str">
        <f t="shared" ref="O249" ca="1" si="233">IFERROR(((J249+K249+L249+M249)/H249),"ND")</f>
        <v>ND</v>
      </c>
      <c r="P249" s="913"/>
    </row>
    <row r="250" spans="3:16">
      <c r="C250" s="843"/>
      <c r="D250" s="926"/>
      <c r="E250" s="926"/>
      <c r="F250" s="928"/>
      <c r="G250" s="930"/>
      <c r="H250" s="949"/>
      <c r="I250" s="823"/>
      <c r="J250" s="149" t="str">
        <f ca="1">IF(MOD(ROW()-13,2)=0,IF(ISBLANK(OFFSET(#REF!,INT((ROW()-13)/2),0)),"",OFFSET(#REF!,INT((ROW()-13)/2),0)),IF(ISBLANK(OFFSET('9. METAS'!$U$20,INT((ROW()-14)/2),0)),"",OFFSET('9. METAS'!$U$20,INT((ROW()-14)/2),0)))</f>
        <v/>
      </c>
      <c r="K250" s="150" t="str">
        <f ca="1">IF(MOD(ROW()-13,2)=0,IF(ISBLANK(OFFSET(#REF!,INT((ROW()-13)/2),0)),"",OFFSET(#REF!,INT((ROW()-13)/2),0)),IF(ISBLANK(OFFSET('9. METAS'!$V$20,INT((ROW()-14)/2),0)),"",OFFSET('9. METAS'!$V$20,INT((ROW()-14)/2),0)))</f>
        <v/>
      </c>
      <c r="L250" s="150" t="str">
        <f ca="1">IF(MOD(ROW()-13,2)=0,IF(ISBLANK(OFFSET(#REF!,INT((ROW()-13)/2),0)),"",OFFSET(#REF!,INT((ROW()-13)/2),0)),IF(ISBLANK(OFFSET('9. METAS'!$W$20,INT((ROW()-14)/2),0)),"",OFFSET('9. METAS'!$W$20,INT((ROW()-14)/2),0)))</f>
        <v/>
      </c>
      <c r="M250" s="151" t="str">
        <f ca="1">IF(MOD(ROW()-13,2)=0,IF(ISBLANK(OFFSET(#REF!,INT((ROW()-13)/2),0)),"",OFFSET(#REF!,INT((ROW()-13)/2),0)),IF(ISBLANK(OFFSET('9. METAS'!$X$20,INT((ROW()-14)/2),0)),"",OFFSET('9. METAS'!$X$20,INT((ROW()-14)/2),0)))</f>
        <v/>
      </c>
      <c r="N250" s="825"/>
      <c r="O250" s="827"/>
      <c r="P250" s="914"/>
    </row>
    <row r="251" spans="3:16">
      <c r="C251" s="829" t="str">
        <f ca="1">IF(ISBLANK(OFFSET('5. Pp (3 años)'!$C$46,INT((ROW()-13)/2),0)),"",OFFSET('5. Pp (3 años)'!$C$46,INT((ROW()-13)/2),0))</f>
        <v/>
      </c>
      <c r="D251" s="926" t="str">
        <f ca="1">IF(ISBLANK(OFFSET('5. Pp (3 años)'!$D$46,INT((ROW()-13)/2),0)),"",OFFSET('5. Pp (3 años)'!$D$46,INT((ROW()-13)/2),0))</f>
        <v/>
      </c>
      <c r="E251" s="926" t="str">
        <f ca="1">IF(ISBLANK(OFFSET('5. Pp (3 años)'!$E$46,INT((ROW()-13)/2),0)),"",OFFSET('5. Pp (3 años)'!$E$46,INT((ROW()-13)/2),0))</f>
        <v/>
      </c>
      <c r="F251" s="928" t="str">
        <f ca="1">IF(ISBLANK(OFFSET('5. Pp (3 años)'!$K$46,INT((ROW()-13)/2),0)),"",OFFSET('5. Pp (3 años)'!$K$46,INT((ROW()-13)/2),0))</f>
        <v/>
      </c>
      <c r="G251" s="930" t="str">
        <f ca="1">IF(ISBLANK(OFFSET('5. Pp (3 años)'!$H$46,INT((ROW()-13)/2),0)),"",OFFSET('5. Pp (3 años)'!$H$46,INT((ROW()-13)/2),0))</f>
        <v/>
      </c>
      <c r="H251" s="949" t="str">
        <f ca="1">IF(ISBLANK(OFFSET('9. METAS'!$L$20,INT((ROW()-13)/2),0)),"",OFFSET('9. METAS'!$L$20,INT((ROW()-13)/2),0))</f>
        <v/>
      </c>
      <c r="I251" s="822"/>
      <c r="J251" s="149" t="e">
        <f ca="1">IF(MOD(ROW()-13,2)=0,IF(ISBLANK(OFFSET(#REF!,INT((ROW()-13)/2),0)),"",OFFSET(#REF!,INT((ROW()-13)/2),0)),IF(ISBLANK(OFFSET('9. METAS'!$U$20,INT((ROW()-14)/2),0)),"",OFFSET('9. METAS'!$U$20,INT((ROW()-14)/2),0)))</f>
        <v>#REF!</v>
      </c>
      <c r="K251" s="150" t="e">
        <f ca="1">IF(MOD(ROW()-13,2)=0,IF(ISBLANK(OFFSET(#REF!,INT((ROW()-13)/2),0)),"",OFFSET(#REF!,INT((ROW()-13)/2),0)),IF(ISBLANK(OFFSET('9. METAS'!$V$20,INT((ROW()-14)/2),0)),"",OFFSET('9. METAS'!$V$20,INT((ROW()-14)/2),0)))</f>
        <v>#REF!</v>
      </c>
      <c r="L251" s="150" t="e">
        <f ca="1">IF(MOD(ROW()-13,2)=0,IF(ISBLANK(OFFSET(#REF!,INT((ROW()-13)/2),0)),"",OFFSET(#REF!,INT((ROW()-13)/2),0)),IF(ISBLANK(OFFSET('9. METAS'!$W$20,INT((ROW()-14)/2),0)),"",OFFSET('9. METAS'!$W$20,INT((ROW()-14)/2),0)))</f>
        <v>#REF!</v>
      </c>
      <c r="M251" s="151" t="e">
        <f ca="1">IF(MOD(ROW()-13,2)=0,IF(ISBLANK(OFFSET(#REF!,INT((ROW()-13)/2),0)),"",OFFSET(#REF!,INT((ROW()-13)/2),0)),IF(ISBLANK(OFFSET('9. METAS'!$X$20,INT((ROW()-14)/2),0)),"",OFFSET('9. METAS'!$X$20,INT((ROW()-14)/2),0)))</f>
        <v>#REF!</v>
      </c>
      <c r="N251" s="824" t="str">
        <f t="shared" ref="N251" ca="1" si="234">IFERROR(J251/J252,"ND")</f>
        <v>ND</v>
      </c>
      <c r="O251" s="826" t="str">
        <f t="shared" ref="O251" ca="1" si="235">IFERROR(((J251+K251+L251+M251)/H251),"ND")</f>
        <v>ND</v>
      </c>
      <c r="P251" s="913"/>
    </row>
    <row r="252" spans="3:16">
      <c r="C252" s="843"/>
      <c r="D252" s="926"/>
      <c r="E252" s="926"/>
      <c r="F252" s="928"/>
      <c r="G252" s="930"/>
      <c r="H252" s="949"/>
      <c r="I252" s="823"/>
      <c r="J252" s="149" t="str">
        <f ca="1">IF(MOD(ROW()-13,2)=0,IF(ISBLANK(OFFSET(#REF!,INT((ROW()-13)/2),0)),"",OFFSET(#REF!,INT((ROW()-13)/2),0)),IF(ISBLANK(OFFSET('9. METAS'!$U$20,INT((ROW()-14)/2),0)),"",OFFSET('9. METAS'!$U$20,INT((ROW()-14)/2),0)))</f>
        <v/>
      </c>
      <c r="K252" s="150" t="str">
        <f ca="1">IF(MOD(ROW()-13,2)=0,IF(ISBLANK(OFFSET(#REF!,INT((ROW()-13)/2),0)),"",OFFSET(#REF!,INT((ROW()-13)/2),0)),IF(ISBLANK(OFFSET('9. METAS'!$V$20,INT((ROW()-14)/2),0)),"",OFFSET('9. METAS'!$V$20,INT((ROW()-14)/2),0)))</f>
        <v/>
      </c>
      <c r="L252" s="150" t="str">
        <f ca="1">IF(MOD(ROW()-13,2)=0,IF(ISBLANK(OFFSET(#REF!,INT((ROW()-13)/2),0)),"",OFFSET(#REF!,INT((ROW()-13)/2),0)),IF(ISBLANK(OFFSET('9. METAS'!$W$20,INT((ROW()-14)/2),0)),"",OFFSET('9. METAS'!$W$20,INT((ROW()-14)/2),0)))</f>
        <v/>
      </c>
      <c r="M252" s="151" t="str">
        <f ca="1">IF(MOD(ROW()-13,2)=0,IF(ISBLANK(OFFSET(#REF!,INT((ROW()-13)/2),0)),"",OFFSET(#REF!,INT((ROW()-13)/2),0)),IF(ISBLANK(OFFSET('9. METAS'!$X$20,INT((ROW()-14)/2),0)),"",OFFSET('9. METAS'!$X$20,INT((ROW()-14)/2),0)))</f>
        <v/>
      </c>
      <c r="N252" s="825"/>
      <c r="O252" s="827"/>
      <c r="P252" s="914"/>
    </row>
    <row r="253" spans="3:16">
      <c r="C253" s="829" t="str">
        <f ca="1">IF(ISBLANK(OFFSET('5. Pp (3 años)'!$C$46,INT((ROW()-13)/2),0)),"",OFFSET('5. Pp (3 años)'!$C$46,INT((ROW()-13)/2),0))</f>
        <v/>
      </c>
      <c r="D253" s="926" t="str">
        <f ca="1">IF(ISBLANK(OFFSET('5. Pp (3 años)'!$D$46,INT((ROW()-13)/2),0)),"",OFFSET('5. Pp (3 años)'!$D$46,INT((ROW()-13)/2),0))</f>
        <v/>
      </c>
      <c r="E253" s="926" t="str">
        <f ca="1">IF(ISBLANK(OFFSET('5. Pp (3 años)'!$E$46,INT((ROW()-13)/2),0)),"",OFFSET('5. Pp (3 años)'!$E$46,INT((ROW()-13)/2),0))</f>
        <v/>
      </c>
      <c r="F253" s="928" t="str">
        <f ca="1">IF(ISBLANK(OFFSET('5. Pp (3 años)'!$K$46,INT((ROW()-13)/2),0)),"",OFFSET('5. Pp (3 años)'!$K$46,INT((ROW()-13)/2),0))</f>
        <v/>
      </c>
      <c r="G253" s="930" t="str">
        <f ca="1">IF(ISBLANK(OFFSET('5. Pp (3 años)'!$H$46,INT((ROW()-13)/2),0)),"",OFFSET('5. Pp (3 años)'!$H$46,INT((ROW()-13)/2),0))</f>
        <v/>
      </c>
      <c r="H253" s="949" t="str">
        <f ca="1">IF(ISBLANK(OFFSET('9. METAS'!$L$20,INT((ROW()-13)/2),0)),"",OFFSET('9. METAS'!$L$20,INT((ROW()-13)/2),0))</f>
        <v/>
      </c>
      <c r="I253" s="822"/>
      <c r="J253" s="149" t="e">
        <f ca="1">IF(MOD(ROW()-13,2)=0,IF(ISBLANK(OFFSET(#REF!,INT((ROW()-13)/2),0)),"",OFFSET(#REF!,INT((ROW()-13)/2),0)),IF(ISBLANK(OFFSET('9. METAS'!$U$20,INT((ROW()-14)/2),0)),"",OFFSET('9. METAS'!$U$20,INT((ROW()-14)/2),0)))</f>
        <v>#REF!</v>
      </c>
      <c r="K253" s="150" t="e">
        <f ca="1">IF(MOD(ROW()-13,2)=0,IF(ISBLANK(OFFSET(#REF!,INT((ROW()-13)/2),0)),"",OFFSET(#REF!,INT((ROW()-13)/2),0)),IF(ISBLANK(OFFSET('9. METAS'!$V$20,INT((ROW()-14)/2),0)),"",OFFSET('9. METAS'!$V$20,INT((ROW()-14)/2),0)))</f>
        <v>#REF!</v>
      </c>
      <c r="L253" s="150" t="e">
        <f ca="1">IF(MOD(ROW()-13,2)=0,IF(ISBLANK(OFFSET(#REF!,INT((ROW()-13)/2),0)),"",OFFSET(#REF!,INT((ROW()-13)/2),0)),IF(ISBLANK(OFFSET('9. METAS'!$W$20,INT((ROW()-14)/2),0)),"",OFFSET('9. METAS'!$W$20,INT((ROW()-14)/2),0)))</f>
        <v>#REF!</v>
      </c>
      <c r="M253" s="151" t="e">
        <f ca="1">IF(MOD(ROW()-13,2)=0,IF(ISBLANK(OFFSET(#REF!,INT((ROW()-13)/2),0)),"",OFFSET(#REF!,INT((ROW()-13)/2),0)),IF(ISBLANK(OFFSET('9. METAS'!$X$20,INT((ROW()-14)/2),0)),"",OFFSET('9. METAS'!$X$20,INT((ROW()-14)/2),0)))</f>
        <v>#REF!</v>
      </c>
      <c r="N253" s="824" t="str">
        <f t="shared" ref="N253" ca="1" si="236">IFERROR(J253/J254,"ND")</f>
        <v>ND</v>
      </c>
      <c r="O253" s="826" t="str">
        <f t="shared" ref="O253" ca="1" si="237">IFERROR(((J253+K253+L253+M253)/H253),"ND")</f>
        <v>ND</v>
      </c>
      <c r="P253" s="913"/>
    </row>
    <row r="254" spans="3:16">
      <c r="C254" s="843"/>
      <c r="D254" s="926"/>
      <c r="E254" s="926"/>
      <c r="F254" s="928"/>
      <c r="G254" s="930"/>
      <c r="H254" s="949"/>
      <c r="I254" s="823"/>
      <c r="J254" s="149" t="str">
        <f ca="1">IF(MOD(ROW()-13,2)=0,IF(ISBLANK(OFFSET(#REF!,INT((ROW()-13)/2),0)),"",OFFSET(#REF!,INT((ROW()-13)/2),0)),IF(ISBLANK(OFFSET('9. METAS'!$U$20,INT((ROW()-14)/2),0)),"",OFFSET('9. METAS'!$U$20,INT((ROW()-14)/2),0)))</f>
        <v/>
      </c>
      <c r="K254" s="150" t="str">
        <f ca="1">IF(MOD(ROW()-13,2)=0,IF(ISBLANK(OFFSET(#REF!,INT((ROW()-13)/2),0)),"",OFFSET(#REF!,INT((ROW()-13)/2),0)),IF(ISBLANK(OFFSET('9. METAS'!$V$20,INT((ROW()-14)/2),0)),"",OFFSET('9. METAS'!$V$20,INT((ROW()-14)/2),0)))</f>
        <v/>
      </c>
      <c r="L254" s="150" t="str">
        <f ca="1">IF(MOD(ROW()-13,2)=0,IF(ISBLANK(OFFSET(#REF!,INT((ROW()-13)/2),0)),"",OFFSET(#REF!,INT((ROW()-13)/2),0)),IF(ISBLANK(OFFSET('9. METAS'!$W$20,INT((ROW()-14)/2),0)),"",OFFSET('9. METAS'!$W$20,INT((ROW()-14)/2),0)))</f>
        <v/>
      </c>
      <c r="M254" s="151" t="str">
        <f ca="1">IF(MOD(ROW()-13,2)=0,IF(ISBLANK(OFFSET(#REF!,INT((ROW()-13)/2),0)),"",OFFSET(#REF!,INT((ROW()-13)/2),0)),IF(ISBLANK(OFFSET('9. METAS'!$X$20,INT((ROW()-14)/2),0)),"",OFFSET('9. METAS'!$X$20,INT((ROW()-14)/2),0)))</f>
        <v/>
      </c>
      <c r="N254" s="825"/>
      <c r="O254" s="827"/>
      <c r="P254" s="914"/>
    </row>
    <row r="255" spans="3:16">
      <c r="C255" s="829" t="str">
        <f ca="1">IF(ISBLANK(OFFSET('5. Pp (3 años)'!$C$46,INT((ROW()-13)/2),0)),"",OFFSET('5. Pp (3 años)'!$C$46,INT((ROW()-13)/2),0))</f>
        <v/>
      </c>
      <c r="D255" s="926" t="str">
        <f ca="1">IF(ISBLANK(OFFSET('5. Pp (3 años)'!$D$46,INT((ROW()-13)/2),0)),"",OFFSET('5. Pp (3 años)'!$D$46,INT((ROW()-13)/2),0))</f>
        <v/>
      </c>
      <c r="E255" s="926" t="str">
        <f ca="1">IF(ISBLANK(OFFSET('5. Pp (3 años)'!$E$46,INT((ROW()-13)/2),0)),"",OFFSET('5. Pp (3 años)'!$E$46,INT((ROW()-13)/2),0))</f>
        <v/>
      </c>
      <c r="F255" s="928" t="str">
        <f ca="1">IF(ISBLANK(OFFSET('5. Pp (3 años)'!$K$46,INT((ROW()-13)/2),0)),"",OFFSET('5. Pp (3 años)'!$K$46,INT((ROW()-13)/2),0))</f>
        <v/>
      </c>
      <c r="G255" s="930" t="str">
        <f ca="1">IF(ISBLANK(OFFSET('5. Pp (3 años)'!$H$46,INT((ROW()-13)/2),0)),"",OFFSET('5. Pp (3 años)'!$H$46,INT((ROW()-13)/2),0))</f>
        <v/>
      </c>
      <c r="H255" s="949" t="str">
        <f ca="1">IF(ISBLANK(OFFSET('9. METAS'!$L$20,INT((ROW()-13)/2),0)),"",OFFSET('9. METAS'!$L$20,INT((ROW()-13)/2),0))</f>
        <v/>
      </c>
      <c r="I255" s="822"/>
      <c r="J255" s="149" t="e">
        <f ca="1">IF(MOD(ROW()-13,2)=0,IF(ISBLANK(OFFSET(#REF!,INT((ROW()-13)/2),0)),"",OFFSET(#REF!,INT((ROW()-13)/2),0)),IF(ISBLANK(OFFSET('9. METAS'!$U$20,INT((ROW()-14)/2),0)),"",OFFSET('9. METAS'!$U$20,INT((ROW()-14)/2),0)))</f>
        <v>#REF!</v>
      </c>
      <c r="K255" s="150" t="e">
        <f ca="1">IF(MOD(ROW()-13,2)=0,IF(ISBLANK(OFFSET(#REF!,INT((ROW()-13)/2),0)),"",OFFSET(#REF!,INT((ROW()-13)/2),0)),IF(ISBLANK(OFFSET('9. METAS'!$V$20,INT((ROW()-14)/2),0)),"",OFFSET('9. METAS'!$V$20,INT((ROW()-14)/2),0)))</f>
        <v>#REF!</v>
      </c>
      <c r="L255" s="150" t="e">
        <f ca="1">IF(MOD(ROW()-13,2)=0,IF(ISBLANK(OFFSET(#REF!,INT((ROW()-13)/2),0)),"",OFFSET(#REF!,INT((ROW()-13)/2),0)),IF(ISBLANK(OFFSET('9. METAS'!$W$20,INT((ROW()-14)/2),0)),"",OFFSET('9. METAS'!$W$20,INT((ROW()-14)/2),0)))</f>
        <v>#REF!</v>
      </c>
      <c r="M255" s="151" t="e">
        <f ca="1">IF(MOD(ROW()-13,2)=0,IF(ISBLANK(OFFSET(#REF!,INT((ROW()-13)/2),0)),"",OFFSET(#REF!,INT((ROW()-13)/2),0)),IF(ISBLANK(OFFSET('9. METAS'!$X$20,INT((ROW()-14)/2),0)),"",OFFSET('9. METAS'!$X$20,INT((ROW()-14)/2),0)))</f>
        <v>#REF!</v>
      </c>
      <c r="N255" s="824" t="str">
        <f t="shared" ref="N255" ca="1" si="238">IFERROR(J255/J256,"ND")</f>
        <v>ND</v>
      </c>
      <c r="O255" s="826" t="str">
        <f t="shared" ref="O255" ca="1" si="239">IFERROR(((J255+K255+L255+M255)/H255),"ND")</f>
        <v>ND</v>
      </c>
      <c r="P255" s="913"/>
    </row>
    <row r="256" spans="3:16">
      <c r="C256" s="843"/>
      <c r="D256" s="926"/>
      <c r="E256" s="926"/>
      <c r="F256" s="928"/>
      <c r="G256" s="930"/>
      <c r="H256" s="949"/>
      <c r="I256" s="823"/>
      <c r="J256" s="149" t="str">
        <f ca="1">IF(MOD(ROW()-13,2)=0,IF(ISBLANK(OFFSET(#REF!,INT((ROW()-13)/2),0)),"",OFFSET(#REF!,INT((ROW()-13)/2),0)),IF(ISBLANK(OFFSET('9. METAS'!$U$20,INT((ROW()-14)/2),0)),"",OFFSET('9. METAS'!$U$20,INT((ROW()-14)/2),0)))</f>
        <v/>
      </c>
      <c r="K256" s="150" t="str">
        <f ca="1">IF(MOD(ROW()-13,2)=0,IF(ISBLANK(OFFSET(#REF!,INT((ROW()-13)/2),0)),"",OFFSET(#REF!,INT((ROW()-13)/2),0)),IF(ISBLANK(OFFSET('9. METAS'!$V$20,INT((ROW()-14)/2),0)),"",OFFSET('9. METAS'!$V$20,INT((ROW()-14)/2),0)))</f>
        <v/>
      </c>
      <c r="L256" s="150" t="str">
        <f ca="1">IF(MOD(ROW()-13,2)=0,IF(ISBLANK(OFFSET(#REF!,INT((ROW()-13)/2),0)),"",OFFSET(#REF!,INT((ROW()-13)/2),0)),IF(ISBLANK(OFFSET('9. METAS'!$W$20,INT((ROW()-14)/2),0)),"",OFFSET('9. METAS'!$W$20,INT((ROW()-14)/2),0)))</f>
        <v/>
      </c>
      <c r="M256" s="151" t="str">
        <f ca="1">IF(MOD(ROW()-13,2)=0,IF(ISBLANK(OFFSET(#REF!,INT((ROW()-13)/2),0)),"",OFFSET(#REF!,INT((ROW()-13)/2),0)),IF(ISBLANK(OFFSET('9. METAS'!$X$20,INT((ROW()-14)/2),0)),"",OFFSET('9. METAS'!$X$20,INT((ROW()-14)/2),0)))</f>
        <v/>
      </c>
      <c r="N256" s="825"/>
      <c r="O256" s="827"/>
      <c r="P256" s="914"/>
    </row>
    <row r="257" spans="3:16">
      <c r="C257" s="829" t="str">
        <f ca="1">IF(ISBLANK(OFFSET('5. Pp (3 años)'!$C$46,INT((ROW()-13)/2),0)),"",OFFSET('5. Pp (3 años)'!$C$46,INT((ROW()-13)/2),0))</f>
        <v/>
      </c>
      <c r="D257" s="926" t="str">
        <f ca="1">IF(ISBLANK(OFFSET('5. Pp (3 años)'!$D$46,INT((ROW()-13)/2),0)),"",OFFSET('5. Pp (3 años)'!$D$46,INT((ROW()-13)/2),0))</f>
        <v/>
      </c>
      <c r="E257" s="926" t="str">
        <f ca="1">IF(ISBLANK(OFFSET('5. Pp (3 años)'!$E$46,INT((ROW()-13)/2),0)),"",OFFSET('5. Pp (3 años)'!$E$46,INT((ROW()-13)/2),0))</f>
        <v/>
      </c>
      <c r="F257" s="928" t="str">
        <f ca="1">IF(ISBLANK(OFFSET('5. Pp (3 años)'!$K$46,INT((ROW()-13)/2),0)),"",OFFSET('5. Pp (3 años)'!$K$46,INT((ROW()-13)/2),0))</f>
        <v/>
      </c>
      <c r="G257" s="930" t="str">
        <f ca="1">IF(ISBLANK(OFFSET('5. Pp (3 años)'!$H$46,INT((ROW()-13)/2),0)),"",OFFSET('5. Pp (3 años)'!$H$46,INT((ROW()-13)/2),0))</f>
        <v/>
      </c>
      <c r="H257" s="949" t="str">
        <f ca="1">IF(ISBLANK(OFFSET('9. METAS'!$L$20,INT((ROW()-13)/2),0)),"",OFFSET('9. METAS'!$L$20,INT((ROW()-13)/2),0))</f>
        <v/>
      </c>
      <c r="I257" s="822"/>
      <c r="J257" s="149" t="e">
        <f ca="1">IF(MOD(ROW()-13,2)=0,IF(ISBLANK(OFFSET(#REF!,INT((ROW()-13)/2),0)),"",OFFSET(#REF!,INT((ROW()-13)/2),0)),IF(ISBLANK(OFFSET('9. METAS'!$U$20,INT((ROW()-14)/2),0)),"",OFFSET('9. METAS'!$U$20,INT((ROW()-14)/2),0)))</f>
        <v>#REF!</v>
      </c>
      <c r="K257" s="150" t="e">
        <f ca="1">IF(MOD(ROW()-13,2)=0,IF(ISBLANK(OFFSET(#REF!,INT((ROW()-13)/2),0)),"",OFFSET(#REF!,INT((ROW()-13)/2),0)),IF(ISBLANK(OFFSET('9. METAS'!$V$20,INT((ROW()-14)/2),0)),"",OFFSET('9. METAS'!$V$20,INT((ROW()-14)/2),0)))</f>
        <v>#REF!</v>
      </c>
      <c r="L257" s="150" t="e">
        <f ca="1">IF(MOD(ROW()-13,2)=0,IF(ISBLANK(OFFSET(#REF!,INT((ROW()-13)/2),0)),"",OFFSET(#REF!,INT((ROW()-13)/2),0)),IF(ISBLANK(OFFSET('9. METAS'!$W$20,INT((ROW()-14)/2),0)),"",OFFSET('9. METAS'!$W$20,INT((ROW()-14)/2),0)))</f>
        <v>#REF!</v>
      </c>
      <c r="M257" s="151" t="e">
        <f ca="1">IF(MOD(ROW()-13,2)=0,IF(ISBLANK(OFFSET(#REF!,INT((ROW()-13)/2),0)),"",OFFSET(#REF!,INT((ROW()-13)/2),0)),IF(ISBLANK(OFFSET('9. METAS'!$X$20,INT((ROW()-14)/2),0)),"",OFFSET('9. METAS'!$X$20,INT((ROW()-14)/2),0)))</f>
        <v>#REF!</v>
      </c>
      <c r="N257" s="824" t="str">
        <f t="shared" ref="N257" ca="1" si="240">IFERROR(J257/J258,"ND")</f>
        <v>ND</v>
      </c>
      <c r="O257" s="826" t="str">
        <f t="shared" ref="O257" ca="1" si="241">IFERROR(((J257+K257+L257+M257)/H257),"ND")</f>
        <v>ND</v>
      </c>
      <c r="P257" s="913"/>
    </row>
    <row r="258" spans="3:16">
      <c r="C258" s="843"/>
      <c r="D258" s="926"/>
      <c r="E258" s="926"/>
      <c r="F258" s="928"/>
      <c r="G258" s="930"/>
      <c r="H258" s="949"/>
      <c r="I258" s="823"/>
      <c r="J258" s="149" t="str">
        <f ca="1">IF(MOD(ROW()-13,2)=0,IF(ISBLANK(OFFSET(#REF!,INT((ROW()-13)/2),0)),"",OFFSET(#REF!,INT((ROW()-13)/2),0)),IF(ISBLANK(OFFSET('9. METAS'!$U$20,INT((ROW()-14)/2),0)),"",OFFSET('9. METAS'!$U$20,INT((ROW()-14)/2),0)))</f>
        <v/>
      </c>
      <c r="K258" s="150" t="str">
        <f ca="1">IF(MOD(ROW()-13,2)=0,IF(ISBLANK(OFFSET(#REF!,INT((ROW()-13)/2),0)),"",OFFSET(#REF!,INT((ROW()-13)/2),0)),IF(ISBLANK(OFFSET('9. METAS'!$V$20,INT((ROW()-14)/2),0)),"",OFFSET('9. METAS'!$V$20,INT((ROW()-14)/2),0)))</f>
        <v/>
      </c>
      <c r="L258" s="150" t="str">
        <f ca="1">IF(MOD(ROW()-13,2)=0,IF(ISBLANK(OFFSET(#REF!,INT((ROW()-13)/2),0)),"",OFFSET(#REF!,INT((ROW()-13)/2),0)),IF(ISBLANK(OFFSET('9. METAS'!$W$20,INT((ROW()-14)/2),0)),"",OFFSET('9. METAS'!$W$20,INT((ROW()-14)/2),0)))</f>
        <v/>
      </c>
      <c r="M258" s="151" t="str">
        <f ca="1">IF(MOD(ROW()-13,2)=0,IF(ISBLANK(OFFSET(#REF!,INT((ROW()-13)/2),0)),"",OFFSET(#REF!,INT((ROW()-13)/2),0)),IF(ISBLANK(OFFSET('9. METAS'!$X$20,INT((ROW()-14)/2),0)),"",OFFSET('9. METAS'!$X$20,INT((ROW()-14)/2),0)))</f>
        <v/>
      </c>
      <c r="N258" s="825"/>
      <c r="O258" s="827"/>
      <c r="P258" s="914"/>
    </row>
    <row r="259" spans="3:16">
      <c r="C259" s="829" t="str">
        <f ca="1">IF(ISBLANK(OFFSET('5. Pp (3 años)'!$C$46,INT((ROW()-13)/2),0)),"",OFFSET('5. Pp (3 años)'!$C$46,INT((ROW()-13)/2),0))</f>
        <v/>
      </c>
      <c r="D259" s="926" t="str">
        <f ca="1">IF(ISBLANK(OFFSET('5. Pp (3 años)'!$D$46,INT((ROW()-13)/2),0)),"",OFFSET('5. Pp (3 años)'!$D$46,INT((ROW()-13)/2),0))</f>
        <v/>
      </c>
      <c r="E259" s="926" t="str">
        <f ca="1">IF(ISBLANK(OFFSET('5. Pp (3 años)'!$E$46,INT((ROW()-13)/2),0)),"",OFFSET('5. Pp (3 años)'!$E$46,INT((ROW()-13)/2),0))</f>
        <v/>
      </c>
      <c r="F259" s="928" t="str">
        <f ca="1">IF(ISBLANK(OFFSET('5. Pp (3 años)'!$K$46,INT((ROW()-13)/2),0)),"",OFFSET('5. Pp (3 años)'!$K$46,INT((ROW()-13)/2),0))</f>
        <v/>
      </c>
      <c r="G259" s="930" t="str">
        <f ca="1">IF(ISBLANK(OFFSET('5. Pp (3 años)'!$H$46,INT((ROW()-13)/2),0)),"",OFFSET('5. Pp (3 años)'!$H$46,INT((ROW()-13)/2),0))</f>
        <v/>
      </c>
      <c r="H259" s="949" t="str">
        <f ca="1">IF(ISBLANK(OFFSET('9. METAS'!$L$20,INT((ROW()-13)/2),0)),"",OFFSET('9. METAS'!$L$20,INT((ROW()-13)/2),0))</f>
        <v/>
      </c>
      <c r="I259" s="822"/>
      <c r="J259" s="149" t="e">
        <f ca="1">IF(MOD(ROW()-13,2)=0,IF(ISBLANK(OFFSET(#REF!,INT((ROW()-13)/2),0)),"",OFFSET(#REF!,INT((ROW()-13)/2),0)),IF(ISBLANK(OFFSET('9. METAS'!$U$20,INT((ROW()-14)/2),0)),"",OFFSET('9. METAS'!$U$20,INT((ROW()-14)/2),0)))</f>
        <v>#REF!</v>
      </c>
      <c r="K259" s="150" t="e">
        <f ca="1">IF(MOD(ROW()-13,2)=0,IF(ISBLANK(OFFSET(#REF!,INT((ROW()-13)/2),0)),"",OFFSET(#REF!,INT((ROW()-13)/2),0)),IF(ISBLANK(OFFSET('9. METAS'!$V$20,INT((ROW()-14)/2),0)),"",OFFSET('9. METAS'!$V$20,INT((ROW()-14)/2),0)))</f>
        <v>#REF!</v>
      </c>
      <c r="L259" s="150" t="e">
        <f ca="1">IF(MOD(ROW()-13,2)=0,IF(ISBLANK(OFFSET(#REF!,INT((ROW()-13)/2),0)),"",OFFSET(#REF!,INT((ROW()-13)/2),0)),IF(ISBLANK(OFFSET('9. METAS'!$W$20,INT((ROW()-14)/2),0)),"",OFFSET('9. METAS'!$W$20,INT((ROW()-14)/2),0)))</f>
        <v>#REF!</v>
      </c>
      <c r="M259" s="151" t="e">
        <f ca="1">IF(MOD(ROW()-13,2)=0,IF(ISBLANK(OFFSET(#REF!,INT((ROW()-13)/2),0)),"",OFFSET(#REF!,INT((ROW()-13)/2),0)),IF(ISBLANK(OFFSET('9. METAS'!$X$20,INT((ROW()-14)/2),0)),"",OFFSET('9. METAS'!$X$20,INT((ROW()-14)/2),0)))</f>
        <v>#REF!</v>
      </c>
      <c r="N259" s="824" t="str">
        <f t="shared" ref="N259" ca="1" si="242">IFERROR(J259/J260,"ND")</f>
        <v>ND</v>
      </c>
      <c r="O259" s="826" t="str">
        <f t="shared" ref="O259" ca="1" si="243">IFERROR(((J259+K259+L259+M259)/H259),"ND")</f>
        <v>ND</v>
      </c>
      <c r="P259" s="913"/>
    </row>
    <row r="260" spans="3:16">
      <c r="C260" s="843"/>
      <c r="D260" s="926"/>
      <c r="E260" s="926"/>
      <c r="F260" s="928"/>
      <c r="G260" s="930"/>
      <c r="H260" s="949"/>
      <c r="I260" s="823"/>
      <c r="J260" s="149" t="str">
        <f ca="1">IF(MOD(ROW()-13,2)=0,IF(ISBLANK(OFFSET(#REF!,INT((ROW()-13)/2),0)),"",OFFSET(#REF!,INT((ROW()-13)/2),0)),IF(ISBLANK(OFFSET('9. METAS'!$U$20,INT((ROW()-14)/2),0)),"",OFFSET('9. METAS'!$U$20,INT((ROW()-14)/2),0)))</f>
        <v/>
      </c>
      <c r="K260" s="150" t="str">
        <f ca="1">IF(MOD(ROW()-13,2)=0,IF(ISBLANK(OFFSET(#REF!,INT((ROW()-13)/2),0)),"",OFFSET(#REF!,INT((ROW()-13)/2),0)),IF(ISBLANK(OFFSET('9. METAS'!$V$20,INT((ROW()-14)/2),0)),"",OFFSET('9. METAS'!$V$20,INT((ROW()-14)/2),0)))</f>
        <v/>
      </c>
      <c r="L260" s="150" t="str">
        <f ca="1">IF(MOD(ROW()-13,2)=0,IF(ISBLANK(OFFSET(#REF!,INT((ROW()-13)/2),0)),"",OFFSET(#REF!,INT((ROW()-13)/2),0)),IF(ISBLANK(OFFSET('9. METAS'!$W$20,INT((ROW()-14)/2),0)),"",OFFSET('9. METAS'!$W$20,INT((ROW()-14)/2),0)))</f>
        <v/>
      </c>
      <c r="M260" s="151" t="str">
        <f ca="1">IF(MOD(ROW()-13,2)=0,IF(ISBLANK(OFFSET(#REF!,INT((ROW()-13)/2),0)),"",OFFSET(#REF!,INT((ROW()-13)/2),0)),IF(ISBLANK(OFFSET('9. METAS'!$X$20,INT((ROW()-14)/2),0)),"",OFFSET('9. METAS'!$X$20,INT((ROW()-14)/2),0)))</f>
        <v/>
      </c>
      <c r="N260" s="825"/>
      <c r="O260" s="827"/>
      <c r="P260" s="914"/>
    </row>
    <row r="261" spans="3:16">
      <c r="C261" s="829" t="str">
        <f ca="1">IF(ISBLANK(OFFSET('5. Pp (3 años)'!$C$46,INT((ROW()-13)/2),0)),"",OFFSET('5. Pp (3 años)'!$C$46,INT((ROW()-13)/2),0))</f>
        <v/>
      </c>
      <c r="D261" s="926" t="str">
        <f ca="1">IF(ISBLANK(OFFSET('5. Pp (3 años)'!$D$46,INT((ROW()-13)/2),0)),"",OFFSET('5. Pp (3 años)'!$D$46,INT((ROW()-13)/2),0))</f>
        <v/>
      </c>
      <c r="E261" s="926" t="str">
        <f ca="1">IF(ISBLANK(OFFSET('5. Pp (3 años)'!$E$46,INT((ROW()-13)/2),0)),"",OFFSET('5. Pp (3 años)'!$E$46,INT((ROW()-13)/2),0))</f>
        <v/>
      </c>
      <c r="F261" s="928" t="str">
        <f ca="1">IF(ISBLANK(OFFSET('5. Pp (3 años)'!$K$46,INT((ROW()-13)/2),0)),"",OFFSET('5. Pp (3 años)'!$K$46,INT((ROW()-13)/2),0))</f>
        <v/>
      </c>
      <c r="G261" s="930" t="str">
        <f ca="1">IF(ISBLANK(OFFSET('5. Pp (3 años)'!$H$46,INT((ROW()-13)/2),0)),"",OFFSET('5. Pp (3 años)'!$H$46,INT((ROW()-13)/2),0))</f>
        <v/>
      </c>
      <c r="H261" s="949" t="str">
        <f ca="1">IF(ISBLANK(OFFSET('9. METAS'!$L$20,INT((ROW()-13)/2),0)),"",OFFSET('9. METAS'!$L$20,INT((ROW()-13)/2),0))</f>
        <v/>
      </c>
      <c r="I261" s="822"/>
      <c r="J261" s="149" t="e">
        <f ca="1">IF(MOD(ROW()-13,2)=0,IF(ISBLANK(OFFSET(#REF!,INT((ROW()-13)/2),0)),"",OFFSET(#REF!,INT((ROW()-13)/2),0)),IF(ISBLANK(OFFSET('9. METAS'!$U$20,INT((ROW()-14)/2),0)),"",OFFSET('9. METAS'!$U$20,INT((ROW()-14)/2),0)))</f>
        <v>#REF!</v>
      </c>
      <c r="K261" s="150" t="e">
        <f ca="1">IF(MOD(ROW()-13,2)=0,IF(ISBLANK(OFFSET(#REF!,INT((ROW()-13)/2),0)),"",OFFSET(#REF!,INT((ROW()-13)/2),0)),IF(ISBLANK(OFFSET('9. METAS'!$V$20,INT((ROW()-14)/2),0)),"",OFFSET('9. METAS'!$V$20,INT((ROW()-14)/2),0)))</f>
        <v>#REF!</v>
      </c>
      <c r="L261" s="150" t="e">
        <f ca="1">IF(MOD(ROW()-13,2)=0,IF(ISBLANK(OFFSET(#REF!,INT((ROW()-13)/2),0)),"",OFFSET(#REF!,INT((ROW()-13)/2),0)),IF(ISBLANK(OFFSET('9. METAS'!$W$20,INT((ROW()-14)/2),0)),"",OFFSET('9. METAS'!$W$20,INT((ROW()-14)/2),0)))</f>
        <v>#REF!</v>
      </c>
      <c r="M261" s="151" t="e">
        <f ca="1">IF(MOD(ROW()-13,2)=0,IF(ISBLANK(OFFSET(#REF!,INT((ROW()-13)/2),0)),"",OFFSET(#REF!,INT((ROW()-13)/2),0)),IF(ISBLANK(OFFSET('9. METAS'!$X$20,INT((ROW()-14)/2),0)),"",OFFSET('9. METAS'!$X$20,INT((ROW()-14)/2),0)))</f>
        <v>#REF!</v>
      </c>
      <c r="N261" s="824" t="str">
        <f t="shared" ref="N261" ca="1" si="244">IFERROR(J261/J262,"ND")</f>
        <v>ND</v>
      </c>
      <c r="O261" s="826" t="str">
        <f t="shared" ref="O261" ca="1" si="245">IFERROR(((J261+K261+L261+M261)/H261),"ND")</f>
        <v>ND</v>
      </c>
      <c r="P261" s="913"/>
    </row>
    <row r="262" spans="3:16">
      <c r="C262" s="843"/>
      <c r="D262" s="926"/>
      <c r="E262" s="926"/>
      <c r="F262" s="928"/>
      <c r="G262" s="930"/>
      <c r="H262" s="949"/>
      <c r="I262" s="823"/>
      <c r="J262" s="149" t="str">
        <f ca="1">IF(MOD(ROW()-13,2)=0,IF(ISBLANK(OFFSET(#REF!,INT((ROW()-13)/2),0)),"",OFFSET(#REF!,INT((ROW()-13)/2),0)),IF(ISBLANK(OFFSET('9. METAS'!$U$20,INT((ROW()-14)/2),0)),"",OFFSET('9. METAS'!$U$20,INT((ROW()-14)/2),0)))</f>
        <v/>
      </c>
      <c r="K262" s="150" t="str">
        <f ca="1">IF(MOD(ROW()-13,2)=0,IF(ISBLANK(OFFSET(#REF!,INT((ROW()-13)/2),0)),"",OFFSET(#REF!,INT((ROW()-13)/2),0)),IF(ISBLANK(OFFSET('9. METAS'!$V$20,INT((ROW()-14)/2),0)),"",OFFSET('9. METAS'!$V$20,INT((ROW()-14)/2),0)))</f>
        <v/>
      </c>
      <c r="L262" s="150" t="str">
        <f ca="1">IF(MOD(ROW()-13,2)=0,IF(ISBLANK(OFFSET(#REF!,INT((ROW()-13)/2),0)),"",OFFSET(#REF!,INT((ROW()-13)/2),0)),IF(ISBLANK(OFFSET('9. METAS'!$W$20,INT((ROW()-14)/2),0)),"",OFFSET('9. METAS'!$W$20,INT((ROW()-14)/2),0)))</f>
        <v/>
      </c>
      <c r="M262" s="151" t="str">
        <f ca="1">IF(MOD(ROW()-13,2)=0,IF(ISBLANK(OFFSET(#REF!,INT((ROW()-13)/2),0)),"",OFFSET(#REF!,INT((ROW()-13)/2),0)),IF(ISBLANK(OFFSET('9. METAS'!$X$20,INT((ROW()-14)/2),0)),"",OFFSET('9. METAS'!$X$20,INT((ROW()-14)/2),0)))</f>
        <v/>
      </c>
      <c r="N262" s="825"/>
      <c r="O262" s="827"/>
      <c r="P262" s="914"/>
    </row>
    <row r="263" spans="3:16">
      <c r="C263" s="829" t="str">
        <f ca="1">IF(ISBLANK(OFFSET('5. Pp (3 años)'!$C$46,INT((ROW()-13)/2),0)),"",OFFSET('5. Pp (3 años)'!$C$46,INT((ROW()-13)/2),0))</f>
        <v/>
      </c>
      <c r="D263" s="926" t="str">
        <f ca="1">IF(ISBLANK(OFFSET('5. Pp (3 años)'!$D$46,INT((ROW()-13)/2),0)),"",OFFSET('5. Pp (3 años)'!$D$46,INT((ROW()-13)/2),0))</f>
        <v/>
      </c>
      <c r="E263" s="926" t="str">
        <f ca="1">IF(ISBLANK(OFFSET('5. Pp (3 años)'!$E$46,INT((ROW()-13)/2),0)),"",OFFSET('5. Pp (3 años)'!$E$46,INT((ROW()-13)/2),0))</f>
        <v/>
      </c>
      <c r="F263" s="928" t="str">
        <f ca="1">IF(ISBLANK(OFFSET('5. Pp (3 años)'!$K$46,INT((ROW()-13)/2),0)),"",OFFSET('5. Pp (3 años)'!$K$46,INT((ROW()-13)/2),0))</f>
        <v/>
      </c>
      <c r="G263" s="930" t="str">
        <f ca="1">IF(ISBLANK(OFFSET('5. Pp (3 años)'!$H$46,INT((ROW()-13)/2),0)),"",OFFSET('5. Pp (3 años)'!$H$46,INT((ROW()-13)/2),0))</f>
        <v/>
      </c>
      <c r="H263" s="949" t="str">
        <f ca="1">IF(ISBLANK(OFFSET('9. METAS'!$L$20,INT((ROW()-13)/2),0)),"",OFFSET('9. METAS'!$L$20,INT((ROW()-13)/2),0))</f>
        <v/>
      </c>
      <c r="I263" s="822"/>
      <c r="J263" s="149" t="e">
        <f ca="1">IF(MOD(ROW()-13,2)=0,IF(ISBLANK(OFFSET(#REF!,INT((ROW()-13)/2),0)),"",OFFSET(#REF!,INT((ROW()-13)/2),0)),IF(ISBLANK(OFFSET('9. METAS'!$U$20,INT((ROW()-14)/2),0)),"",OFFSET('9. METAS'!$U$20,INT((ROW()-14)/2),0)))</f>
        <v>#REF!</v>
      </c>
      <c r="K263" s="150" t="e">
        <f ca="1">IF(MOD(ROW()-13,2)=0,IF(ISBLANK(OFFSET(#REF!,INT((ROW()-13)/2),0)),"",OFFSET(#REF!,INT((ROW()-13)/2),0)),IF(ISBLANK(OFFSET('9. METAS'!$V$20,INT((ROW()-14)/2),0)),"",OFFSET('9. METAS'!$V$20,INT((ROW()-14)/2),0)))</f>
        <v>#REF!</v>
      </c>
      <c r="L263" s="150" t="e">
        <f ca="1">IF(MOD(ROW()-13,2)=0,IF(ISBLANK(OFFSET(#REF!,INT((ROW()-13)/2),0)),"",OFFSET(#REF!,INT((ROW()-13)/2),0)),IF(ISBLANK(OFFSET('9. METAS'!$W$20,INT((ROW()-14)/2),0)),"",OFFSET('9. METAS'!$W$20,INT((ROW()-14)/2),0)))</f>
        <v>#REF!</v>
      </c>
      <c r="M263" s="151" t="e">
        <f ca="1">IF(MOD(ROW()-13,2)=0,IF(ISBLANK(OFFSET(#REF!,INT((ROW()-13)/2),0)),"",OFFSET(#REF!,INT((ROW()-13)/2),0)),IF(ISBLANK(OFFSET('9. METAS'!$X$20,INT((ROW()-14)/2),0)),"",OFFSET('9. METAS'!$X$20,INT((ROW()-14)/2),0)))</f>
        <v>#REF!</v>
      </c>
      <c r="N263" s="824" t="str">
        <f t="shared" ref="N263" ca="1" si="246">IFERROR(J263/J264,"ND")</f>
        <v>ND</v>
      </c>
      <c r="O263" s="826" t="str">
        <f t="shared" ref="O263" ca="1" si="247">IFERROR(((J263+K263+L263+M263)/H263),"ND")</f>
        <v>ND</v>
      </c>
      <c r="P263" s="913"/>
    </row>
    <row r="264" spans="3:16">
      <c r="C264" s="843"/>
      <c r="D264" s="926"/>
      <c r="E264" s="926"/>
      <c r="F264" s="928"/>
      <c r="G264" s="930"/>
      <c r="H264" s="949"/>
      <c r="I264" s="823"/>
      <c r="J264" s="149" t="str">
        <f ca="1">IF(MOD(ROW()-13,2)=0,IF(ISBLANK(OFFSET(#REF!,INT((ROW()-13)/2),0)),"",OFFSET(#REF!,INT((ROW()-13)/2),0)),IF(ISBLANK(OFFSET('9. METAS'!$U$20,INT((ROW()-14)/2),0)),"",OFFSET('9. METAS'!$U$20,INT((ROW()-14)/2),0)))</f>
        <v/>
      </c>
      <c r="K264" s="150" t="str">
        <f ca="1">IF(MOD(ROW()-13,2)=0,IF(ISBLANK(OFFSET(#REF!,INT((ROW()-13)/2),0)),"",OFFSET(#REF!,INT((ROW()-13)/2),0)),IF(ISBLANK(OFFSET('9. METAS'!$V$20,INT((ROW()-14)/2),0)),"",OFFSET('9. METAS'!$V$20,INT((ROW()-14)/2),0)))</f>
        <v/>
      </c>
      <c r="L264" s="150" t="str">
        <f ca="1">IF(MOD(ROW()-13,2)=0,IF(ISBLANK(OFFSET(#REF!,INT((ROW()-13)/2),0)),"",OFFSET(#REF!,INT((ROW()-13)/2),0)),IF(ISBLANK(OFFSET('9. METAS'!$W$20,INT((ROW()-14)/2),0)),"",OFFSET('9. METAS'!$W$20,INT((ROW()-14)/2),0)))</f>
        <v/>
      </c>
      <c r="M264" s="151" t="str">
        <f ca="1">IF(MOD(ROW()-13,2)=0,IF(ISBLANK(OFFSET(#REF!,INT((ROW()-13)/2),0)),"",OFFSET(#REF!,INT((ROW()-13)/2),0)),IF(ISBLANK(OFFSET('9. METAS'!$X$20,INT((ROW()-14)/2),0)),"",OFFSET('9. METAS'!$X$20,INT((ROW()-14)/2),0)))</f>
        <v/>
      </c>
      <c r="N264" s="825"/>
      <c r="O264" s="827"/>
      <c r="P264" s="914"/>
    </row>
    <row r="265" spans="3:16">
      <c r="C265" s="829" t="str">
        <f ca="1">IF(ISBLANK(OFFSET('5. Pp (3 años)'!$C$46,INT((ROW()-13)/2),0)),"",OFFSET('5. Pp (3 años)'!$C$46,INT((ROW()-13)/2),0))</f>
        <v/>
      </c>
      <c r="D265" s="926" t="str">
        <f ca="1">IF(ISBLANK(OFFSET('5. Pp (3 años)'!$D$46,INT((ROW()-13)/2),0)),"",OFFSET('5. Pp (3 años)'!$D$46,INT((ROW()-13)/2),0))</f>
        <v/>
      </c>
      <c r="E265" s="926" t="str">
        <f ca="1">IF(ISBLANK(OFFSET('5. Pp (3 años)'!$E$46,INT((ROW()-13)/2),0)),"",OFFSET('5. Pp (3 años)'!$E$46,INT((ROW()-13)/2),0))</f>
        <v/>
      </c>
      <c r="F265" s="928" t="str">
        <f ca="1">IF(ISBLANK(OFFSET('5. Pp (3 años)'!$K$46,INT((ROW()-13)/2),0)),"",OFFSET('5. Pp (3 años)'!$K$46,INT((ROW()-13)/2),0))</f>
        <v/>
      </c>
      <c r="G265" s="930" t="str">
        <f ca="1">IF(ISBLANK(OFFSET('5. Pp (3 años)'!$H$46,INT((ROW()-13)/2),0)),"",OFFSET('5. Pp (3 años)'!$H$46,INT((ROW()-13)/2),0))</f>
        <v/>
      </c>
      <c r="H265" s="949" t="str">
        <f ca="1">IF(ISBLANK(OFFSET('9. METAS'!$L$20,INT((ROW()-13)/2),0)),"",OFFSET('9. METAS'!$L$20,INT((ROW()-13)/2),0))</f>
        <v/>
      </c>
      <c r="I265" s="822"/>
      <c r="J265" s="149" t="e">
        <f ca="1">IF(MOD(ROW()-13,2)=0,IF(ISBLANK(OFFSET(#REF!,INT((ROW()-13)/2),0)),"",OFFSET(#REF!,INT((ROW()-13)/2),0)),IF(ISBLANK(OFFSET('9. METAS'!$U$20,INT((ROW()-14)/2),0)),"",OFFSET('9. METAS'!$U$20,INT((ROW()-14)/2),0)))</f>
        <v>#REF!</v>
      </c>
      <c r="K265" s="150" t="e">
        <f ca="1">IF(MOD(ROW()-13,2)=0,IF(ISBLANK(OFFSET(#REF!,INT((ROW()-13)/2),0)),"",OFFSET(#REF!,INT((ROW()-13)/2),0)),IF(ISBLANK(OFFSET('9. METAS'!$V$20,INT((ROW()-14)/2),0)),"",OFFSET('9. METAS'!$V$20,INT((ROW()-14)/2),0)))</f>
        <v>#REF!</v>
      </c>
      <c r="L265" s="150" t="e">
        <f ca="1">IF(MOD(ROW()-13,2)=0,IF(ISBLANK(OFFSET(#REF!,INT((ROW()-13)/2),0)),"",OFFSET(#REF!,INT((ROW()-13)/2),0)),IF(ISBLANK(OFFSET('9. METAS'!$W$20,INT((ROW()-14)/2),0)),"",OFFSET('9. METAS'!$W$20,INT((ROW()-14)/2),0)))</f>
        <v>#REF!</v>
      </c>
      <c r="M265" s="151" t="e">
        <f ca="1">IF(MOD(ROW()-13,2)=0,IF(ISBLANK(OFFSET(#REF!,INT((ROW()-13)/2),0)),"",OFFSET(#REF!,INT((ROW()-13)/2),0)),IF(ISBLANK(OFFSET('9. METAS'!$X$20,INT((ROW()-14)/2),0)),"",OFFSET('9. METAS'!$X$20,INT((ROW()-14)/2),0)))</f>
        <v>#REF!</v>
      </c>
      <c r="N265" s="824" t="str">
        <f t="shared" ref="N265" ca="1" si="248">IFERROR(J265/J266,"ND")</f>
        <v>ND</v>
      </c>
      <c r="O265" s="826" t="str">
        <f t="shared" ref="O265" ca="1" si="249">IFERROR(((J265+K265+L265+M265)/H265),"ND")</f>
        <v>ND</v>
      </c>
      <c r="P265" s="913"/>
    </row>
    <row r="266" spans="3:16">
      <c r="C266" s="843"/>
      <c r="D266" s="926"/>
      <c r="E266" s="926"/>
      <c r="F266" s="928"/>
      <c r="G266" s="930"/>
      <c r="H266" s="949"/>
      <c r="I266" s="823"/>
      <c r="J266" s="149" t="str">
        <f ca="1">IF(MOD(ROW()-13,2)=0,IF(ISBLANK(OFFSET(#REF!,INT((ROW()-13)/2),0)),"",OFFSET(#REF!,INT((ROW()-13)/2),0)),IF(ISBLANK(OFFSET('9. METAS'!$U$20,INT((ROW()-14)/2),0)),"",OFFSET('9. METAS'!$U$20,INT((ROW()-14)/2),0)))</f>
        <v/>
      </c>
      <c r="K266" s="150" t="str">
        <f ca="1">IF(MOD(ROW()-13,2)=0,IF(ISBLANK(OFFSET(#REF!,INT((ROW()-13)/2),0)),"",OFFSET(#REF!,INT((ROW()-13)/2),0)),IF(ISBLANK(OFFSET('9. METAS'!$V$20,INT((ROW()-14)/2),0)),"",OFFSET('9. METAS'!$V$20,INT((ROW()-14)/2),0)))</f>
        <v/>
      </c>
      <c r="L266" s="150" t="str">
        <f ca="1">IF(MOD(ROW()-13,2)=0,IF(ISBLANK(OFFSET(#REF!,INT((ROW()-13)/2),0)),"",OFFSET(#REF!,INT((ROW()-13)/2),0)),IF(ISBLANK(OFFSET('9. METAS'!$W$20,INT((ROW()-14)/2),0)),"",OFFSET('9. METAS'!$W$20,INT((ROW()-14)/2),0)))</f>
        <v/>
      </c>
      <c r="M266" s="151" t="str">
        <f ca="1">IF(MOD(ROW()-13,2)=0,IF(ISBLANK(OFFSET(#REF!,INT((ROW()-13)/2),0)),"",OFFSET(#REF!,INT((ROW()-13)/2),0)),IF(ISBLANK(OFFSET('9. METAS'!$X$20,INT((ROW()-14)/2),0)),"",OFFSET('9. METAS'!$X$20,INT((ROW()-14)/2),0)))</f>
        <v/>
      </c>
      <c r="N266" s="825"/>
      <c r="O266" s="827"/>
      <c r="P266" s="914"/>
    </row>
    <row r="267" spans="3:16">
      <c r="C267" s="829" t="str">
        <f ca="1">IF(ISBLANK(OFFSET('5. Pp (3 años)'!$C$46,INT((ROW()-13)/2),0)),"",OFFSET('5. Pp (3 años)'!$C$46,INT((ROW()-13)/2),0))</f>
        <v/>
      </c>
      <c r="D267" s="926" t="str">
        <f ca="1">IF(ISBLANK(OFFSET('5. Pp (3 años)'!$D$46,INT((ROW()-13)/2),0)),"",OFFSET('5. Pp (3 años)'!$D$46,INT((ROW()-13)/2),0))</f>
        <v/>
      </c>
      <c r="E267" s="926" t="str">
        <f ca="1">IF(ISBLANK(OFFSET('5. Pp (3 años)'!$E$46,INT((ROW()-13)/2),0)),"",OFFSET('5. Pp (3 años)'!$E$46,INT((ROW()-13)/2),0))</f>
        <v/>
      </c>
      <c r="F267" s="928" t="str">
        <f ca="1">IF(ISBLANK(OFFSET('5. Pp (3 años)'!$K$46,INT((ROW()-13)/2),0)),"",OFFSET('5. Pp (3 años)'!$K$46,INT((ROW()-13)/2),0))</f>
        <v/>
      </c>
      <c r="G267" s="930" t="str">
        <f ca="1">IF(ISBLANK(OFFSET('5. Pp (3 años)'!$H$46,INT((ROW()-13)/2),0)),"",OFFSET('5. Pp (3 años)'!$H$46,INT((ROW()-13)/2),0))</f>
        <v/>
      </c>
      <c r="H267" s="949" t="str">
        <f ca="1">IF(ISBLANK(OFFSET('9. METAS'!$L$20,INT((ROW()-13)/2),0)),"",OFFSET('9. METAS'!$L$20,INT((ROW()-13)/2),0))</f>
        <v/>
      </c>
      <c r="I267" s="822"/>
      <c r="J267" s="149" t="e">
        <f ca="1">IF(MOD(ROW()-13,2)=0,IF(ISBLANK(OFFSET(#REF!,INT((ROW()-13)/2),0)),"",OFFSET(#REF!,INT((ROW()-13)/2),0)),IF(ISBLANK(OFFSET('9. METAS'!$U$20,INT((ROW()-14)/2),0)),"",OFFSET('9. METAS'!$U$20,INT((ROW()-14)/2),0)))</f>
        <v>#REF!</v>
      </c>
      <c r="K267" s="150" t="e">
        <f ca="1">IF(MOD(ROW()-13,2)=0,IF(ISBLANK(OFFSET(#REF!,INT((ROW()-13)/2),0)),"",OFFSET(#REF!,INT((ROW()-13)/2),0)),IF(ISBLANK(OFFSET('9. METAS'!$V$20,INT((ROW()-14)/2),0)),"",OFFSET('9. METAS'!$V$20,INT((ROW()-14)/2),0)))</f>
        <v>#REF!</v>
      </c>
      <c r="L267" s="150" t="e">
        <f ca="1">IF(MOD(ROW()-13,2)=0,IF(ISBLANK(OFFSET(#REF!,INT((ROW()-13)/2),0)),"",OFFSET(#REF!,INT((ROW()-13)/2),0)),IF(ISBLANK(OFFSET('9. METAS'!$W$20,INT((ROW()-14)/2),0)),"",OFFSET('9. METAS'!$W$20,INT((ROW()-14)/2),0)))</f>
        <v>#REF!</v>
      </c>
      <c r="M267" s="151" t="e">
        <f ca="1">IF(MOD(ROW()-13,2)=0,IF(ISBLANK(OFFSET(#REF!,INT((ROW()-13)/2),0)),"",OFFSET(#REF!,INT((ROW()-13)/2),0)),IF(ISBLANK(OFFSET('9. METAS'!$X$20,INT((ROW()-14)/2),0)),"",OFFSET('9. METAS'!$X$20,INT((ROW()-14)/2),0)))</f>
        <v>#REF!</v>
      </c>
      <c r="N267" s="824" t="str">
        <f t="shared" ref="N267" ca="1" si="250">IFERROR(J267/J268,"ND")</f>
        <v>ND</v>
      </c>
      <c r="O267" s="826" t="str">
        <f t="shared" ref="O267" ca="1" si="251">IFERROR(((J267+K267+L267+M267)/H267),"ND")</f>
        <v>ND</v>
      </c>
      <c r="P267" s="913"/>
    </row>
    <row r="268" spans="3:16">
      <c r="C268" s="843"/>
      <c r="D268" s="926"/>
      <c r="E268" s="926"/>
      <c r="F268" s="928"/>
      <c r="G268" s="930"/>
      <c r="H268" s="949"/>
      <c r="I268" s="823"/>
      <c r="J268" s="149" t="str">
        <f ca="1">IF(MOD(ROW()-13,2)=0,IF(ISBLANK(OFFSET(#REF!,INT((ROW()-13)/2),0)),"",OFFSET(#REF!,INT((ROW()-13)/2),0)),IF(ISBLANK(OFFSET('9. METAS'!$U$20,INT((ROW()-14)/2),0)),"",OFFSET('9. METAS'!$U$20,INT((ROW()-14)/2),0)))</f>
        <v/>
      </c>
      <c r="K268" s="150" t="str">
        <f ca="1">IF(MOD(ROW()-13,2)=0,IF(ISBLANK(OFFSET(#REF!,INT((ROW()-13)/2),0)),"",OFFSET(#REF!,INT((ROW()-13)/2),0)),IF(ISBLANK(OFFSET('9. METAS'!$V$20,INT((ROW()-14)/2),0)),"",OFFSET('9. METAS'!$V$20,INT((ROW()-14)/2),0)))</f>
        <v/>
      </c>
      <c r="L268" s="150" t="str">
        <f ca="1">IF(MOD(ROW()-13,2)=0,IF(ISBLANK(OFFSET(#REF!,INT((ROW()-13)/2),0)),"",OFFSET(#REF!,INT((ROW()-13)/2),0)),IF(ISBLANK(OFFSET('9. METAS'!$W$20,INT((ROW()-14)/2),0)),"",OFFSET('9. METAS'!$W$20,INT((ROW()-14)/2),0)))</f>
        <v/>
      </c>
      <c r="M268" s="151" t="str">
        <f ca="1">IF(MOD(ROW()-13,2)=0,IF(ISBLANK(OFFSET(#REF!,INT((ROW()-13)/2),0)),"",OFFSET(#REF!,INT((ROW()-13)/2),0)),IF(ISBLANK(OFFSET('9. METAS'!$X$20,INT((ROW()-14)/2),0)),"",OFFSET('9. METAS'!$X$20,INT((ROW()-14)/2),0)))</f>
        <v/>
      </c>
      <c r="N268" s="825"/>
      <c r="O268" s="827"/>
      <c r="P268" s="914"/>
    </row>
    <row r="269" spans="3:16">
      <c r="C269" s="829" t="str">
        <f ca="1">IF(ISBLANK(OFFSET('5. Pp (3 años)'!$C$46,INT((ROW()-13)/2),0)),"",OFFSET('5. Pp (3 años)'!$C$46,INT((ROW()-13)/2),0))</f>
        <v/>
      </c>
      <c r="D269" s="926" t="str">
        <f ca="1">IF(ISBLANK(OFFSET('5. Pp (3 años)'!$D$46,INT((ROW()-13)/2),0)),"",OFFSET('5. Pp (3 años)'!$D$46,INT((ROW()-13)/2),0))</f>
        <v/>
      </c>
      <c r="E269" s="926" t="str">
        <f ca="1">IF(ISBLANK(OFFSET('5. Pp (3 años)'!$E$46,INT((ROW()-13)/2),0)),"",OFFSET('5. Pp (3 años)'!$E$46,INT((ROW()-13)/2),0))</f>
        <v/>
      </c>
      <c r="F269" s="928" t="str">
        <f ca="1">IF(ISBLANK(OFFSET('5. Pp (3 años)'!$K$46,INT((ROW()-13)/2),0)),"",OFFSET('5. Pp (3 años)'!$K$46,INT((ROW()-13)/2),0))</f>
        <v/>
      </c>
      <c r="G269" s="930" t="str">
        <f ca="1">IF(ISBLANK(OFFSET('5. Pp (3 años)'!$H$46,INT((ROW()-13)/2),0)),"",OFFSET('5. Pp (3 años)'!$H$46,INT((ROW()-13)/2),0))</f>
        <v/>
      </c>
      <c r="H269" s="949" t="str">
        <f ca="1">IF(ISBLANK(OFFSET('9. METAS'!$L$20,INT((ROW()-13)/2),0)),"",OFFSET('9. METAS'!$L$20,INT((ROW()-13)/2),0))</f>
        <v/>
      </c>
      <c r="I269" s="822"/>
      <c r="J269" s="149" t="e">
        <f ca="1">IF(MOD(ROW()-13,2)=0,IF(ISBLANK(OFFSET(#REF!,INT((ROW()-13)/2),0)),"",OFFSET(#REF!,INT((ROW()-13)/2),0)),IF(ISBLANK(OFFSET('9. METAS'!$U$20,INT((ROW()-14)/2),0)),"",OFFSET('9. METAS'!$U$20,INT((ROW()-14)/2),0)))</f>
        <v>#REF!</v>
      </c>
      <c r="K269" s="150" t="e">
        <f ca="1">IF(MOD(ROW()-13,2)=0,IF(ISBLANK(OFFSET(#REF!,INT((ROW()-13)/2),0)),"",OFFSET(#REF!,INT((ROW()-13)/2),0)),IF(ISBLANK(OFFSET('9. METAS'!$V$20,INT((ROW()-14)/2),0)),"",OFFSET('9. METAS'!$V$20,INT((ROW()-14)/2),0)))</f>
        <v>#REF!</v>
      </c>
      <c r="L269" s="150" t="e">
        <f ca="1">IF(MOD(ROW()-13,2)=0,IF(ISBLANK(OFFSET(#REF!,INT((ROW()-13)/2),0)),"",OFFSET(#REF!,INT((ROW()-13)/2),0)),IF(ISBLANK(OFFSET('9. METAS'!$W$20,INT((ROW()-14)/2),0)),"",OFFSET('9. METAS'!$W$20,INT((ROW()-14)/2),0)))</f>
        <v>#REF!</v>
      </c>
      <c r="M269" s="151" t="e">
        <f ca="1">IF(MOD(ROW()-13,2)=0,IF(ISBLANK(OFFSET(#REF!,INT((ROW()-13)/2),0)),"",OFFSET(#REF!,INT((ROW()-13)/2),0)),IF(ISBLANK(OFFSET('9. METAS'!$X$20,INT((ROW()-14)/2),0)),"",OFFSET('9. METAS'!$X$20,INT((ROW()-14)/2),0)))</f>
        <v>#REF!</v>
      </c>
      <c r="N269" s="824" t="str">
        <f t="shared" ref="N269" ca="1" si="252">IFERROR(J269/J270,"ND")</f>
        <v>ND</v>
      </c>
      <c r="O269" s="826" t="str">
        <f t="shared" ref="O269" ca="1" si="253">IFERROR(((J269+K269+L269+M269)/H269),"ND")</f>
        <v>ND</v>
      </c>
      <c r="P269" s="913"/>
    </row>
    <row r="270" spans="3:16">
      <c r="C270" s="843"/>
      <c r="D270" s="926"/>
      <c r="E270" s="926"/>
      <c r="F270" s="928"/>
      <c r="G270" s="930"/>
      <c r="H270" s="949"/>
      <c r="I270" s="823"/>
      <c r="J270" s="149" t="str">
        <f ca="1">IF(MOD(ROW()-13,2)=0,IF(ISBLANK(OFFSET(#REF!,INT((ROW()-13)/2),0)),"",OFFSET(#REF!,INT((ROW()-13)/2),0)),IF(ISBLANK(OFFSET('9. METAS'!$U$20,INT((ROW()-14)/2),0)),"",OFFSET('9. METAS'!$U$20,INT((ROW()-14)/2),0)))</f>
        <v/>
      </c>
      <c r="K270" s="150" t="str">
        <f ca="1">IF(MOD(ROW()-13,2)=0,IF(ISBLANK(OFFSET(#REF!,INT((ROW()-13)/2),0)),"",OFFSET(#REF!,INT((ROW()-13)/2),0)),IF(ISBLANK(OFFSET('9. METAS'!$V$20,INT((ROW()-14)/2),0)),"",OFFSET('9. METAS'!$V$20,INT((ROW()-14)/2),0)))</f>
        <v/>
      </c>
      <c r="L270" s="150" t="str">
        <f ca="1">IF(MOD(ROW()-13,2)=0,IF(ISBLANK(OFFSET(#REF!,INT((ROW()-13)/2),0)),"",OFFSET(#REF!,INT((ROW()-13)/2),0)),IF(ISBLANK(OFFSET('9. METAS'!$W$20,INT((ROW()-14)/2),0)),"",OFFSET('9. METAS'!$W$20,INT((ROW()-14)/2),0)))</f>
        <v/>
      </c>
      <c r="M270" s="151" t="str">
        <f ca="1">IF(MOD(ROW()-13,2)=0,IF(ISBLANK(OFFSET(#REF!,INT((ROW()-13)/2),0)),"",OFFSET(#REF!,INT((ROW()-13)/2),0)),IF(ISBLANK(OFFSET('9. METAS'!$X$20,INT((ROW()-14)/2),0)),"",OFFSET('9. METAS'!$X$20,INT((ROW()-14)/2),0)))</f>
        <v/>
      </c>
      <c r="N270" s="825"/>
      <c r="O270" s="827"/>
      <c r="P270" s="914"/>
    </row>
    <row r="271" spans="3:16">
      <c r="C271" s="829" t="str">
        <f ca="1">IF(ISBLANK(OFFSET('5. Pp (3 años)'!$C$46,INT((ROW()-13)/2),0)),"",OFFSET('5. Pp (3 años)'!$C$46,INT((ROW()-13)/2),0))</f>
        <v/>
      </c>
      <c r="D271" s="926" t="str">
        <f ca="1">IF(ISBLANK(OFFSET('5. Pp (3 años)'!$D$46,INT((ROW()-13)/2),0)),"",OFFSET('5. Pp (3 años)'!$D$46,INT((ROW()-13)/2),0))</f>
        <v/>
      </c>
      <c r="E271" s="926" t="str">
        <f ca="1">IF(ISBLANK(OFFSET('5. Pp (3 años)'!$E$46,INT((ROW()-13)/2),0)),"",OFFSET('5. Pp (3 años)'!$E$46,INT((ROW()-13)/2),0))</f>
        <v/>
      </c>
      <c r="F271" s="928" t="str">
        <f ca="1">IF(ISBLANK(OFFSET('5. Pp (3 años)'!$K$46,INT((ROW()-13)/2),0)),"",OFFSET('5. Pp (3 años)'!$K$46,INT((ROW()-13)/2),0))</f>
        <v/>
      </c>
      <c r="G271" s="930" t="str">
        <f ca="1">IF(ISBLANK(OFFSET('5. Pp (3 años)'!$H$46,INT((ROW()-13)/2),0)),"",OFFSET('5. Pp (3 años)'!$H$46,INT((ROW()-13)/2),0))</f>
        <v/>
      </c>
      <c r="H271" s="949" t="str">
        <f ca="1">IF(ISBLANK(OFFSET('9. METAS'!$L$20,INT((ROW()-13)/2),0)),"",OFFSET('9. METAS'!$L$20,INT((ROW()-13)/2),0))</f>
        <v/>
      </c>
      <c r="I271" s="822"/>
      <c r="J271" s="149" t="e">
        <f ca="1">IF(MOD(ROW()-13,2)=0,IF(ISBLANK(OFFSET(#REF!,INT((ROW()-13)/2),0)),"",OFFSET(#REF!,INT((ROW()-13)/2),0)),IF(ISBLANK(OFFSET('9. METAS'!$U$20,INT((ROW()-14)/2),0)),"",OFFSET('9. METAS'!$U$20,INT((ROW()-14)/2),0)))</f>
        <v>#REF!</v>
      </c>
      <c r="K271" s="150" t="e">
        <f ca="1">IF(MOD(ROW()-13,2)=0,IF(ISBLANK(OFFSET(#REF!,INT((ROW()-13)/2),0)),"",OFFSET(#REF!,INT((ROW()-13)/2),0)),IF(ISBLANK(OFFSET('9. METAS'!$V$20,INT((ROW()-14)/2),0)),"",OFFSET('9. METAS'!$V$20,INT((ROW()-14)/2),0)))</f>
        <v>#REF!</v>
      </c>
      <c r="L271" s="150" t="e">
        <f ca="1">IF(MOD(ROW()-13,2)=0,IF(ISBLANK(OFFSET(#REF!,INT((ROW()-13)/2),0)),"",OFFSET(#REF!,INT((ROW()-13)/2),0)),IF(ISBLANK(OFFSET('9. METAS'!$W$20,INT((ROW()-14)/2),0)),"",OFFSET('9. METAS'!$W$20,INT((ROW()-14)/2),0)))</f>
        <v>#REF!</v>
      </c>
      <c r="M271" s="151" t="e">
        <f ca="1">IF(MOD(ROW()-13,2)=0,IF(ISBLANK(OFFSET(#REF!,INT((ROW()-13)/2),0)),"",OFFSET(#REF!,INT((ROW()-13)/2),0)),IF(ISBLANK(OFFSET('9. METAS'!$X$20,INT((ROW()-14)/2),0)),"",OFFSET('9. METAS'!$X$20,INT((ROW()-14)/2),0)))</f>
        <v>#REF!</v>
      </c>
      <c r="N271" s="824" t="str">
        <f t="shared" ref="N271" ca="1" si="254">IFERROR(J271/J272,"ND")</f>
        <v>ND</v>
      </c>
      <c r="O271" s="826" t="str">
        <f t="shared" ref="O271" ca="1" si="255">IFERROR(((J271+K271+L271+M271)/H271),"ND")</f>
        <v>ND</v>
      </c>
      <c r="P271" s="913"/>
    </row>
    <row r="272" spans="3:16">
      <c r="C272" s="843"/>
      <c r="D272" s="926"/>
      <c r="E272" s="926"/>
      <c r="F272" s="928"/>
      <c r="G272" s="930"/>
      <c r="H272" s="949"/>
      <c r="I272" s="823"/>
      <c r="J272" s="149" t="str">
        <f ca="1">IF(MOD(ROW()-13,2)=0,IF(ISBLANK(OFFSET(#REF!,INT((ROW()-13)/2),0)),"",OFFSET(#REF!,INT((ROW()-13)/2),0)),IF(ISBLANK(OFFSET('9. METAS'!$U$20,INT((ROW()-14)/2),0)),"",OFFSET('9. METAS'!$U$20,INT((ROW()-14)/2),0)))</f>
        <v/>
      </c>
      <c r="K272" s="150" t="str">
        <f ca="1">IF(MOD(ROW()-13,2)=0,IF(ISBLANK(OFFSET(#REF!,INT((ROW()-13)/2),0)),"",OFFSET(#REF!,INT((ROW()-13)/2),0)),IF(ISBLANK(OFFSET('9. METAS'!$V$20,INT((ROW()-14)/2),0)),"",OFFSET('9. METAS'!$V$20,INT((ROW()-14)/2),0)))</f>
        <v/>
      </c>
      <c r="L272" s="150" t="str">
        <f ca="1">IF(MOD(ROW()-13,2)=0,IF(ISBLANK(OFFSET(#REF!,INT((ROW()-13)/2),0)),"",OFFSET(#REF!,INT((ROW()-13)/2),0)),IF(ISBLANK(OFFSET('9. METAS'!$W$20,INT((ROW()-14)/2),0)),"",OFFSET('9. METAS'!$W$20,INT((ROW()-14)/2),0)))</f>
        <v/>
      </c>
      <c r="M272" s="151" t="str">
        <f ca="1">IF(MOD(ROW()-13,2)=0,IF(ISBLANK(OFFSET(#REF!,INT((ROW()-13)/2),0)),"",OFFSET(#REF!,INT((ROW()-13)/2),0)),IF(ISBLANK(OFFSET('9. METAS'!$X$20,INT((ROW()-14)/2),0)),"",OFFSET('9. METAS'!$X$20,INT((ROW()-14)/2),0)))</f>
        <v/>
      </c>
      <c r="N272" s="825"/>
      <c r="O272" s="827"/>
      <c r="P272" s="914"/>
    </row>
    <row r="273" spans="3:16">
      <c r="C273" s="829" t="str">
        <f ca="1">IF(ISBLANK(OFFSET('5. Pp (3 años)'!$C$46,INT((ROW()-13)/2),0)),"",OFFSET('5. Pp (3 años)'!$C$46,INT((ROW()-13)/2),0))</f>
        <v/>
      </c>
      <c r="D273" s="926" t="str">
        <f ca="1">IF(ISBLANK(OFFSET('5. Pp (3 años)'!$D$46,INT((ROW()-13)/2),0)),"",OFFSET('5. Pp (3 años)'!$D$46,INT((ROW()-13)/2),0))</f>
        <v/>
      </c>
      <c r="E273" s="926" t="str">
        <f ca="1">IF(ISBLANK(OFFSET('5. Pp (3 años)'!$E$46,INT((ROW()-13)/2),0)),"",OFFSET('5. Pp (3 años)'!$E$46,INT((ROW()-13)/2),0))</f>
        <v/>
      </c>
      <c r="F273" s="928" t="str">
        <f ca="1">IF(ISBLANK(OFFSET('5. Pp (3 años)'!$K$46,INT((ROW()-13)/2),0)),"",OFFSET('5. Pp (3 años)'!$K$46,INT((ROW()-13)/2),0))</f>
        <v/>
      </c>
      <c r="G273" s="930" t="str">
        <f ca="1">IF(ISBLANK(OFFSET('5. Pp (3 años)'!$H$46,INT((ROW()-13)/2),0)),"",OFFSET('5. Pp (3 años)'!$H$46,INT((ROW()-13)/2),0))</f>
        <v/>
      </c>
      <c r="H273" s="949" t="str">
        <f ca="1">IF(ISBLANK(OFFSET('9. METAS'!$L$20,INT((ROW()-13)/2),0)),"",OFFSET('9. METAS'!$L$20,INT((ROW()-13)/2),0))</f>
        <v/>
      </c>
      <c r="I273" s="822"/>
      <c r="J273" s="149" t="e">
        <f ca="1">IF(MOD(ROW()-13,2)=0,IF(ISBLANK(OFFSET(#REF!,INT((ROW()-13)/2),0)),"",OFFSET(#REF!,INT((ROW()-13)/2),0)),IF(ISBLANK(OFFSET('9. METAS'!$U$20,INT((ROW()-14)/2),0)),"",OFFSET('9. METAS'!$U$20,INT((ROW()-14)/2),0)))</f>
        <v>#REF!</v>
      </c>
      <c r="K273" s="150" t="e">
        <f ca="1">IF(MOD(ROW()-13,2)=0,IF(ISBLANK(OFFSET(#REF!,INT((ROW()-13)/2),0)),"",OFFSET(#REF!,INT((ROW()-13)/2),0)),IF(ISBLANK(OFFSET('9. METAS'!$V$20,INT((ROW()-14)/2),0)),"",OFFSET('9. METAS'!$V$20,INT((ROW()-14)/2),0)))</f>
        <v>#REF!</v>
      </c>
      <c r="L273" s="150" t="e">
        <f ca="1">IF(MOD(ROW()-13,2)=0,IF(ISBLANK(OFFSET(#REF!,INT((ROW()-13)/2),0)),"",OFFSET(#REF!,INT((ROW()-13)/2),0)),IF(ISBLANK(OFFSET('9. METAS'!$W$20,INT((ROW()-14)/2),0)),"",OFFSET('9. METAS'!$W$20,INT((ROW()-14)/2),0)))</f>
        <v>#REF!</v>
      </c>
      <c r="M273" s="151" t="e">
        <f ca="1">IF(MOD(ROW()-13,2)=0,IF(ISBLANK(OFFSET(#REF!,INT((ROW()-13)/2),0)),"",OFFSET(#REF!,INT((ROW()-13)/2),0)),IF(ISBLANK(OFFSET('9. METAS'!$X$20,INT((ROW()-14)/2),0)),"",OFFSET('9. METAS'!$X$20,INT((ROW()-14)/2),0)))</f>
        <v>#REF!</v>
      </c>
      <c r="N273" s="824" t="str">
        <f t="shared" ref="N273" ca="1" si="256">IFERROR(J273/J274,"ND")</f>
        <v>ND</v>
      </c>
      <c r="O273" s="826" t="str">
        <f t="shared" ref="O273" ca="1" si="257">IFERROR(((J273+K273+L273+M273)/H273),"ND")</f>
        <v>ND</v>
      </c>
      <c r="P273" s="913"/>
    </row>
    <row r="274" spans="3:16">
      <c r="C274" s="843"/>
      <c r="D274" s="926"/>
      <c r="E274" s="926"/>
      <c r="F274" s="928"/>
      <c r="G274" s="930"/>
      <c r="H274" s="949"/>
      <c r="I274" s="823"/>
      <c r="J274" s="149" t="str">
        <f ca="1">IF(MOD(ROW()-13,2)=0,IF(ISBLANK(OFFSET(#REF!,INT((ROW()-13)/2),0)),"",OFFSET(#REF!,INT((ROW()-13)/2),0)),IF(ISBLANK(OFFSET('9. METAS'!$U$20,INT((ROW()-14)/2),0)),"",OFFSET('9. METAS'!$U$20,INT((ROW()-14)/2),0)))</f>
        <v/>
      </c>
      <c r="K274" s="150" t="str">
        <f ca="1">IF(MOD(ROW()-13,2)=0,IF(ISBLANK(OFFSET(#REF!,INT((ROW()-13)/2),0)),"",OFFSET(#REF!,INT((ROW()-13)/2),0)),IF(ISBLANK(OFFSET('9. METAS'!$V$20,INT((ROW()-14)/2),0)),"",OFFSET('9. METAS'!$V$20,INT((ROW()-14)/2),0)))</f>
        <v/>
      </c>
      <c r="L274" s="150" t="str">
        <f ca="1">IF(MOD(ROW()-13,2)=0,IF(ISBLANK(OFFSET(#REF!,INT((ROW()-13)/2),0)),"",OFFSET(#REF!,INT((ROW()-13)/2),0)),IF(ISBLANK(OFFSET('9. METAS'!$W$20,INT((ROW()-14)/2),0)),"",OFFSET('9. METAS'!$W$20,INT((ROW()-14)/2),0)))</f>
        <v/>
      </c>
      <c r="M274" s="151" t="str">
        <f ca="1">IF(MOD(ROW()-13,2)=0,IF(ISBLANK(OFFSET(#REF!,INT((ROW()-13)/2),0)),"",OFFSET(#REF!,INT((ROW()-13)/2),0)),IF(ISBLANK(OFFSET('9. METAS'!$X$20,INT((ROW()-14)/2),0)),"",OFFSET('9. METAS'!$X$20,INT((ROW()-14)/2),0)))</f>
        <v/>
      </c>
      <c r="N274" s="825"/>
      <c r="O274" s="827"/>
      <c r="P274" s="914"/>
    </row>
    <row r="275" spans="3:16">
      <c r="C275" s="829" t="str">
        <f ca="1">IF(ISBLANK(OFFSET('5. Pp (3 años)'!$C$46,INT((ROW()-13)/2),0)),"",OFFSET('5. Pp (3 años)'!$C$46,INT((ROW()-13)/2),0))</f>
        <v/>
      </c>
      <c r="D275" s="926" t="str">
        <f ca="1">IF(ISBLANK(OFFSET('5. Pp (3 años)'!$D$46,INT((ROW()-13)/2),0)),"",OFFSET('5. Pp (3 años)'!$D$46,INT((ROW()-13)/2),0))</f>
        <v/>
      </c>
      <c r="E275" s="926" t="str">
        <f ca="1">IF(ISBLANK(OFFSET('5. Pp (3 años)'!$E$46,INT((ROW()-13)/2),0)),"",OFFSET('5. Pp (3 años)'!$E$46,INT((ROW()-13)/2),0))</f>
        <v/>
      </c>
      <c r="F275" s="928" t="str">
        <f ca="1">IF(ISBLANK(OFFSET('5. Pp (3 años)'!$K$46,INT((ROW()-13)/2),0)),"",OFFSET('5. Pp (3 años)'!$K$46,INT((ROW()-13)/2),0))</f>
        <v/>
      </c>
      <c r="G275" s="930" t="str">
        <f ca="1">IF(ISBLANK(OFFSET('5. Pp (3 años)'!$H$46,INT((ROW()-13)/2),0)),"",OFFSET('5. Pp (3 años)'!$H$46,INT((ROW()-13)/2),0))</f>
        <v/>
      </c>
      <c r="H275" s="949" t="str">
        <f ca="1">IF(ISBLANK(OFFSET('9. METAS'!$L$20,INT((ROW()-13)/2),0)),"",OFFSET('9. METAS'!$L$20,INT((ROW()-13)/2),0))</f>
        <v/>
      </c>
      <c r="I275" s="822"/>
      <c r="J275" s="149" t="e">
        <f ca="1">IF(MOD(ROW()-13,2)=0,IF(ISBLANK(OFFSET(#REF!,INT((ROW()-13)/2),0)),"",OFFSET(#REF!,INT((ROW()-13)/2),0)),IF(ISBLANK(OFFSET('9. METAS'!$U$20,INT((ROW()-14)/2),0)),"",OFFSET('9. METAS'!$U$20,INT((ROW()-14)/2),0)))</f>
        <v>#REF!</v>
      </c>
      <c r="K275" s="150" t="e">
        <f ca="1">IF(MOD(ROW()-13,2)=0,IF(ISBLANK(OFFSET(#REF!,INT((ROW()-13)/2),0)),"",OFFSET(#REF!,INT((ROW()-13)/2),0)),IF(ISBLANK(OFFSET('9. METAS'!$V$20,INT((ROW()-14)/2),0)),"",OFFSET('9. METAS'!$V$20,INT((ROW()-14)/2),0)))</f>
        <v>#REF!</v>
      </c>
      <c r="L275" s="150" t="e">
        <f ca="1">IF(MOD(ROW()-13,2)=0,IF(ISBLANK(OFFSET(#REF!,INT((ROW()-13)/2),0)),"",OFFSET(#REF!,INT((ROW()-13)/2),0)),IF(ISBLANK(OFFSET('9. METAS'!$W$20,INT((ROW()-14)/2),0)),"",OFFSET('9. METAS'!$W$20,INT((ROW()-14)/2),0)))</f>
        <v>#REF!</v>
      </c>
      <c r="M275" s="151" t="e">
        <f ca="1">IF(MOD(ROW()-13,2)=0,IF(ISBLANK(OFFSET(#REF!,INT((ROW()-13)/2),0)),"",OFFSET(#REF!,INT((ROW()-13)/2),0)),IF(ISBLANK(OFFSET('9. METAS'!$X$20,INT((ROW()-14)/2),0)),"",OFFSET('9. METAS'!$X$20,INT((ROW()-14)/2),0)))</f>
        <v>#REF!</v>
      </c>
      <c r="N275" s="824" t="str">
        <f t="shared" ref="N275" ca="1" si="258">IFERROR(J275/J276,"ND")</f>
        <v>ND</v>
      </c>
      <c r="O275" s="826" t="str">
        <f t="shared" ref="O275" ca="1" si="259">IFERROR(((J275+K275+L275+M275)/H275),"ND")</f>
        <v>ND</v>
      </c>
      <c r="P275" s="913"/>
    </row>
    <row r="276" spans="3:16">
      <c r="C276" s="843"/>
      <c r="D276" s="926"/>
      <c r="E276" s="926"/>
      <c r="F276" s="928"/>
      <c r="G276" s="930"/>
      <c r="H276" s="949"/>
      <c r="I276" s="823"/>
      <c r="J276" s="149" t="str">
        <f ca="1">IF(MOD(ROW()-13,2)=0,IF(ISBLANK(OFFSET(#REF!,INT((ROW()-13)/2),0)),"",OFFSET(#REF!,INT((ROW()-13)/2),0)),IF(ISBLANK(OFFSET('9. METAS'!$U$20,INT((ROW()-14)/2),0)),"",OFFSET('9. METAS'!$U$20,INT((ROW()-14)/2),0)))</f>
        <v/>
      </c>
      <c r="K276" s="150" t="str">
        <f ca="1">IF(MOD(ROW()-13,2)=0,IF(ISBLANK(OFFSET(#REF!,INT((ROW()-13)/2),0)),"",OFFSET(#REF!,INT((ROW()-13)/2),0)),IF(ISBLANK(OFFSET('9. METAS'!$V$20,INT((ROW()-14)/2),0)),"",OFFSET('9. METAS'!$V$20,INT((ROW()-14)/2),0)))</f>
        <v/>
      </c>
      <c r="L276" s="150" t="str">
        <f ca="1">IF(MOD(ROW()-13,2)=0,IF(ISBLANK(OFFSET(#REF!,INT((ROW()-13)/2),0)),"",OFFSET(#REF!,INT((ROW()-13)/2),0)),IF(ISBLANK(OFFSET('9. METAS'!$W$20,INT((ROW()-14)/2),0)),"",OFFSET('9. METAS'!$W$20,INT((ROW()-14)/2),0)))</f>
        <v/>
      </c>
      <c r="M276" s="151" t="str">
        <f ca="1">IF(MOD(ROW()-13,2)=0,IF(ISBLANK(OFFSET(#REF!,INT((ROW()-13)/2),0)),"",OFFSET(#REF!,INT((ROW()-13)/2),0)),IF(ISBLANK(OFFSET('9. METAS'!$X$20,INT((ROW()-14)/2),0)),"",OFFSET('9. METAS'!$X$20,INT((ROW()-14)/2),0)))</f>
        <v/>
      </c>
      <c r="N276" s="825"/>
      <c r="O276" s="827"/>
      <c r="P276" s="914"/>
    </row>
    <row r="277" spans="3:16">
      <c r="C277" s="829" t="str">
        <f ca="1">IF(ISBLANK(OFFSET('5. Pp (3 años)'!$C$46,INT((ROW()-13)/2),0)),"",OFFSET('5. Pp (3 años)'!$C$46,INT((ROW()-13)/2),0))</f>
        <v/>
      </c>
      <c r="D277" s="926" t="str">
        <f ca="1">IF(ISBLANK(OFFSET('5. Pp (3 años)'!$D$46,INT((ROW()-13)/2),0)),"",OFFSET('5. Pp (3 años)'!$D$46,INT((ROW()-13)/2),0))</f>
        <v/>
      </c>
      <c r="E277" s="926" t="str">
        <f ca="1">IF(ISBLANK(OFFSET('5. Pp (3 años)'!$E$46,INT((ROW()-13)/2),0)),"",OFFSET('5. Pp (3 años)'!$E$46,INT((ROW()-13)/2),0))</f>
        <v/>
      </c>
      <c r="F277" s="928" t="str">
        <f ca="1">IF(ISBLANK(OFFSET('5. Pp (3 años)'!$K$46,INT((ROW()-13)/2),0)),"",OFFSET('5. Pp (3 años)'!$K$46,INT((ROW()-13)/2),0))</f>
        <v/>
      </c>
      <c r="G277" s="930" t="str">
        <f ca="1">IF(ISBLANK(OFFSET('5. Pp (3 años)'!$H$46,INT((ROW()-13)/2),0)),"",OFFSET('5. Pp (3 años)'!$H$46,INT((ROW()-13)/2),0))</f>
        <v/>
      </c>
      <c r="H277" s="949" t="str">
        <f ca="1">IF(ISBLANK(OFFSET('9. METAS'!$L$20,INT((ROW()-13)/2),0)),"",OFFSET('9. METAS'!$L$20,INT((ROW()-13)/2),0))</f>
        <v/>
      </c>
      <c r="I277" s="822"/>
      <c r="J277" s="149" t="e">
        <f ca="1">IF(MOD(ROW()-13,2)=0,IF(ISBLANK(OFFSET(#REF!,INT((ROW()-13)/2),0)),"",OFFSET(#REF!,INT((ROW()-13)/2),0)),IF(ISBLANK(OFFSET('9. METAS'!$U$20,INT((ROW()-14)/2),0)),"",OFFSET('9. METAS'!$U$20,INT((ROW()-14)/2),0)))</f>
        <v>#REF!</v>
      </c>
      <c r="K277" s="150" t="e">
        <f ca="1">IF(MOD(ROW()-13,2)=0,IF(ISBLANK(OFFSET(#REF!,INT((ROW()-13)/2),0)),"",OFFSET(#REF!,INT((ROW()-13)/2),0)),IF(ISBLANK(OFFSET('9. METAS'!$V$20,INT((ROW()-14)/2),0)),"",OFFSET('9. METAS'!$V$20,INT((ROW()-14)/2),0)))</f>
        <v>#REF!</v>
      </c>
      <c r="L277" s="150" t="e">
        <f ca="1">IF(MOD(ROW()-13,2)=0,IF(ISBLANK(OFFSET(#REF!,INT((ROW()-13)/2),0)),"",OFFSET(#REF!,INT((ROW()-13)/2),0)),IF(ISBLANK(OFFSET('9. METAS'!$W$20,INT((ROW()-14)/2),0)),"",OFFSET('9. METAS'!$W$20,INT((ROW()-14)/2),0)))</f>
        <v>#REF!</v>
      </c>
      <c r="M277" s="151" t="e">
        <f ca="1">IF(MOD(ROW()-13,2)=0,IF(ISBLANK(OFFSET(#REF!,INT((ROW()-13)/2),0)),"",OFFSET(#REF!,INT((ROW()-13)/2),0)),IF(ISBLANK(OFFSET('9. METAS'!$X$20,INT((ROW()-14)/2),0)),"",OFFSET('9. METAS'!$X$20,INT((ROW()-14)/2),0)))</f>
        <v>#REF!</v>
      </c>
      <c r="N277" s="824" t="str">
        <f t="shared" ref="N277" ca="1" si="260">IFERROR(J277/J278,"ND")</f>
        <v>ND</v>
      </c>
      <c r="O277" s="826" t="str">
        <f t="shared" ref="O277" ca="1" si="261">IFERROR(((J277+K277+L277+M277)/H277),"ND")</f>
        <v>ND</v>
      </c>
      <c r="P277" s="913"/>
    </row>
    <row r="278" spans="3:16">
      <c r="C278" s="843"/>
      <c r="D278" s="926"/>
      <c r="E278" s="926"/>
      <c r="F278" s="928"/>
      <c r="G278" s="930"/>
      <c r="H278" s="949"/>
      <c r="I278" s="823"/>
      <c r="J278" s="149" t="str">
        <f ca="1">IF(MOD(ROW()-13,2)=0,IF(ISBLANK(OFFSET(#REF!,INT((ROW()-13)/2),0)),"",OFFSET(#REF!,INT((ROW()-13)/2),0)),IF(ISBLANK(OFFSET('9. METAS'!$U$20,INT((ROW()-14)/2),0)),"",OFFSET('9. METAS'!$U$20,INT((ROW()-14)/2),0)))</f>
        <v/>
      </c>
      <c r="K278" s="150" t="str">
        <f ca="1">IF(MOD(ROW()-13,2)=0,IF(ISBLANK(OFFSET(#REF!,INT((ROW()-13)/2),0)),"",OFFSET(#REF!,INT((ROW()-13)/2),0)),IF(ISBLANK(OFFSET('9. METAS'!$V$20,INT((ROW()-14)/2),0)),"",OFFSET('9. METAS'!$V$20,INT((ROW()-14)/2),0)))</f>
        <v/>
      </c>
      <c r="L278" s="150" t="str">
        <f ca="1">IF(MOD(ROW()-13,2)=0,IF(ISBLANK(OFFSET(#REF!,INT((ROW()-13)/2),0)),"",OFFSET(#REF!,INT((ROW()-13)/2),0)),IF(ISBLANK(OFFSET('9. METAS'!$W$20,INT((ROW()-14)/2),0)),"",OFFSET('9. METAS'!$W$20,INT((ROW()-14)/2),0)))</f>
        <v/>
      </c>
      <c r="M278" s="151" t="str">
        <f ca="1">IF(MOD(ROW()-13,2)=0,IF(ISBLANK(OFFSET(#REF!,INT((ROW()-13)/2),0)),"",OFFSET(#REF!,INT((ROW()-13)/2),0)),IF(ISBLANK(OFFSET('9. METAS'!$X$20,INT((ROW()-14)/2),0)),"",OFFSET('9. METAS'!$X$20,INT((ROW()-14)/2),0)))</f>
        <v/>
      </c>
      <c r="N278" s="825"/>
      <c r="O278" s="827"/>
      <c r="P278" s="914"/>
    </row>
    <row r="279" spans="3:16">
      <c r="C279" s="829" t="str">
        <f ca="1">IF(ISBLANK(OFFSET('5. Pp (3 años)'!$C$46,INT((ROW()-13)/2),0)),"",OFFSET('5. Pp (3 años)'!$C$46,INT((ROW()-13)/2),0))</f>
        <v/>
      </c>
      <c r="D279" s="926" t="str">
        <f ca="1">IF(ISBLANK(OFFSET('5. Pp (3 años)'!$D$46,INT((ROW()-13)/2),0)),"",OFFSET('5. Pp (3 años)'!$D$46,INT((ROW()-13)/2),0))</f>
        <v/>
      </c>
      <c r="E279" s="926" t="str">
        <f ca="1">IF(ISBLANK(OFFSET('5. Pp (3 años)'!$E$46,INT((ROW()-13)/2),0)),"",OFFSET('5. Pp (3 años)'!$E$46,INT((ROW()-13)/2),0))</f>
        <v/>
      </c>
      <c r="F279" s="928" t="str">
        <f ca="1">IF(ISBLANK(OFFSET('5. Pp (3 años)'!$K$46,INT((ROW()-13)/2),0)),"",OFFSET('5. Pp (3 años)'!$K$46,INT((ROW()-13)/2),0))</f>
        <v/>
      </c>
      <c r="G279" s="930" t="str">
        <f ca="1">IF(ISBLANK(OFFSET('5. Pp (3 años)'!$H$46,INT((ROW()-13)/2),0)),"",OFFSET('5. Pp (3 años)'!$H$46,INT((ROW()-13)/2),0))</f>
        <v/>
      </c>
      <c r="H279" s="949" t="str">
        <f ca="1">IF(ISBLANK(OFFSET('9. METAS'!$L$20,INT((ROW()-13)/2),0)),"",OFFSET('9. METAS'!$L$20,INT((ROW()-13)/2),0))</f>
        <v/>
      </c>
      <c r="I279" s="822"/>
      <c r="J279" s="149" t="e">
        <f ca="1">IF(MOD(ROW()-13,2)=0,IF(ISBLANK(OFFSET(#REF!,INT((ROW()-13)/2),0)),"",OFFSET(#REF!,INT((ROW()-13)/2),0)),IF(ISBLANK(OFFSET('9. METAS'!$U$20,INT((ROW()-14)/2),0)),"",OFFSET('9. METAS'!$U$20,INT((ROW()-14)/2),0)))</f>
        <v>#REF!</v>
      </c>
      <c r="K279" s="150" t="e">
        <f ca="1">IF(MOD(ROW()-13,2)=0,IF(ISBLANK(OFFSET(#REF!,INT((ROW()-13)/2),0)),"",OFFSET(#REF!,INT((ROW()-13)/2),0)),IF(ISBLANK(OFFSET('9. METAS'!$V$20,INT((ROW()-14)/2),0)),"",OFFSET('9. METAS'!$V$20,INT((ROW()-14)/2),0)))</f>
        <v>#REF!</v>
      </c>
      <c r="L279" s="150" t="e">
        <f ca="1">IF(MOD(ROW()-13,2)=0,IF(ISBLANK(OFFSET(#REF!,INT((ROW()-13)/2),0)),"",OFFSET(#REF!,INT((ROW()-13)/2),0)),IF(ISBLANK(OFFSET('9. METAS'!$W$20,INT((ROW()-14)/2),0)),"",OFFSET('9. METAS'!$W$20,INT((ROW()-14)/2),0)))</f>
        <v>#REF!</v>
      </c>
      <c r="M279" s="151" t="e">
        <f ca="1">IF(MOD(ROW()-13,2)=0,IF(ISBLANK(OFFSET(#REF!,INT((ROW()-13)/2),0)),"",OFFSET(#REF!,INT((ROW()-13)/2),0)),IF(ISBLANK(OFFSET('9. METAS'!$X$20,INT((ROW()-14)/2),0)),"",OFFSET('9. METAS'!$X$20,INT((ROW()-14)/2),0)))</f>
        <v>#REF!</v>
      </c>
      <c r="N279" s="824" t="str">
        <f t="shared" ref="N279" ca="1" si="262">IFERROR(J279/J280,"ND")</f>
        <v>ND</v>
      </c>
      <c r="O279" s="826" t="str">
        <f t="shared" ref="O279" ca="1" si="263">IFERROR(((J279+K279+L279+M279)/H279),"ND")</f>
        <v>ND</v>
      </c>
      <c r="P279" s="913"/>
    </row>
    <row r="280" spans="3:16">
      <c r="C280" s="843"/>
      <c r="D280" s="926"/>
      <c r="E280" s="926"/>
      <c r="F280" s="928"/>
      <c r="G280" s="930"/>
      <c r="H280" s="949"/>
      <c r="I280" s="823"/>
      <c r="J280" s="149" t="str">
        <f ca="1">IF(MOD(ROW()-13,2)=0,IF(ISBLANK(OFFSET(#REF!,INT((ROW()-13)/2),0)),"",OFFSET(#REF!,INT((ROW()-13)/2),0)),IF(ISBLANK(OFFSET('9. METAS'!$U$20,INT((ROW()-14)/2),0)),"",OFFSET('9. METAS'!$U$20,INT((ROW()-14)/2),0)))</f>
        <v/>
      </c>
      <c r="K280" s="150" t="str">
        <f ca="1">IF(MOD(ROW()-13,2)=0,IF(ISBLANK(OFFSET(#REF!,INT((ROW()-13)/2),0)),"",OFFSET(#REF!,INT((ROW()-13)/2),0)),IF(ISBLANK(OFFSET('9. METAS'!$V$20,INT((ROW()-14)/2),0)),"",OFFSET('9. METAS'!$V$20,INT((ROW()-14)/2),0)))</f>
        <v/>
      </c>
      <c r="L280" s="150" t="str">
        <f ca="1">IF(MOD(ROW()-13,2)=0,IF(ISBLANK(OFFSET(#REF!,INT((ROW()-13)/2),0)),"",OFFSET(#REF!,INT((ROW()-13)/2),0)),IF(ISBLANK(OFFSET('9. METAS'!$W$20,INT((ROW()-14)/2),0)),"",OFFSET('9. METAS'!$W$20,INT((ROW()-14)/2),0)))</f>
        <v/>
      </c>
      <c r="M280" s="151" t="str">
        <f ca="1">IF(MOD(ROW()-13,2)=0,IF(ISBLANK(OFFSET(#REF!,INT((ROW()-13)/2),0)),"",OFFSET(#REF!,INT((ROW()-13)/2),0)),IF(ISBLANK(OFFSET('9. METAS'!$X$20,INT((ROW()-14)/2),0)),"",OFFSET('9. METAS'!$X$20,INT((ROW()-14)/2),0)))</f>
        <v/>
      </c>
      <c r="N280" s="825"/>
      <c r="O280" s="827"/>
      <c r="P280" s="914"/>
    </row>
    <row r="281" spans="3:16">
      <c r="C281" s="829" t="str">
        <f ca="1">IF(ISBLANK(OFFSET('5. Pp (3 años)'!$C$46,INT((ROW()-13)/2),0)),"",OFFSET('5. Pp (3 años)'!$C$46,INT((ROW()-13)/2),0))</f>
        <v/>
      </c>
      <c r="D281" s="926" t="str">
        <f ca="1">IF(ISBLANK(OFFSET('5. Pp (3 años)'!$D$46,INT((ROW()-13)/2),0)),"",OFFSET('5. Pp (3 años)'!$D$46,INT((ROW()-13)/2),0))</f>
        <v/>
      </c>
      <c r="E281" s="926" t="str">
        <f ca="1">IF(ISBLANK(OFFSET('5. Pp (3 años)'!$E$46,INT((ROW()-13)/2),0)),"",OFFSET('5. Pp (3 años)'!$E$46,INT((ROW()-13)/2),0))</f>
        <v/>
      </c>
      <c r="F281" s="928" t="str">
        <f ca="1">IF(ISBLANK(OFFSET('5. Pp (3 años)'!$K$46,INT((ROW()-13)/2),0)),"",OFFSET('5. Pp (3 años)'!$K$46,INT((ROW()-13)/2),0))</f>
        <v/>
      </c>
      <c r="G281" s="930" t="str">
        <f ca="1">IF(ISBLANK(OFFSET('5. Pp (3 años)'!$H$46,INT((ROW()-13)/2),0)),"",OFFSET('5. Pp (3 años)'!$H$46,INT((ROW()-13)/2),0))</f>
        <v/>
      </c>
      <c r="H281" s="949" t="str">
        <f ca="1">IF(ISBLANK(OFFSET('9. METAS'!$L$20,INT((ROW()-13)/2),0)),"",OFFSET('9. METAS'!$L$20,INT((ROW()-13)/2),0))</f>
        <v/>
      </c>
      <c r="I281" s="822"/>
      <c r="J281" s="149" t="e">
        <f ca="1">IF(MOD(ROW()-13,2)=0,IF(ISBLANK(OFFSET(#REF!,INT((ROW()-13)/2),0)),"",OFFSET(#REF!,INT((ROW()-13)/2),0)),IF(ISBLANK(OFFSET('9. METAS'!$U$20,INT((ROW()-14)/2),0)),"",OFFSET('9. METAS'!$U$20,INT((ROW()-14)/2),0)))</f>
        <v>#REF!</v>
      </c>
      <c r="K281" s="150" t="e">
        <f ca="1">IF(MOD(ROW()-13,2)=0,IF(ISBLANK(OFFSET(#REF!,INT((ROW()-13)/2),0)),"",OFFSET(#REF!,INT((ROW()-13)/2),0)),IF(ISBLANK(OFFSET('9. METAS'!$V$20,INT((ROW()-14)/2),0)),"",OFFSET('9. METAS'!$V$20,INT((ROW()-14)/2),0)))</f>
        <v>#REF!</v>
      </c>
      <c r="L281" s="150" t="e">
        <f ca="1">IF(MOD(ROW()-13,2)=0,IF(ISBLANK(OFFSET(#REF!,INT((ROW()-13)/2),0)),"",OFFSET(#REF!,INT((ROW()-13)/2),0)),IF(ISBLANK(OFFSET('9. METAS'!$W$20,INT((ROW()-14)/2),0)),"",OFFSET('9. METAS'!$W$20,INT((ROW()-14)/2),0)))</f>
        <v>#REF!</v>
      </c>
      <c r="M281" s="151" t="e">
        <f ca="1">IF(MOD(ROW()-13,2)=0,IF(ISBLANK(OFFSET(#REF!,INT((ROW()-13)/2),0)),"",OFFSET(#REF!,INT((ROW()-13)/2),0)),IF(ISBLANK(OFFSET('9. METAS'!$X$20,INT((ROW()-14)/2),0)),"",OFFSET('9. METAS'!$X$20,INT((ROW()-14)/2),0)))</f>
        <v>#REF!</v>
      </c>
      <c r="N281" s="824" t="str">
        <f t="shared" ref="N281" ca="1" si="264">IFERROR(J281/J282,"ND")</f>
        <v>ND</v>
      </c>
      <c r="O281" s="826" t="str">
        <f t="shared" ref="O281" ca="1" si="265">IFERROR(((J281+K281+L281+M281)/H281),"ND")</f>
        <v>ND</v>
      </c>
      <c r="P281" s="913"/>
    </row>
    <row r="282" spans="3:16">
      <c r="C282" s="843"/>
      <c r="D282" s="926"/>
      <c r="E282" s="926"/>
      <c r="F282" s="928"/>
      <c r="G282" s="930"/>
      <c r="H282" s="949"/>
      <c r="I282" s="823"/>
      <c r="J282" s="149" t="str">
        <f ca="1">IF(MOD(ROW()-13,2)=0,IF(ISBLANK(OFFSET(#REF!,INT((ROW()-13)/2),0)),"",OFFSET(#REF!,INT((ROW()-13)/2),0)),IF(ISBLANK(OFFSET('9. METAS'!$U$20,INT((ROW()-14)/2),0)),"",OFFSET('9. METAS'!$U$20,INT((ROW()-14)/2),0)))</f>
        <v/>
      </c>
      <c r="K282" s="150" t="str">
        <f ca="1">IF(MOD(ROW()-13,2)=0,IF(ISBLANK(OFFSET(#REF!,INT((ROW()-13)/2),0)),"",OFFSET(#REF!,INT((ROW()-13)/2),0)),IF(ISBLANK(OFFSET('9. METAS'!$V$20,INT((ROW()-14)/2),0)),"",OFFSET('9. METAS'!$V$20,INT((ROW()-14)/2),0)))</f>
        <v/>
      </c>
      <c r="L282" s="150" t="str">
        <f ca="1">IF(MOD(ROW()-13,2)=0,IF(ISBLANK(OFFSET(#REF!,INT((ROW()-13)/2),0)),"",OFFSET(#REF!,INT((ROW()-13)/2),0)),IF(ISBLANK(OFFSET('9. METAS'!$W$20,INT((ROW()-14)/2),0)),"",OFFSET('9. METAS'!$W$20,INT((ROW()-14)/2),0)))</f>
        <v/>
      </c>
      <c r="M282" s="151" t="str">
        <f ca="1">IF(MOD(ROW()-13,2)=0,IF(ISBLANK(OFFSET(#REF!,INT((ROW()-13)/2),0)),"",OFFSET(#REF!,INT((ROW()-13)/2),0)),IF(ISBLANK(OFFSET('9. METAS'!$X$20,INT((ROW()-14)/2),0)),"",OFFSET('9. METAS'!$X$20,INT((ROW()-14)/2),0)))</f>
        <v/>
      </c>
      <c r="N282" s="825"/>
      <c r="O282" s="827"/>
      <c r="P282" s="914"/>
    </row>
    <row r="283" spans="3:16">
      <c r="C283" s="829" t="str">
        <f ca="1">IF(ISBLANK(OFFSET('5. Pp (3 años)'!$C$46,INT((ROW()-13)/2),0)),"",OFFSET('5. Pp (3 años)'!$C$46,INT((ROW()-13)/2),0))</f>
        <v/>
      </c>
      <c r="D283" s="926" t="str">
        <f ca="1">IF(ISBLANK(OFFSET('5. Pp (3 años)'!$D$46,INT((ROW()-13)/2),0)),"",OFFSET('5. Pp (3 años)'!$D$46,INT((ROW()-13)/2),0))</f>
        <v/>
      </c>
      <c r="E283" s="926" t="str">
        <f ca="1">IF(ISBLANK(OFFSET('5. Pp (3 años)'!$E$46,INT((ROW()-13)/2),0)),"",OFFSET('5. Pp (3 años)'!$E$46,INT((ROW()-13)/2),0))</f>
        <v/>
      </c>
      <c r="F283" s="928" t="str">
        <f ca="1">IF(ISBLANK(OFFSET('5. Pp (3 años)'!$K$46,INT((ROW()-13)/2),0)),"",OFFSET('5. Pp (3 años)'!$K$46,INT((ROW()-13)/2),0))</f>
        <v/>
      </c>
      <c r="G283" s="930" t="str">
        <f ca="1">IF(ISBLANK(OFFSET('5. Pp (3 años)'!$H$46,INT((ROW()-13)/2),0)),"",OFFSET('5. Pp (3 años)'!$H$46,INT((ROW()-13)/2),0))</f>
        <v/>
      </c>
      <c r="H283" s="949" t="str">
        <f ca="1">IF(ISBLANK(OFFSET('9. METAS'!$L$20,INT((ROW()-13)/2),0)),"",OFFSET('9. METAS'!$L$20,INT((ROW()-13)/2),0))</f>
        <v/>
      </c>
      <c r="I283" s="822"/>
      <c r="J283" s="149" t="e">
        <f ca="1">IF(MOD(ROW()-13,2)=0,IF(ISBLANK(OFFSET(#REF!,INT((ROW()-13)/2),0)),"",OFFSET(#REF!,INT((ROW()-13)/2),0)),IF(ISBLANK(OFFSET('9. METAS'!$U$20,INT((ROW()-14)/2),0)),"",OFFSET('9. METAS'!$U$20,INT((ROW()-14)/2),0)))</f>
        <v>#REF!</v>
      </c>
      <c r="K283" s="150" t="e">
        <f ca="1">IF(MOD(ROW()-13,2)=0,IF(ISBLANK(OFFSET(#REF!,INT((ROW()-13)/2),0)),"",OFFSET(#REF!,INT((ROW()-13)/2),0)),IF(ISBLANK(OFFSET('9. METAS'!$V$20,INT((ROW()-14)/2),0)),"",OFFSET('9. METAS'!$V$20,INT((ROW()-14)/2),0)))</f>
        <v>#REF!</v>
      </c>
      <c r="L283" s="150" t="e">
        <f ca="1">IF(MOD(ROW()-13,2)=0,IF(ISBLANK(OFFSET(#REF!,INT((ROW()-13)/2),0)),"",OFFSET(#REF!,INT((ROW()-13)/2),0)),IF(ISBLANK(OFFSET('9. METAS'!$W$20,INT((ROW()-14)/2),0)),"",OFFSET('9. METAS'!$W$20,INT((ROW()-14)/2),0)))</f>
        <v>#REF!</v>
      </c>
      <c r="M283" s="151" t="e">
        <f ca="1">IF(MOD(ROW()-13,2)=0,IF(ISBLANK(OFFSET(#REF!,INT((ROW()-13)/2),0)),"",OFFSET(#REF!,INT((ROW()-13)/2),0)),IF(ISBLANK(OFFSET('9. METAS'!$X$20,INT((ROW()-14)/2),0)),"",OFFSET('9. METAS'!$X$20,INT((ROW()-14)/2),0)))</f>
        <v>#REF!</v>
      </c>
      <c r="N283" s="824" t="str">
        <f t="shared" ref="N283" ca="1" si="266">IFERROR(J283/J284,"ND")</f>
        <v>ND</v>
      </c>
      <c r="O283" s="826" t="str">
        <f t="shared" ref="O283" ca="1" si="267">IFERROR(((J283+K283+L283+M283)/H283),"ND")</f>
        <v>ND</v>
      </c>
      <c r="P283" s="913"/>
    </row>
    <row r="284" spans="3:16">
      <c r="C284" s="843"/>
      <c r="D284" s="926"/>
      <c r="E284" s="926"/>
      <c r="F284" s="928"/>
      <c r="G284" s="930"/>
      <c r="H284" s="949"/>
      <c r="I284" s="823"/>
      <c r="J284" s="149" t="str">
        <f ca="1">IF(MOD(ROW()-13,2)=0,IF(ISBLANK(OFFSET(#REF!,INT((ROW()-13)/2),0)),"",OFFSET(#REF!,INT((ROW()-13)/2),0)),IF(ISBLANK(OFFSET('9. METAS'!$U$20,INT((ROW()-14)/2),0)),"",OFFSET('9. METAS'!$U$20,INT((ROW()-14)/2),0)))</f>
        <v/>
      </c>
      <c r="K284" s="150" t="str">
        <f ca="1">IF(MOD(ROW()-13,2)=0,IF(ISBLANK(OFFSET(#REF!,INT((ROW()-13)/2),0)),"",OFFSET(#REF!,INT((ROW()-13)/2),0)),IF(ISBLANK(OFFSET('9. METAS'!$V$20,INT((ROW()-14)/2),0)),"",OFFSET('9. METAS'!$V$20,INT((ROW()-14)/2),0)))</f>
        <v/>
      </c>
      <c r="L284" s="150" t="str">
        <f ca="1">IF(MOD(ROW()-13,2)=0,IF(ISBLANK(OFFSET(#REF!,INT((ROW()-13)/2),0)),"",OFFSET(#REF!,INT((ROW()-13)/2),0)),IF(ISBLANK(OFFSET('9. METAS'!$W$20,INT((ROW()-14)/2),0)),"",OFFSET('9. METAS'!$W$20,INT((ROW()-14)/2),0)))</f>
        <v/>
      </c>
      <c r="M284" s="151" t="str">
        <f ca="1">IF(MOD(ROW()-13,2)=0,IF(ISBLANK(OFFSET(#REF!,INT((ROW()-13)/2),0)),"",OFFSET(#REF!,INT((ROW()-13)/2),0)),IF(ISBLANK(OFFSET('9. METAS'!$X$20,INT((ROW()-14)/2),0)),"",OFFSET('9. METAS'!$X$20,INT((ROW()-14)/2),0)))</f>
        <v/>
      </c>
      <c r="N284" s="825"/>
      <c r="O284" s="827"/>
      <c r="P284" s="914"/>
    </row>
    <row r="285" spans="3:16">
      <c r="C285" s="829" t="str">
        <f ca="1">IF(ISBLANK(OFFSET('5. Pp (3 años)'!$C$46,INT((ROW()-13)/2),0)),"",OFFSET('5. Pp (3 años)'!$C$46,INT((ROW()-13)/2),0))</f>
        <v/>
      </c>
      <c r="D285" s="926" t="str">
        <f ca="1">IF(ISBLANK(OFFSET('5. Pp (3 años)'!$D$46,INT((ROW()-13)/2),0)),"",OFFSET('5. Pp (3 años)'!$D$46,INT((ROW()-13)/2),0))</f>
        <v/>
      </c>
      <c r="E285" s="926" t="str">
        <f ca="1">IF(ISBLANK(OFFSET('5. Pp (3 años)'!$E$46,INT((ROW()-13)/2),0)),"",OFFSET('5. Pp (3 años)'!$E$46,INT((ROW()-13)/2),0))</f>
        <v/>
      </c>
      <c r="F285" s="928" t="str">
        <f ca="1">IF(ISBLANK(OFFSET('5. Pp (3 años)'!$K$46,INT((ROW()-13)/2),0)),"",OFFSET('5. Pp (3 años)'!$K$46,INT((ROW()-13)/2),0))</f>
        <v/>
      </c>
      <c r="G285" s="930" t="str">
        <f ca="1">IF(ISBLANK(OFFSET('5. Pp (3 años)'!$H$46,INT((ROW()-13)/2),0)),"",OFFSET('5. Pp (3 años)'!$H$46,INT((ROW()-13)/2),0))</f>
        <v/>
      </c>
      <c r="H285" s="949" t="str">
        <f ca="1">IF(ISBLANK(OFFSET('9. METAS'!$L$20,INT((ROW()-13)/2),0)),"",OFFSET('9. METAS'!$L$20,INT((ROW()-13)/2),0))</f>
        <v/>
      </c>
      <c r="I285" s="822"/>
      <c r="J285" s="149" t="e">
        <f ca="1">IF(MOD(ROW()-13,2)=0,IF(ISBLANK(OFFSET(#REF!,INT((ROW()-13)/2),0)),"",OFFSET(#REF!,INT((ROW()-13)/2),0)),IF(ISBLANK(OFFSET('9. METAS'!$U$20,INT((ROW()-14)/2),0)),"",OFFSET('9. METAS'!$U$20,INT((ROW()-14)/2),0)))</f>
        <v>#REF!</v>
      </c>
      <c r="K285" s="150" t="e">
        <f ca="1">IF(MOD(ROW()-13,2)=0,IF(ISBLANK(OFFSET(#REF!,INT((ROW()-13)/2),0)),"",OFFSET(#REF!,INT((ROW()-13)/2),0)),IF(ISBLANK(OFFSET('9. METAS'!$V$20,INT((ROW()-14)/2),0)),"",OFFSET('9. METAS'!$V$20,INT((ROW()-14)/2),0)))</f>
        <v>#REF!</v>
      </c>
      <c r="L285" s="150" t="e">
        <f ca="1">IF(MOD(ROW()-13,2)=0,IF(ISBLANK(OFFSET(#REF!,INT((ROW()-13)/2),0)),"",OFFSET(#REF!,INT((ROW()-13)/2),0)),IF(ISBLANK(OFFSET('9. METAS'!$W$20,INT((ROW()-14)/2),0)),"",OFFSET('9. METAS'!$W$20,INT((ROW()-14)/2),0)))</f>
        <v>#REF!</v>
      </c>
      <c r="M285" s="151" t="e">
        <f ca="1">IF(MOD(ROW()-13,2)=0,IF(ISBLANK(OFFSET(#REF!,INT((ROW()-13)/2),0)),"",OFFSET(#REF!,INT((ROW()-13)/2),0)),IF(ISBLANK(OFFSET('9. METAS'!$X$20,INT((ROW()-14)/2),0)),"",OFFSET('9. METAS'!$X$20,INT((ROW()-14)/2),0)))</f>
        <v>#REF!</v>
      </c>
      <c r="N285" s="824" t="str">
        <f t="shared" ref="N285" ca="1" si="268">IFERROR(J285/J286,"ND")</f>
        <v>ND</v>
      </c>
      <c r="O285" s="826" t="str">
        <f t="shared" ref="O285" ca="1" si="269">IFERROR(((J285+K285+L285+M285)/H285),"ND")</f>
        <v>ND</v>
      </c>
      <c r="P285" s="913"/>
    </row>
    <row r="286" spans="3:16">
      <c r="C286" s="843"/>
      <c r="D286" s="926"/>
      <c r="E286" s="926"/>
      <c r="F286" s="928"/>
      <c r="G286" s="930"/>
      <c r="H286" s="949"/>
      <c r="I286" s="823"/>
      <c r="J286" s="149" t="str">
        <f ca="1">IF(MOD(ROW()-13,2)=0,IF(ISBLANK(OFFSET(#REF!,INT((ROW()-13)/2),0)),"",OFFSET(#REF!,INT((ROW()-13)/2),0)),IF(ISBLANK(OFFSET('9. METAS'!$U$20,INT((ROW()-14)/2),0)),"",OFFSET('9. METAS'!$U$20,INT((ROW()-14)/2),0)))</f>
        <v/>
      </c>
      <c r="K286" s="150" t="str">
        <f ca="1">IF(MOD(ROW()-13,2)=0,IF(ISBLANK(OFFSET(#REF!,INT((ROW()-13)/2),0)),"",OFFSET(#REF!,INT((ROW()-13)/2),0)),IF(ISBLANK(OFFSET('9. METAS'!$V$20,INT((ROW()-14)/2),0)),"",OFFSET('9. METAS'!$V$20,INT((ROW()-14)/2),0)))</f>
        <v/>
      </c>
      <c r="L286" s="150" t="str">
        <f ca="1">IF(MOD(ROW()-13,2)=0,IF(ISBLANK(OFFSET(#REF!,INT((ROW()-13)/2),0)),"",OFFSET(#REF!,INT((ROW()-13)/2),0)),IF(ISBLANK(OFFSET('9. METAS'!$W$20,INT((ROW()-14)/2),0)),"",OFFSET('9. METAS'!$W$20,INT((ROW()-14)/2),0)))</f>
        <v/>
      </c>
      <c r="M286" s="151" t="str">
        <f ca="1">IF(MOD(ROW()-13,2)=0,IF(ISBLANK(OFFSET(#REF!,INT((ROW()-13)/2),0)),"",OFFSET(#REF!,INT((ROW()-13)/2),0)),IF(ISBLANK(OFFSET('9. METAS'!$X$20,INT((ROW()-14)/2),0)),"",OFFSET('9. METAS'!$X$20,INT((ROW()-14)/2),0)))</f>
        <v/>
      </c>
      <c r="N286" s="825"/>
      <c r="O286" s="827"/>
      <c r="P286" s="914"/>
    </row>
    <row r="287" spans="3:16">
      <c r="C287" s="829" t="str">
        <f ca="1">IF(ISBLANK(OFFSET('5. Pp (3 años)'!$C$46,INT((ROW()-13)/2),0)),"",OFFSET('5. Pp (3 años)'!$C$46,INT((ROW()-13)/2),0))</f>
        <v/>
      </c>
      <c r="D287" s="926" t="str">
        <f ca="1">IF(ISBLANK(OFFSET('5. Pp (3 años)'!$D$46,INT((ROW()-13)/2),0)),"",OFFSET('5. Pp (3 años)'!$D$46,INT((ROW()-13)/2),0))</f>
        <v/>
      </c>
      <c r="E287" s="926" t="str">
        <f ca="1">IF(ISBLANK(OFFSET('5. Pp (3 años)'!$E$46,INT((ROW()-13)/2),0)),"",OFFSET('5. Pp (3 años)'!$E$46,INT((ROW()-13)/2),0))</f>
        <v/>
      </c>
      <c r="F287" s="928" t="str">
        <f ca="1">IF(ISBLANK(OFFSET('5. Pp (3 años)'!$K$46,INT((ROW()-13)/2),0)),"",OFFSET('5. Pp (3 años)'!$K$46,INT((ROW()-13)/2),0))</f>
        <v/>
      </c>
      <c r="G287" s="930" t="str">
        <f ca="1">IF(ISBLANK(OFFSET('5. Pp (3 años)'!$H$46,INT((ROW()-13)/2),0)),"",OFFSET('5. Pp (3 años)'!$H$46,INT((ROW()-13)/2),0))</f>
        <v/>
      </c>
      <c r="H287" s="949" t="str">
        <f ca="1">IF(ISBLANK(OFFSET('9. METAS'!$L$20,INT((ROW()-13)/2),0)),"",OFFSET('9. METAS'!$L$20,INT((ROW()-13)/2),0))</f>
        <v/>
      </c>
      <c r="I287" s="822"/>
      <c r="J287" s="149" t="e">
        <f ca="1">IF(MOD(ROW()-13,2)=0,IF(ISBLANK(OFFSET(#REF!,INT((ROW()-13)/2),0)),"",OFFSET(#REF!,INT((ROW()-13)/2),0)),IF(ISBLANK(OFFSET('9. METAS'!$U$20,INT((ROW()-14)/2),0)),"",OFFSET('9. METAS'!$U$20,INT((ROW()-14)/2),0)))</f>
        <v>#REF!</v>
      </c>
      <c r="K287" s="150" t="e">
        <f ca="1">IF(MOD(ROW()-13,2)=0,IF(ISBLANK(OFFSET(#REF!,INT((ROW()-13)/2),0)),"",OFFSET(#REF!,INT((ROW()-13)/2),0)),IF(ISBLANK(OFFSET('9. METAS'!$V$20,INT((ROW()-14)/2),0)),"",OFFSET('9. METAS'!$V$20,INT((ROW()-14)/2),0)))</f>
        <v>#REF!</v>
      </c>
      <c r="L287" s="150" t="e">
        <f ca="1">IF(MOD(ROW()-13,2)=0,IF(ISBLANK(OFFSET(#REF!,INT((ROW()-13)/2),0)),"",OFFSET(#REF!,INT((ROW()-13)/2),0)),IF(ISBLANK(OFFSET('9. METAS'!$W$20,INT((ROW()-14)/2),0)),"",OFFSET('9. METAS'!$W$20,INT((ROW()-14)/2),0)))</f>
        <v>#REF!</v>
      </c>
      <c r="M287" s="151" t="e">
        <f ca="1">IF(MOD(ROW()-13,2)=0,IF(ISBLANK(OFFSET(#REF!,INT((ROW()-13)/2),0)),"",OFFSET(#REF!,INT((ROW()-13)/2),0)),IF(ISBLANK(OFFSET('9. METAS'!$X$20,INT((ROW()-14)/2),0)),"",OFFSET('9. METAS'!$X$20,INT((ROW()-14)/2),0)))</f>
        <v>#REF!</v>
      </c>
      <c r="N287" s="824" t="str">
        <f t="shared" ref="N287" ca="1" si="270">IFERROR(J287/J288,"ND")</f>
        <v>ND</v>
      </c>
      <c r="O287" s="826" t="str">
        <f t="shared" ref="O287" ca="1" si="271">IFERROR(((J287+K287+L287+M287)/H287),"ND")</f>
        <v>ND</v>
      </c>
      <c r="P287" s="913"/>
    </row>
    <row r="288" spans="3:16">
      <c r="C288" s="843"/>
      <c r="D288" s="926"/>
      <c r="E288" s="926"/>
      <c r="F288" s="928"/>
      <c r="G288" s="930"/>
      <c r="H288" s="949"/>
      <c r="I288" s="823"/>
      <c r="J288" s="149" t="str">
        <f ca="1">IF(MOD(ROW()-13,2)=0,IF(ISBLANK(OFFSET(#REF!,INT((ROW()-13)/2),0)),"",OFFSET(#REF!,INT((ROW()-13)/2),0)),IF(ISBLANK(OFFSET('9. METAS'!$U$20,INT((ROW()-14)/2),0)),"",OFFSET('9. METAS'!$U$20,INT((ROW()-14)/2),0)))</f>
        <v/>
      </c>
      <c r="K288" s="150" t="str">
        <f ca="1">IF(MOD(ROW()-13,2)=0,IF(ISBLANK(OFFSET(#REF!,INT((ROW()-13)/2),0)),"",OFFSET(#REF!,INT((ROW()-13)/2),0)),IF(ISBLANK(OFFSET('9. METAS'!$V$20,INT((ROW()-14)/2),0)),"",OFFSET('9. METAS'!$V$20,INT((ROW()-14)/2),0)))</f>
        <v/>
      </c>
      <c r="L288" s="150" t="str">
        <f ca="1">IF(MOD(ROW()-13,2)=0,IF(ISBLANK(OFFSET(#REF!,INT((ROW()-13)/2),0)),"",OFFSET(#REF!,INT((ROW()-13)/2),0)),IF(ISBLANK(OFFSET('9. METAS'!$W$20,INT((ROW()-14)/2),0)),"",OFFSET('9. METAS'!$W$20,INT((ROW()-14)/2),0)))</f>
        <v/>
      </c>
      <c r="M288" s="151" t="str">
        <f ca="1">IF(MOD(ROW()-13,2)=0,IF(ISBLANK(OFFSET(#REF!,INT((ROW()-13)/2),0)),"",OFFSET(#REF!,INT((ROW()-13)/2),0)),IF(ISBLANK(OFFSET('9. METAS'!$X$20,INT((ROW()-14)/2),0)),"",OFFSET('9. METAS'!$X$20,INT((ROW()-14)/2),0)))</f>
        <v/>
      </c>
      <c r="N288" s="825"/>
      <c r="O288" s="827"/>
      <c r="P288" s="914"/>
    </row>
    <row r="289" spans="3:16">
      <c r="C289" s="829" t="str">
        <f ca="1">IF(ISBLANK(OFFSET('5. Pp (3 años)'!$C$46,INT((ROW()-13)/2),0)),"",OFFSET('5. Pp (3 años)'!$C$46,INT((ROW()-13)/2),0))</f>
        <v/>
      </c>
      <c r="D289" s="926" t="str">
        <f ca="1">IF(ISBLANK(OFFSET('5. Pp (3 años)'!$D$46,INT((ROW()-13)/2),0)),"",OFFSET('5. Pp (3 años)'!$D$46,INT((ROW()-13)/2),0))</f>
        <v/>
      </c>
      <c r="E289" s="926" t="str">
        <f ca="1">IF(ISBLANK(OFFSET('5. Pp (3 años)'!$E$46,INT((ROW()-13)/2),0)),"",OFFSET('5. Pp (3 años)'!$E$46,INT((ROW()-13)/2),0))</f>
        <v/>
      </c>
      <c r="F289" s="928" t="str">
        <f ca="1">IF(ISBLANK(OFFSET('5. Pp (3 años)'!$K$46,INT((ROW()-13)/2),0)),"",OFFSET('5. Pp (3 años)'!$K$46,INT((ROW()-13)/2),0))</f>
        <v/>
      </c>
      <c r="G289" s="930" t="str">
        <f ca="1">IF(ISBLANK(OFFSET('5. Pp (3 años)'!$H$46,INT((ROW()-13)/2),0)),"",OFFSET('5. Pp (3 años)'!$H$46,INT((ROW()-13)/2),0))</f>
        <v/>
      </c>
      <c r="H289" s="949" t="str">
        <f ca="1">IF(ISBLANK(OFFSET('9. METAS'!$L$20,INT((ROW()-13)/2),0)),"",OFFSET('9. METAS'!$L$20,INT((ROW()-13)/2),0))</f>
        <v/>
      </c>
      <c r="I289" s="822"/>
      <c r="J289" s="149" t="e">
        <f ca="1">IF(MOD(ROW()-13,2)=0,IF(ISBLANK(OFFSET(#REF!,INT((ROW()-13)/2),0)),"",OFFSET(#REF!,INT((ROW()-13)/2),0)),IF(ISBLANK(OFFSET('9. METAS'!$U$20,INT((ROW()-14)/2),0)),"",OFFSET('9. METAS'!$U$20,INT((ROW()-14)/2),0)))</f>
        <v>#REF!</v>
      </c>
      <c r="K289" s="150" t="e">
        <f ca="1">IF(MOD(ROW()-13,2)=0,IF(ISBLANK(OFFSET(#REF!,INT((ROW()-13)/2),0)),"",OFFSET(#REF!,INT((ROW()-13)/2),0)),IF(ISBLANK(OFFSET('9. METAS'!$V$20,INT((ROW()-14)/2),0)),"",OFFSET('9. METAS'!$V$20,INT((ROW()-14)/2),0)))</f>
        <v>#REF!</v>
      </c>
      <c r="L289" s="150" t="e">
        <f ca="1">IF(MOD(ROW()-13,2)=0,IF(ISBLANK(OFFSET(#REF!,INT((ROW()-13)/2),0)),"",OFFSET(#REF!,INT((ROW()-13)/2),0)),IF(ISBLANK(OFFSET('9. METAS'!$W$20,INT((ROW()-14)/2),0)),"",OFFSET('9. METAS'!$W$20,INT((ROW()-14)/2),0)))</f>
        <v>#REF!</v>
      </c>
      <c r="M289" s="151" t="e">
        <f ca="1">IF(MOD(ROW()-13,2)=0,IF(ISBLANK(OFFSET(#REF!,INT((ROW()-13)/2),0)),"",OFFSET(#REF!,INT((ROW()-13)/2),0)),IF(ISBLANK(OFFSET('9. METAS'!$X$20,INT((ROW()-14)/2),0)),"",OFFSET('9. METAS'!$X$20,INT((ROW()-14)/2),0)))</f>
        <v>#REF!</v>
      </c>
      <c r="N289" s="824" t="str">
        <f t="shared" ref="N289" ca="1" si="272">IFERROR(J289/J290,"ND")</f>
        <v>ND</v>
      </c>
      <c r="O289" s="826" t="str">
        <f t="shared" ref="O289" ca="1" si="273">IFERROR(((J289+K289+L289+M289)/H289),"ND")</f>
        <v>ND</v>
      </c>
      <c r="P289" s="913"/>
    </row>
    <row r="290" spans="3:16">
      <c r="C290" s="843"/>
      <c r="D290" s="926"/>
      <c r="E290" s="926"/>
      <c r="F290" s="928"/>
      <c r="G290" s="930"/>
      <c r="H290" s="949"/>
      <c r="I290" s="823"/>
      <c r="J290" s="149" t="str">
        <f ca="1">IF(MOD(ROW()-13,2)=0,IF(ISBLANK(OFFSET(#REF!,INT((ROW()-13)/2),0)),"",OFFSET(#REF!,INT((ROW()-13)/2),0)),IF(ISBLANK(OFFSET('9. METAS'!$U$20,INT((ROW()-14)/2),0)),"",OFFSET('9. METAS'!$U$20,INT((ROW()-14)/2),0)))</f>
        <v/>
      </c>
      <c r="K290" s="150" t="str">
        <f ca="1">IF(MOD(ROW()-13,2)=0,IF(ISBLANK(OFFSET(#REF!,INT((ROW()-13)/2),0)),"",OFFSET(#REF!,INT((ROW()-13)/2),0)),IF(ISBLANK(OFFSET('9. METAS'!$V$20,INT((ROW()-14)/2),0)),"",OFFSET('9. METAS'!$V$20,INT((ROW()-14)/2),0)))</f>
        <v/>
      </c>
      <c r="L290" s="150" t="str">
        <f ca="1">IF(MOD(ROW()-13,2)=0,IF(ISBLANK(OFFSET(#REF!,INT((ROW()-13)/2),0)),"",OFFSET(#REF!,INT((ROW()-13)/2),0)),IF(ISBLANK(OFFSET('9. METAS'!$W$20,INT((ROW()-14)/2),0)),"",OFFSET('9. METAS'!$W$20,INT((ROW()-14)/2),0)))</f>
        <v/>
      </c>
      <c r="M290" s="151" t="str">
        <f ca="1">IF(MOD(ROW()-13,2)=0,IF(ISBLANK(OFFSET(#REF!,INT((ROW()-13)/2),0)),"",OFFSET(#REF!,INT((ROW()-13)/2),0)),IF(ISBLANK(OFFSET('9. METAS'!$X$20,INT((ROW()-14)/2),0)),"",OFFSET('9. METAS'!$X$20,INT((ROW()-14)/2),0)))</f>
        <v/>
      </c>
      <c r="N290" s="825"/>
      <c r="O290" s="827"/>
      <c r="P290" s="914"/>
    </row>
    <row r="291" spans="3:16">
      <c r="C291" s="829" t="str">
        <f ca="1">IF(ISBLANK(OFFSET('5. Pp (3 años)'!$C$46,INT((ROW()-13)/2),0)),"",OFFSET('5. Pp (3 años)'!$C$46,INT((ROW()-13)/2),0))</f>
        <v/>
      </c>
      <c r="D291" s="926" t="str">
        <f ca="1">IF(ISBLANK(OFFSET('5. Pp (3 años)'!$D$46,INT((ROW()-13)/2),0)),"",OFFSET('5. Pp (3 años)'!$D$46,INT((ROW()-13)/2),0))</f>
        <v/>
      </c>
      <c r="E291" s="926" t="str">
        <f ca="1">IF(ISBLANK(OFFSET('5. Pp (3 años)'!$E$46,INT((ROW()-13)/2),0)),"",OFFSET('5. Pp (3 años)'!$E$46,INT((ROW()-13)/2),0))</f>
        <v/>
      </c>
      <c r="F291" s="928" t="str">
        <f ca="1">IF(ISBLANK(OFFSET('5. Pp (3 años)'!$K$46,INT((ROW()-13)/2),0)),"",OFFSET('5. Pp (3 años)'!$K$46,INT((ROW()-13)/2),0))</f>
        <v/>
      </c>
      <c r="G291" s="930" t="str">
        <f ca="1">IF(ISBLANK(OFFSET('5. Pp (3 años)'!$H$46,INT((ROW()-13)/2),0)),"",OFFSET('5. Pp (3 años)'!$H$46,INT((ROW()-13)/2),0))</f>
        <v/>
      </c>
      <c r="H291" s="949" t="str">
        <f ca="1">IF(ISBLANK(OFFSET('9. METAS'!$L$20,INT((ROW()-13)/2),0)),"",OFFSET('9. METAS'!$L$20,INT((ROW()-13)/2),0))</f>
        <v/>
      </c>
      <c r="I291" s="822"/>
      <c r="J291" s="149" t="e">
        <f ca="1">IF(MOD(ROW()-13,2)=0,IF(ISBLANK(OFFSET(#REF!,INT((ROW()-13)/2),0)),"",OFFSET(#REF!,INT((ROW()-13)/2),0)),IF(ISBLANK(OFFSET('9. METAS'!$U$20,INT((ROW()-14)/2),0)),"",OFFSET('9. METAS'!$U$20,INT((ROW()-14)/2),0)))</f>
        <v>#REF!</v>
      </c>
      <c r="K291" s="150" t="e">
        <f ca="1">IF(MOD(ROW()-13,2)=0,IF(ISBLANK(OFFSET(#REF!,INT((ROW()-13)/2),0)),"",OFFSET(#REF!,INT((ROW()-13)/2),0)),IF(ISBLANK(OFFSET('9. METAS'!$V$20,INT((ROW()-14)/2),0)),"",OFFSET('9. METAS'!$V$20,INT((ROW()-14)/2),0)))</f>
        <v>#REF!</v>
      </c>
      <c r="L291" s="150" t="e">
        <f ca="1">IF(MOD(ROW()-13,2)=0,IF(ISBLANK(OFFSET(#REF!,INT((ROW()-13)/2),0)),"",OFFSET(#REF!,INT((ROW()-13)/2),0)),IF(ISBLANK(OFFSET('9. METAS'!$W$20,INT((ROW()-14)/2),0)),"",OFFSET('9. METAS'!$W$20,INT((ROW()-14)/2),0)))</f>
        <v>#REF!</v>
      </c>
      <c r="M291" s="151" t="e">
        <f ca="1">IF(MOD(ROW()-13,2)=0,IF(ISBLANK(OFFSET(#REF!,INT((ROW()-13)/2),0)),"",OFFSET(#REF!,INT((ROW()-13)/2),0)),IF(ISBLANK(OFFSET('9. METAS'!$X$20,INT((ROW()-14)/2),0)),"",OFFSET('9. METAS'!$X$20,INT((ROW()-14)/2),0)))</f>
        <v>#REF!</v>
      </c>
      <c r="N291" s="824" t="str">
        <f t="shared" ref="N291" ca="1" si="274">IFERROR(J291/J292,"ND")</f>
        <v>ND</v>
      </c>
      <c r="O291" s="826" t="str">
        <f t="shared" ref="O291" ca="1" si="275">IFERROR(((J291+K291+L291+M291)/H291),"ND")</f>
        <v>ND</v>
      </c>
      <c r="P291" s="913"/>
    </row>
    <row r="292" spans="3:16">
      <c r="C292" s="843"/>
      <c r="D292" s="926"/>
      <c r="E292" s="926"/>
      <c r="F292" s="928"/>
      <c r="G292" s="930"/>
      <c r="H292" s="949"/>
      <c r="I292" s="823"/>
      <c r="J292" s="149" t="str">
        <f ca="1">IF(MOD(ROW()-13,2)=0,IF(ISBLANK(OFFSET(#REF!,INT((ROW()-13)/2),0)),"",OFFSET(#REF!,INT((ROW()-13)/2),0)),IF(ISBLANK(OFFSET('9. METAS'!$U$20,INT((ROW()-14)/2),0)),"",OFFSET('9. METAS'!$U$20,INT((ROW()-14)/2),0)))</f>
        <v/>
      </c>
      <c r="K292" s="150" t="str">
        <f ca="1">IF(MOD(ROW()-13,2)=0,IF(ISBLANK(OFFSET(#REF!,INT((ROW()-13)/2),0)),"",OFFSET(#REF!,INT((ROW()-13)/2),0)),IF(ISBLANK(OFFSET('9. METAS'!$V$20,INT((ROW()-14)/2),0)),"",OFFSET('9. METAS'!$V$20,INT((ROW()-14)/2),0)))</f>
        <v/>
      </c>
      <c r="L292" s="150" t="str">
        <f ca="1">IF(MOD(ROW()-13,2)=0,IF(ISBLANK(OFFSET(#REF!,INT((ROW()-13)/2),0)),"",OFFSET(#REF!,INT((ROW()-13)/2),0)),IF(ISBLANK(OFFSET('9. METAS'!$W$20,INT((ROW()-14)/2),0)),"",OFFSET('9. METAS'!$W$20,INT((ROW()-14)/2),0)))</f>
        <v/>
      </c>
      <c r="M292" s="151" t="str">
        <f ca="1">IF(MOD(ROW()-13,2)=0,IF(ISBLANK(OFFSET(#REF!,INT((ROW()-13)/2),0)),"",OFFSET(#REF!,INT((ROW()-13)/2),0)),IF(ISBLANK(OFFSET('9. METAS'!$X$20,INT((ROW()-14)/2),0)),"",OFFSET('9. METAS'!$X$20,INT((ROW()-14)/2),0)))</f>
        <v/>
      </c>
      <c r="N292" s="825"/>
      <c r="O292" s="827"/>
      <c r="P292" s="914"/>
    </row>
    <row r="293" spans="3:16">
      <c r="C293" s="829" t="str">
        <f ca="1">IF(ISBLANK(OFFSET('5. Pp (3 años)'!$C$46,INT((ROW()-13)/2),0)),"",OFFSET('5. Pp (3 años)'!$C$46,INT((ROW()-13)/2),0))</f>
        <v/>
      </c>
      <c r="D293" s="926" t="str">
        <f ca="1">IF(ISBLANK(OFFSET('5. Pp (3 años)'!$D$46,INT((ROW()-13)/2),0)),"",OFFSET('5. Pp (3 años)'!$D$46,INT((ROW()-13)/2),0))</f>
        <v/>
      </c>
      <c r="E293" s="926" t="str">
        <f ca="1">IF(ISBLANK(OFFSET('5. Pp (3 años)'!$E$46,INT((ROW()-13)/2),0)),"",OFFSET('5. Pp (3 años)'!$E$46,INT((ROW()-13)/2),0))</f>
        <v/>
      </c>
      <c r="F293" s="928" t="str">
        <f ca="1">IF(ISBLANK(OFFSET('5. Pp (3 años)'!$K$46,INT((ROW()-13)/2),0)),"",OFFSET('5. Pp (3 años)'!$K$46,INT((ROW()-13)/2),0))</f>
        <v/>
      </c>
      <c r="G293" s="930" t="str">
        <f ca="1">IF(ISBLANK(OFFSET('5. Pp (3 años)'!$H$46,INT((ROW()-13)/2),0)),"",OFFSET('5. Pp (3 años)'!$H$46,INT((ROW()-13)/2),0))</f>
        <v/>
      </c>
      <c r="H293" s="949" t="str">
        <f ca="1">IF(ISBLANK(OFFSET('9. METAS'!$L$20,INT((ROW()-13)/2),0)),"",OFFSET('9. METAS'!$L$20,INT((ROW()-13)/2),0))</f>
        <v/>
      </c>
      <c r="I293" s="822"/>
      <c r="J293" s="149" t="e">
        <f ca="1">IF(MOD(ROW()-13,2)=0,IF(ISBLANK(OFFSET(#REF!,INT((ROW()-13)/2),0)),"",OFFSET(#REF!,INT((ROW()-13)/2),0)),IF(ISBLANK(OFFSET('9. METAS'!$U$20,INT((ROW()-14)/2),0)),"",OFFSET('9. METAS'!$U$20,INT((ROW()-14)/2),0)))</f>
        <v>#REF!</v>
      </c>
      <c r="K293" s="150" t="e">
        <f ca="1">IF(MOD(ROW()-13,2)=0,IF(ISBLANK(OFFSET(#REF!,INT((ROW()-13)/2),0)),"",OFFSET(#REF!,INT((ROW()-13)/2),0)),IF(ISBLANK(OFFSET('9. METAS'!$V$20,INT((ROW()-14)/2),0)),"",OFFSET('9. METAS'!$V$20,INT((ROW()-14)/2),0)))</f>
        <v>#REF!</v>
      </c>
      <c r="L293" s="150" t="e">
        <f ca="1">IF(MOD(ROW()-13,2)=0,IF(ISBLANK(OFFSET(#REF!,INT((ROW()-13)/2),0)),"",OFFSET(#REF!,INT((ROW()-13)/2),0)),IF(ISBLANK(OFFSET('9. METAS'!$W$20,INT((ROW()-14)/2),0)),"",OFFSET('9. METAS'!$W$20,INT((ROW()-14)/2),0)))</f>
        <v>#REF!</v>
      </c>
      <c r="M293" s="151" t="e">
        <f ca="1">IF(MOD(ROW()-13,2)=0,IF(ISBLANK(OFFSET(#REF!,INT((ROW()-13)/2),0)),"",OFFSET(#REF!,INT((ROW()-13)/2),0)),IF(ISBLANK(OFFSET('9. METAS'!$X$20,INT((ROW()-14)/2),0)),"",OFFSET('9. METAS'!$X$20,INT((ROW()-14)/2),0)))</f>
        <v>#REF!</v>
      </c>
      <c r="N293" s="824" t="str">
        <f t="shared" ref="N293" ca="1" si="276">IFERROR(J293/J294,"ND")</f>
        <v>ND</v>
      </c>
      <c r="O293" s="826" t="str">
        <f t="shared" ref="O293" ca="1" si="277">IFERROR(((J293+K293+L293+M293)/H293),"ND")</f>
        <v>ND</v>
      </c>
      <c r="P293" s="913"/>
    </row>
    <row r="294" spans="3:16">
      <c r="C294" s="843"/>
      <c r="D294" s="926"/>
      <c r="E294" s="926"/>
      <c r="F294" s="928"/>
      <c r="G294" s="930"/>
      <c r="H294" s="949"/>
      <c r="I294" s="823"/>
      <c r="J294" s="149" t="str">
        <f ca="1">IF(MOD(ROW()-13,2)=0,IF(ISBLANK(OFFSET(#REF!,INT((ROW()-13)/2),0)),"",OFFSET(#REF!,INT((ROW()-13)/2),0)),IF(ISBLANK(OFFSET('9. METAS'!$U$20,INT((ROW()-14)/2),0)),"",OFFSET('9. METAS'!$U$20,INT((ROW()-14)/2),0)))</f>
        <v/>
      </c>
      <c r="K294" s="150" t="str">
        <f ca="1">IF(MOD(ROW()-13,2)=0,IF(ISBLANK(OFFSET(#REF!,INT((ROW()-13)/2),0)),"",OFFSET(#REF!,INT((ROW()-13)/2),0)),IF(ISBLANK(OFFSET('9. METAS'!$V$20,INT((ROW()-14)/2),0)),"",OFFSET('9. METAS'!$V$20,INT((ROW()-14)/2),0)))</f>
        <v/>
      </c>
      <c r="L294" s="150" t="str">
        <f ca="1">IF(MOD(ROW()-13,2)=0,IF(ISBLANK(OFFSET(#REF!,INT((ROW()-13)/2),0)),"",OFFSET(#REF!,INT((ROW()-13)/2),0)),IF(ISBLANK(OFFSET('9. METAS'!$W$20,INT((ROW()-14)/2),0)),"",OFFSET('9. METAS'!$W$20,INT((ROW()-14)/2),0)))</f>
        <v/>
      </c>
      <c r="M294" s="151" t="str">
        <f ca="1">IF(MOD(ROW()-13,2)=0,IF(ISBLANK(OFFSET(#REF!,INT((ROW()-13)/2),0)),"",OFFSET(#REF!,INT((ROW()-13)/2),0)),IF(ISBLANK(OFFSET('9. METAS'!$X$20,INT((ROW()-14)/2),0)),"",OFFSET('9. METAS'!$X$20,INT((ROW()-14)/2),0)))</f>
        <v/>
      </c>
      <c r="N294" s="825"/>
      <c r="O294" s="827"/>
      <c r="P294" s="914"/>
    </row>
    <row r="295" spans="3:16">
      <c r="C295" s="829" t="str">
        <f ca="1">IF(ISBLANK(OFFSET('5. Pp (3 años)'!$C$46,INT((ROW()-13)/2),0)),"",OFFSET('5. Pp (3 años)'!$C$46,INT((ROW()-13)/2),0))</f>
        <v/>
      </c>
      <c r="D295" s="926" t="str">
        <f ca="1">IF(ISBLANK(OFFSET('5. Pp (3 años)'!$D$46,INT((ROW()-13)/2),0)),"",OFFSET('5. Pp (3 años)'!$D$46,INT((ROW()-13)/2),0))</f>
        <v/>
      </c>
      <c r="E295" s="926" t="str">
        <f ca="1">IF(ISBLANK(OFFSET('5. Pp (3 años)'!$E$46,INT((ROW()-13)/2),0)),"",OFFSET('5. Pp (3 años)'!$E$46,INT((ROW()-13)/2),0))</f>
        <v/>
      </c>
      <c r="F295" s="928" t="str">
        <f ca="1">IF(ISBLANK(OFFSET('5. Pp (3 años)'!$K$46,INT((ROW()-13)/2),0)),"",OFFSET('5. Pp (3 años)'!$K$46,INT((ROW()-13)/2),0))</f>
        <v/>
      </c>
      <c r="G295" s="930" t="str">
        <f ca="1">IF(ISBLANK(OFFSET('5. Pp (3 años)'!$H$46,INT((ROW()-13)/2),0)),"",OFFSET('5. Pp (3 años)'!$H$46,INT((ROW()-13)/2),0))</f>
        <v/>
      </c>
      <c r="H295" s="949" t="str">
        <f ca="1">IF(ISBLANK(OFFSET('9. METAS'!$L$20,INT((ROW()-13)/2),0)),"",OFFSET('9. METAS'!$L$20,INT((ROW()-13)/2),0))</f>
        <v/>
      </c>
      <c r="I295" s="822"/>
      <c r="J295" s="149" t="e">
        <f ca="1">IF(MOD(ROW()-13,2)=0,IF(ISBLANK(OFFSET(#REF!,INT((ROW()-13)/2),0)),"",OFFSET(#REF!,INT((ROW()-13)/2),0)),IF(ISBLANK(OFFSET('9. METAS'!$U$20,INT((ROW()-14)/2),0)),"",OFFSET('9. METAS'!$U$20,INT((ROW()-14)/2),0)))</f>
        <v>#REF!</v>
      </c>
      <c r="K295" s="150" t="e">
        <f ca="1">IF(MOD(ROW()-13,2)=0,IF(ISBLANK(OFFSET(#REF!,INT((ROW()-13)/2),0)),"",OFFSET(#REF!,INT((ROW()-13)/2),0)),IF(ISBLANK(OFFSET('9. METAS'!$V$20,INT((ROW()-14)/2),0)),"",OFFSET('9. METAS'!$V$20,INT((ROW()-14)/2),0)))</f>
        <v>#REF!</v>
      </c>
      <c r="L295" s="150" t="e">
        <f ca="1">IF(MOD(ROW()-13,2)=0,IF(ISBLANK(OFFSET(#REF!,INT((ROW()-13)/2),0)),"",OFFSET(#REF!,INT((ROW()-13)/2),0)),IF(ISBLANK(OFFSET('9. METAS'!$W$20,INT((ROW()-14)/2),0)),"",OFFSET('9. METAS'!$W$20,INT((ROW()-14)/2),0)))</f>
        <v>#REF!</v>
      </c>
      <c r="M295" s="151" t="e">
        <f ca="1">IF(MOD(ROW()-13,2)=0,IF(ISBLANK(OFFSET(#REF!,INT((ROW()-13)/2),0)),"",OFFSET(#REF!,INT((ROW()-13)/2),0)),IF(ISBLANK(OFFSET('9. METAS'!$X$20,INT((ROW()-14)/2),0)),"",OFFSET('9. METAS'!$X$20,INT((ROW()-14)/2),0)))</f>
        <v>#REF!</v>
      </c>
      <c r="N295" s="824" t="str">
        <f t="shared" ref="N295" ca="1" si="278">IFERROR(J295/J296,"ND")</f>
        <v>ND</v>
      </c>
      <c r="O295" s="826" t="str">
        <f t="shared" ref="O295" ca="1" si="279">IFERROR(((J295+K295+L295+M295)/H295),"ND")</f>
        <v>ND</v>
      </c>
      <c r="P295" s="913"/>
    </row>
    <row r="296" spans="3:16">
      <c r="C296" s="843"/>
      <c r="D296" s="926"/>
      <c r="E296" s="926"/>
      <c r="F296" s="928"/>
      <c r="G296" s="930"/>
      <c r="H296" s="949"/>
      <c r="I296" s="823"/>
      <c r="J296" s="149" t="str">
        <f ca="1">IF(MOD(ROW()-13,2)=0,IF(ISBLANK(OFFSET(#REF!,INT((ROW()-13)/2),0)),"",OFFSET(#REF!,INT((ROW()-13)/2),0)),IF(ISBLANK(OFFSET('9. METAS'!$U$20,INT((ROW()-14)/2),0)),"",OFFSET('9. METAS'!$U$20,INT((ROW()-14)/2),0)))</f>
        <v/>
      </c>
      <c r="K296" s="150" t="str">
        <f ca="1">IF(MOD(ROW()-13,2)=0,IF(ISBLANK(OFFSET(#REF!,INT((ROW()-13)/2),0)),"",OFFSET(#REF!,INT((ROW()-13)/2),0)),IF(ISBLANK(OFFSET('9. METAS'!$V$20,INT((ROW()-14)/2),0)),"",OFFSET('9. METAS'!$V$20,INT((ROW()-14)/2),0)))</f>
        <v/>
      </c>
      <c r="L296" s="150" t="str">
        <f ca="1">IF(MOD(ROW()-13,2)=0,IF(ISBLANK(OFFSET(#REF!,INT((ROW()-13)/2),0)),"",OFFSET(#REF!,INT((ROW()-13)/2),0)),IF(ISBLANK(OFFSET('9. METAS'!$W$20,INT((ROW()-14)/2),0)),"",OFFSET('9. METAS'!$W$20,INT((ROW()-14)/2),0)))</f>
        <v/>
      </c>
      <c r="M296" s="151" t="str">
        <f ca="1">IF(MOD(ROW()-13,2)=0,IF(ISBLANK(OFFSET(#REF!,INT((ROW()-13)/2),0)),"",OFFSET(#REF!,INT((ROW()-13)/2),0)),IF(ISBLANK(OFFSET('9. METAS'!$X$20,INT((ROW()-14)/2),0)),"",OFFSET('9. METAS'!$X$20,INT((ROW()-14)/2),0)))</f>
        <v/>
      </c>
      <c r="N296" s="825"/>
      <c r="O296" s="827"/>
      <c r="P296" s="914"/>
    </row>
    <row r="297" spans="3:16">
      <c r="C297" s="829" t="str">
        <f ca="1">IF(ISBLANK(OFFSET('5. Pp (3 años)'!$C$46,INT((ROW()-13)/2),0)),"",OFFSET('5. Pp (3 años)'!$C$46,INT((ROW()-13)/2),0))</f>
        <v/>
      </c>
      <c r="D297" s="926" t="str">
        <f ca="1">IF(ISBLANK(OFFSET('5. Pp (3 años)'!$D$46,INT((ROW()-13)/2),0)),"",OFFSET('5. Pp (3 años)'!$D$46,INT((ROW()-13)/2),0))</f>
        <v/>
      </c>
      <c r="E297" s="926" t="str">
        <f ca="1">IF(ISBLANK(OFFSET('5. Pp (3 años)'!$E$46,INT((ROW()-13)/2),0)),"",OFFSET('5. Pp (3 años)'!$E$46,INT((ROW()-13)/2),0))</f>
        <v/>
      </c>
      <c r="F297" s="928" t="str">
        <f ca="1">IF(ISBLANK(OFFSET('5. Pp (3 años)'!$K$46,INT((ROW()-13)/2),0)),"",OFFSET('5. Pp (3 años)'!$K$46,INT((ROW()-13)/2),0))</f>
        <v/>
      </c>
      <c r="G297" s="930" t="str">
        <f ca="1">IF(ISBLANK(OFFSET('5. Pp (3 años)'!$H$46,INT((ROW()-13)/2),0)),"",OFFSET('5. Pp (3 años)'!$H$46,INT((ROW()-13)/2),0))</f>
        <v/>
      </c>
      <c r="H297" s="949" t="str">
        <f ca="1">IF(ISBLANK(OFFSET('9. METAS'!$L$20,INT((ROW()-13)/2),0)),"",OFFSET('9. METAS'!$L$20,INT((ROW()-13)/2),0))</f>
        <v/>
      </c>
      <c r="I297" s="822"/>
      <c r="J297" s="149" t="e">
        <f ca="1">IF(MOD(ROW()-13,2)=0,IF(ISBLANK(OFFSET(#REF!,INT((ROW()-13)/2),0)),"",OFFSET(#REF!,INT((ROW()-13)/2),0)),IF(ISBLANK(OFFSET('9. METAS'!$U$20,INT((ROW()-14)/2),0)),"",OFFSET('9. METAS'!$U$20,INT((ROW()-14)/2),0)))</f>
        <v>#REF!</v>
      </c>
      <c r="K297" s="150" t="e">
        <f ca="1">IF(MOD(ROW()-13,2)=0,IF(ISBLANK(OFFSET(#REF!,INT((ROW()-13)/2),0)),"",OFFSET(#REF!,INT((ROW()-13)/2),0)),IF(ISBLANK(OFFSET('9. METAS'!$V$20,INT((ROW()-14)/2),0)),"",OFFSET('9. METAS'!$V$20,INT((ROW()-14)/2),0)))</f>
        <v>#REF!</v>
      </c>
      <c r="L297" s="150" t="e">
        <f ca="1">IF(MOD(ROW()-13,2)=0,IF(ISBLANK(OFFSET(#REF!,INT((ROW()-13)/2),0)),"",OFFSET(#REF!,INT((ROW()-13)/2),0)),IF(ISBLANK(OFFSET('9. METAS'!$W$20,INT((ROW()-14)/2),0)),"",OFFSET('9. METAS'!$W$20,INT((ROW()-14)/2),0)))</f>
        <v>#REF!</v>
      </c>
      <c r="M297" s="151" t="e">
        <f ca="1">IF(MOD(ROW()-13,2)=0,IF(ISBLANK(OFFSET(#REF!,INT((ROW()-13)/2),0)),"",OFFSET(#REF!,INT((ROW()-13)/2),0)),IF(ISBLANK(OFFSET('9. METAS'!$X$20,INT((ROW()-14)/2),0)),"",OFFSET('9. METAS'!$X$20,INT((ROW()-14)/2),0)))</f>
        <v>#REF!</v>
      </c>
      <c r="N297" s="824" t="str">
        <f t="shared" ref="N297" ca="1" si="280">IFERROR(J297/J298,"ND")</f>
        <v>ND</v>
      </c>
      <c r="O297" s="826" t="str">
        <f t="shared" ref="O297" ca="1" si="281">IFERROR(((J297+K297+L297+M297)/H297),"ND")</f>
        <v>ND</v>
      </c>
      <c r="P297" s="913"/>
    </row>
    <row r="298" spans="3:16">
      <c r="C298" s="843"/>
      <c r="D298" s="926"/>
      <c r="E298" s="926"/>
      <c r="F298" s="928"/>
      <c r="G298" s="930"/>
      <c r="H298" s="949"/>
      <c r="I298" s="823"/>
      <c r="J298" s="149" t="str">
        <f ca="1">IF(MOD(ROW()-13,2)=0,IF(ISBLANK(OFFSET(#REF!,INT((ROW()-13)/2),0)),"",OFFSET(#REF!,INT((ROW()-13)/2),0)),IF(ISBLANK(OFFSET('9. METAS'!$U$20,INT((ROW()-14)/2),0)),"",OFFSET('9. METAS'!$U$20,INT((ROW()-14)/2),0)))</f>
        <v/>
      </c>
      <c r="K298" s="150" t="str">
        <f ca="1">IF(MOD(ROW()-13,2)=0,IF(ISBLANK(OFFSET(#REF!,INT((ROW()-13)/2),0)),"",OFFSET(#REF!,INT((ROW()-13)/2),0)),IF(ISBLANK(OFFSET('9. METAS'!$V$20,INT((ROW()-14)/2),0)),"",OFFSET('9. METAS'!$V$20,INT((ROW()-14)/2),0)))</f>
        <v/>
      </c>
      <c r="L298" s="150" t="str">
        <f ca="1">IF(MOD(ROW()-13,2)=0,IF(ISBLANK(OFFSET(#REF!,INT((ROW()-13)/2),0)),"",OFFSET(#REF!,INT((ROW()-13)/2),0)),IF(ISBLANK(OFFSET('9. METAS'!$W$20,INT((ROW()-14)/2),0)),"",OFFSET('9. METAS'!$W$20,INT((ROW()-14)/2),0)))</f>
        <v/>
      </c>
      <c r="M298" s="151" t="str">
        <f ca="1">IF(MOD(ROW()-13,2)=0,IF(ISBLANK(OFFSET(#REF!,INT((ROW()-13)/2),0)),"",OFFSET(#REF!,INT((ROW()-13)/2),0)),IF(ISBLANK(OFFSET('9. METAS'!$X$20,INT((ROW()-14)/2),0)),"",OFFSET('9. METAS'!$X$20,INT((ROW()-14)/2),0)))</f>
        <v/>
      </c>
      <c r="N298" s="825"/>
      <c r="O298" s="827"/>
      <c r="P298" s="914"/>
    </row>
    <row r="299" spans="3:16">
      <c r="C299" s="829" t="str">
        <f ca="1">IF(ISBLANK(OFFSET('5. Pp (3 años)'!$C$46,INT((ROW()-13)/2),0)),"",OFFSET('5. Pp (3 años)'!$C$46,INT((ROW()-13)/2),0))</f>
        <v/>
      </c>
      <c r="D299" s="926" t="str">
        <f ca="1">IF(ISBLANK(OFFSET('5. Pp (3 años)'!$D$46,INT((ROW()-13)/2),0)),"",OFFSET('5. Pp (3 años)'!$D$46,INT((ROW()-13)/2),0))</f>
        <v/>
      </c>
      <c r="E299" s="926" t="str">
        <f ca="1">IF(ISBLANK(OFFSET('5. Pp (3 años)'!$E$46,INT((ROW()-13)/2),0)),"",OFFSET('5. Pp (3 años)'!$E$46,INT((ROW()-13)/2),0))</f>
        <v/>
      </c>
      <c r="F299" s="928" t="str">
        <f ca="1">IF(ISBLANK(OFFSET('5. Pp (3 años)'!$K$46,INT((ROW()-13)/2),0)),"",OFFSET('5. Pp (3 años)'!$K$46,INT((ROW()-13)/2),0))</f>
        <v/>
      </c>
      <c r="G299" s="930" t="str">
        <f ca="1">IF(ISBLANK(OFFSET('5. Pp (3 años)'!$H$46,INT((ROW()-13)/2),0)),"",OFFSET('5. Pp (3 años)'!$H$46,INT((ROW()-13)/2),0))</f>
        <v/>
      </c>
      <c r="H299" s="949" t="str">
        <f ca="1">IF(ISBLANK(OFFSET('9. METAS'!$L$20,INT((ROW()-13)/2),0)),"",OFFSET('9. METAS'!$L$20,INT((ROW()-13)/2),0))</f>
        <v/>
      </c>
      <c r="I299" s="822"/>
      <c r="J299" s="149" t="e">
        <f ca="1">IF(MOD(ROW()-13,2)=0,IF(ISBLANK(OFFSET(#REF!,INT((ROW()-13)/2),0)),"",OFFSET(#REF!,INT((ROW()-13)/2),0)),IF(ISBLANK(OFFSET('9. METAS'!$U$20,INT((ROW()-14)/2),0)),"",OFFSET('9. METAS'!$U$20,INT((ROW()-14)/2),0)))</f>
        <v>#REF!</v>
      </c>
      <c r="K299" s="150" t="e">
        <f ca="1">IF(MOD(ROW()-13,2)=0,IF(ISBLANK(OFFSET(#REF!,INT((ROW()-13)/2),0)),"",OFFSET(#REF!,INT((ROW()-13)/2),0)),IF(ISBLANK(OFFSET('9. METAS'!$V$20,INT((ROW()-14)/2),0)),"",OFFSET('9. METAS'!$V$20,INT((ROW()-14)/2),0)))</f>
        <v>#REF!</v>
      </c>
      <c r="L299" s="150" t="e">
        <f ca="1">IF(MOD(ROW()-13,2)=0,IF(ISBLANK(OFFSET(#REF!,INT((ROW()-13)/2),0)),"",OFFSET(#REF!,INT((ROW()-13)/2),0)),IF(ISBLANK(OFFSET('9. METAS'!$W$20,INT((ROW()-14)/2),0)),"",OFFSET('9. METAS'!$W$20,INT((ROW()-14)/2),0)))</f>
        <v>#REF!</v>
      </c>
      <c r="M299" s="151" t="e">
        <f ca="1">IF(MOD(ROW()-13,2)=0,IF(ISBLANK(OFFSET(#REF!,INT((ROW()-13)/2),0)),"",OFFSET(#REF!,INT((ROW()-13)/2),0)),IF(ISBLANK(OFFSET('9. METAS'!$X$20,INT((ROW()-14)/2),0)),"",OFFSET('9. METAS'!$X$20,INT((ROW()-14)/2),0)))</f>
        <v>#REF!</v>
      </c>
      <c r="N299" s="824" t="str">
        <f t="shared" ref="N299" ca="1" si="282">IFERROR(J299/J300,"ND")</f>
        <v>ND</v>
      </c>
      <c r="O299" s="826" t="str">
        <f t="shared" ref="O299" ca="1" si="283">IFERROR(((J299+K299+L299+M299)/H299),"ND")</f>
        <v>ND</v>
      </c>
      <c r="P299" s="913"/>
    </row>
    <row r="300" spans="3:16">
      <c r="C300" s="843"/>
      <c r="D300" s="926"/>
      <c r="E300" s="926"/>
      <c r="F300" s="928"/>
      <c r="G300" s="930"/>
      <c r="H300" s="949"/>
      <c r="I300" s="823"/>
      <c r="J300" s="149" t="str">
        <f ca="1">IF(MOD(ROW()-13,2)=0,IF(ISBLANK(OFFSET(#REF!,INT((ROW()-13)/2),0)),"",OFFSET(#REF!,INT((ROW()-13)/2),0)),IF(ISBLANK(OFFSET('9. METAS'!$U$20,INT((ROW()-14)/2),0)),"",OFFSET('9. METAS'!$U$20,INT((ROW()-14)/2),0)))</f>
        <v/>
      </c>
      <c r="K300" s="150" t="str">
        <f ca="1">IF(MOD(ROW()-13,2)=0,IF(ISBLANK(OFFSET(#REF!,INT((ROW()-13)/2),0)),"",OFFSET(#REF!,INT((ROW()-13)/2),0)),IF(ISBLANK(OFFSET('9. METAS'!$V$20,INT((ROW()-14)/2),0)),"",OFFSET('9. METAS'!$V$20,INT((ROW()-14)/2),0)))</f>
        <v/>
      </c>
      <c r="L300" s="150" t="str">
        <f ca="1">IF(MOD(ROW()-13,2)=0,IF(ISBLANK(OFFSET(#REF!,INT((ROW()-13)/2),0)),"",OFFSET(#REF!,INT((ROW()-13)/2),0)),IF(ISBLANK(OFFSET('9. METAS'!$W$20,INT((ROW()-14)/2),0)),"",OFFSET('9. METAS'!$W$20,INT((ROW()-14)/2),0)))</f>
        <v/>
      </c>
      <c r="M300" s="151" t="str">
        <f ca="1">IF(MOD(ROW()-13,2)=0,IF(ISBLANK(OFFSET(#REF!,INT((ROW()-13)/2),0)),"",OFFSET(#REF!,INT((ROW()-13)/2),0)),IF(ISBLANK(OFFSET('9. METAS'!$X$20,INT((ROW()-14)/2),0)),"",OFFSET('9. METAS'!$X$20,INT((ROW()-14)/2),0)))</f>
        <v/>
      </c>
      <c r="N300" s="825"/>
      <c r="O300" s="827"/>
      <c r="P300" s="914"/>
    </row>
    <row r="301" spans="3:16">
      <c r="C301" s="829" t="str">
        <f ca="1">IF(ISBLANK(OFFSET('5. Pp (3 años)'!$C$46,INT((ROW()-13)/2),0)),"",OFFSET('5. Pp (3 años)'!$C$46,INT((ROW()-13)/2),0))</f>
        <v/>
      </c>
      <c r="D301" s="926" t="str">
        <f ca="1">IF(ISBLANK(OFFSET('5. Pp (3 años)'!$D$46,INT((ROW()-13)/2),0)),"",OFFSET('5. Pp (3 años)'!$D$46,INT((ROW()-13)/2),0))</f>
        <v/>
      </c>
      <c r="E301" s="926" t="str">
        <f ca="1">IF(ISBLANK(OFFSET('5. Pp (3 años)'!$E$46,INT((ROW()-13)/2),0)),"",OFFSET('5. Pp (3 años)'!$E$46,INT((ROW()-13)/2),0))</f>
        <v/>
      </c>
      <c r="F301" s="928" t="str">
        <f ca="1">IF(ISBLANK(OFFSET('5. Pp (3 años)'!$K$46,INT((ROW()-13)/2),0)),"",OFFSET('5. Pp (3 años)'!$K$46,INT((ROW()-13)/2),0))</f>
        <v/>
      </c>
      <c r="G301" s="930" t="str">
        <f ca="1">IF(ISBLANK(OFFSET('5. Pp (3 años)'!$H$46,INT((ROW()-13)/2),0)),"",OFFSET('5. Pp (3 años)'!$H$46,INT((ROW()-13)/2),0))</f>
        <v/>
      </c>
      <c r="H301" s="949" t="str">
        <f ca="1">IF(ISBLANK(OFFSET('9. METAS'!$L$20,INT((ROW()-13)/2),0)),"",OFFSET('9. METAS'!$L$20,INT((ROW()-13)/2),0))</f>
        <v/>
      </c>
      <c r="I301" s="822"/>
      <c r="J301" s="149" t="e">
        <f ca="1">IF(MOD(ROW()-13,2)=0,IF(ISBLANK(OFFSET(#REF!,INT((ROW()-13)/2),0)),"",OFFSET(#REF!,INT((ROW()-13)/2),0)),IF(ISBLANK(OFFSET('9. METAS'!$U$20,INT((ROW()-14)/2),0)),"",OFFSET('9. METAS'!$U$20,INT((ROW()-14)/2),0)))</f>
        <v>#REF!</v>
      </c>
      <c r="K301" s="150" t="e">
        <f ca="1">IF(MOD(ROW()-13,2)=0,IF(ISBLANK(OFFSET(#REF!,INT((ROW()-13)/2),0)),"",OFFSET(#REF!,INT((ROW()-13)/2),0)),IF(ISBLANK(OFFSET('9. METAS'!$V$20,INT((ROW()-14)/2),0)),"",OFFSET('9. METAS'!$V$20,INT((ROW()-14)/2),0)))</f>
        <v>#REF!</v>
      </c>
      <c r="L301" s="150" t="e">
        <f ca="1">IF(MOD(ROW()-13,2)=0,IF(ISBLANK(OFFSET(#REF!,INT((ROW()-13)/2),0)),"",OFFSET(#REF!,INT((ROW()-13)/2),0)),IF(ISBLANK(OFFSET('9. METAS'!$W$20,INT((ROW()-14)/2),0)),"",OFFSET('9. METAS'!$W$20,INT((ROW()-14)/2),0)))</f>
        <v>#REF!</v>
      </c>
      <c r="M301" s="151" t="e">
        <f ca="1">IF(MOD(ROW()-13,2)=0,IF(ISBLANK(OFFSET(#REF!,INT((ROW()-13)/2),0)),"",OFFSET(#REF!,INT((ROW()-13)/2),0)),IF(ISBLANK(OFFSET('9. METAS'!$X$20,INT((ROW()-14)/2),0)),"",OFFSET('9. METAS'!$X$20,INT((ROW()-14)/2),0)))</f>
        <v>#REF!</v>
      </c>
      <c r="N301" s="824" t="str">
        <f t="shared" ref="N301" ca="1" si="284">IFERROR(J301/J302,"ND")</f>
        <v>ND</v>
      </c>
      <c r="O301" s="826" t="str">
        <f t="shared" ref="O301" ca="1" si="285">IFERROR(((J301+K301+L301+M301)/H301),"ND")</f>
        <v>ND</v>
      </c>
      <c r="P301" s="913"/>
    </row>
    <row r="302" spans="3:16">
      <c r="C302" s="843"/>
      <c r="D302" s="926"/>
      <c r="E302" s="926"/>
      <c r="F302" s="928"/>
      <c r="G302" s="930"/>
      <c r="H302" s="949"/>
      <c r="I302" s="823"/>
      <c r="J302" s="149" t="str">
        <f ca="1">IF(MOD(ROW()-13,2)=0,IF(ISBLANK(OFFSET(#REF!,INT((ROW()-13)/2),0)),"",OFFSET(#REF!,INT((ROW()-13)/2),0)),IF(ISBLANK(OFFSET('9. METAS'!$U$20,INT((ROW()-14)/2),0)),"",OFFSET('9. METAS'!$U$20,INT((ROW()-14)/2),0)))</f>
        <v/>
      </c>
      <c r="K302" s="150" t="str">
        <f ca="1">IF(MOD(ROW()-13,2)=0,IF(ISBLANK(OFFSET(#REF!,INT((ROW()-13)/2),0)),"",OFFSET(#REF!,INT((ROW()-13)/2),0)),IF(ISBLANK(OFFSET('9. METAS'!$V$20,INT((ROW()-14)/2),0)),"",OFFSET('9. METAS'!$V$20,INT((ROW()-14)/2),0)))</f>
        <v/>
      </c>
      <c r="L302" s="150" t="str">
        <f ca="1">IF(MOD(ROW()-13,2)=0,IF(ISBLANK(OFFSET(#REF!,INT((ROW()-13)/2),0)),"",OFFSET(#REF!,INT((ROW()-13)/2),0)),IF(ISBLANK(OFFSET('9. METAS'!$W$20,INT((ROW()-14)/2),0)),"",OFFSET('9. METAS'!$W$20,INT((ROW()-14)/2),0)))</f>
        <v/>
      </c>
      <c r="M302" s="151" t="str">
        <f ca="1">IF(MOD(ROW()-13,2)=0,IF(ISBLANK(OFFSET(#REF!,INT((ROW()-13)/2),0)),"",OFFSET(#REF!,INT((ROW()-13)/2),0)),IF(ISBLANK(OFFSET('9. METAS'!$X$20,INT((ROW()-14)/2),0)),"",OFFSET('9. METAS'!$X$20,INT((ROW()-14)/2),0)))</f>
        <v/>
      </c>
      <c r="N302" s="825"/>
      <c r="O302" s="827"/>
      <c r="P302" s="914"/>
    </row>
    <row r="303" spans="3:16">
      <c r="C303" s="829" t="str">
        <f ca="1">IF(ISBLANK(OFFSET('5. Pp (3 años)'!$C$46,INT((ROW()-13)/2),0)),"",OFFSET('5. Pp (3 años)'!$C$46,INT((ROW()-13)/2),0))</f>
        <v/>
      </c>
      <c r="D303" s="926" t="str">
        <f ca="1">IF(ISBLANK(OFFSET('5. Pp (3 años)'!$D$46,INT((ROW()-13)/2),0)),"",OFFSET('5. Pp (3 años)'!$D$46,INT((ROW()-13)/2),0))</f>
        <v/>
      </c>
      <c r="E303" s="926" t="str">
        <f ca="1">IF(ISBLANK(OFFSET('5. Pp (3 años)'!$E$46,INT((ROW()-13)/2),0)),"",OFFSET('5. Pp (3 años)'!$E$46,INT((ROW()-13)/2),0))</f>
        <v/>
      </c>
      <c r="F303" s="928" t="str">
        <f ca="1">IF(ISBLANK(OFFSET('5. Pp (3 años)'!$K$46,INT((ROW()-13)/2),0)),"",OFFSET('5. Pp (3 años)'!$K$46,INT((ROW()-13)/2),0))</f>
        <v/>
      </c>
      <c r="G303" s="930" t="str">
        <f ca="1">IF(ISBLANK(OFFSET('5. Pp (3 años)'!$H$46,INT((ROW()-13)/2),0)),"",OFFSET('5. Pp (3 años)'!$H$46,INT((ROW()-13)/2),0))</f>
        <v/>
      </c>
      <c r="H303" s="949" t="str">
        <f ca="1">IF(ISBLANK(OFFSET('9. METAS'!$L$20,INT((ROW()-13)/2),0)),"",OFFSET('9. METAS'!$L$20,INT((ROW()-13)/2),0))</f>
        <v/>
      </c>
      <c r="I303" s="822"/>
      <c r="J303" s="149" t="e">
        <f ca="1">IF(MOD(ROW()-13,2)=0,IF(ISBLANK(OFFSET(#REF!,INT((ROW()-13)/2),0)),"",OFFSET(#REF!,INT((ROW()-13)/2),0)),IF(ISBLANK(OFFSET('9. METAS'!$U$20,INT((ROW()-14)/2),0)),"",OFFSET('9. METAS'!$U$20,INT((ROW()-14)/2),0)))</f>
        <v>#REF!</v>
      </c>
      <c r="K303" s="150" t="e">
        <f ca="1">IF(MOD(ROW()-13,2)=0,IF(ISBLANK(OFFSET(#REF!,INT((ROW()-13)/2),0)),"",OFFSET(#REF!,INT((ROW()-13)/2),0)),IF(ISBLANK(OFFSET('9. METAS'!$V$20,INT((ROW()-14)/2),0)),"",OFFSET('9. METAS'!$V$20,INT((ROW()-14)/2),0)))</f>
        <v>#REF!</v>
      </c>
      <c r="L303" s="150" t="e">
        <f ca="1">IF(MOD(ROW()-13,2)=0,IF(ISBLANK(OFFSET(#REF!,INT((ROW()-13)/2),0)),"",OFFSET(#REF!,INT((ROW()-13)/2),0)),IF(ISBLANK(OFFSET('9. METAS'!$W$20,INT((ROW()-14)/2),0)),"",OFFSET('9. METAS'!$W$20,INT((ROW()-14)/2),0)))</f>
        <v>#REF!</v>
      </c>
      <c r="M303" s="151" t="e">
        <f ca="1">IF(MOD(ROW()-13,2)=0,IF(ISBLANK(OFFSET(#REF!,INT((ROW()-13)/2),0)),"",OFFSET(#REF!,INT((ROW()-13)/2),0)),IF(ISBLANK(OFFSET('9. METAS'!$X$20,INT((ROW()-14)/2),0)),"",OFFSET('9. METAS'!$X$20,INT((ROW()-14)/2),0)))</f>
        <v>#REF!</v>
      </c>
      <c r="N303" s="824" t="str">
        <f t="shared" ref="N303" ca="1" si="286">IFERROR(J303/J304,"ND")</f>
        <v>ND</v>
      </c>
      <c r="O303" s="826" t="str">
        <f t="shared" ref="O303" ca="1" si="287">IFERROR(((J303+K303+L303+M303)/H303),"ND")</f>
        <v>ND</v>
      </c>
      <c r="P303" s="913"/>
    </row>
    <row r="304" spans="3:16">
      <c r="C304" s="843"/>
      <c r="D304" s="926"/>
      <c r="E304" s="926"/>
      <c r="F304" s="928"/>
      <c r="G304" s="930"/>
      <c r="H304" s="949"/>
      <c r="I304" s="823"/>
      <c r="J304" s="149" t="str">
        <f ca="1">IF(MOD(ROW()-13,2)=0,IF(ISBLANK(OFFSET(#REF!,INT((ROW()-13)/2),0)),"",OFFSET(#REF!,INT((ROW()-13)/2),0)),IF(ISBLANK(OFFSET('9. METAS'!$U$20,INT((ROW()-14)/2),0)),"",OFFSET('9. METAS'!$U$20,INT((ROW()-14)/2),0)))</f>
        <v/>
      </c>
      <c r="K304" s="150" t="str">
        <f ca="1">IF(MOD(ROW()-13,2)=0,IF(ISBLANK(OFFSET(#REF!,INT((ROW()-13)/2),0)),"",OFFSET(#REF!,INT((ROW()-13)/2),0)),IF(ISBLANK(OFFSET('9. METAS'!$V$20,INT((ROW()-14)/2),0)),"",OFFSET('9. METAS'!$V$20,INT((ROW()-14)/2),0)))</f>
        <v/>
      </c>
      <c r="L304" s="150" t="str">
        <f ca="1">IF(MOD(ROW()-13,2)=0,IF(ISBLANK(OFFSET(#REF!,INT((ROW()-13)/2),0)),"",OFFSET(#REF!,INT((ROW()-13)/2),0)),IF(ISBLANK(OFFSET('9. METAS'!$W$20,INT((ROW()-14)/2),0)),"",OFFSET('9. METAS'!$W$20,INT((ROW()-14)/2),0)))</f>
        <v/>
      </c>
      <c r="M304" s="151" t="str">
        <f ca="1">IF(MOD(ROW()-13,2)=0,IF(ISBLANK(OFFSET(#REF!,INT((ROW()-13)/2),0)),"",OFFSET(#REF!,INT((ROW()-13)/2),0)),IF(ISBLANK(OFFSET('9. METAS'!$X$20,INT((ROW()-14)/2),0)),"",OFFSET('9. METAS'!$X$20,INT((ROW()-14)/2),0)))</f>
        <v/>
      </c>
      <c r="N304" s="825"/>
      <c r="O304" s="827"/>
      <c r="P304" s="914"/>
    </row>
    <row r="305" spans="3:16">
      <c r="C305" s="829" t="str">
        <f ca="1">IF(ISBLANK(OFFSET('5. Pp (3 años)'!$C$46,INT((ROW()-13)/2),0)),"",OFFSET('5. Pp (3 años)'!$C$46,INT((ROW()-13)/2),0))</f>
        <v/>
      </c>
      <c r="D305" s="926" t="str">
        <f ca="1">IF(ISBLANK(OFFSET('5. Pp (3 años)'!$D$46,INT((ROW()-13)/2),0)),"",OFFSET('5. Pp (3 años)'!$D$46,INT((ROW()-13)/2),0))</f>
        <v/>
      </c>
      <c r="E305" s="926" t="str">
        <f ca="1">IF(ISBLANK(OFFSET('5. Pp (3 años)'!$E$46,INT((ROW()-13)/2),0)),"",OFFSET('5. Pp (3 años)'!$E$46,INT((ROW()-13)/2),0))</f>
        <v/>
      </c>
      <c r="F305" s="928" t="str">
        <f ca="1">IF(ISBLANK(OFFSET('5. Pp (3 años)'!$K$46,INT((ROW()-13)/2),0)),"",OFFSET('5. Pp (3 años)'!$K$46,INT((ROW()-13)/2),0))</f>
        <v/>
      </c>
      <c r="G305" s="930" t="str">
        <f ca="1">IF(ISBLANK(OFFSET('5. Pp (3 años)'!$H$46,INT((ROW()-13)/2),0)),"",OFFSET('5. Pp (3 años)'!$H$46,INT((ROW()-13)/2),0))</f>
        <v/>
      </c>
      <c r="H305" s="949" t="str">
        <f ca="1">IF(ISBLANK(OFFSET('9. METAS'!$L$20,INT((ROW()-13)/2),0)),"",OFFSET('9. METAS'!$L$20,INT((ROW()-13)/2),0))</f>
        <v/>
      </c>
      <c r="I305" s="822"/>
      <c r="J305" s="149" t="e">
        <f ca="1">IF(MOD(ROW()-13,2)=0,IF(ISBLANK(OFFSET(#REF!,INT((ROW()-13)/2),0)),"",OFFSET(#REF!,INT((ROW()-13)/2),0)),IF(ISBLANK(OFFSET('9. METAS'!$U$20,INT((ROW()-14)/2),0)),"",OFFSET('9. METAS'!$U$20,INT((ROW()-14)/2),0)))</f>
        <v>#REF!</v>
      </c>
      <c r="K305" s="150" t="e">
        <f ca="1">IF(MOD(ROW()-13,2)=0,IF(ISBLANK(OFFSET(#REF!,INT((ROW()-13)/2),0)),"",OFFSET(#REF!,INT((ROW()-13)/2),0)),IF(ISBLANK(OFFSET('9. METAS'!$V$20,INT((ROW()-14)/2),0)),"",OFFSET('9. METAS'!$V$20,INT((ROW()-14)/2),0)))</f>
        <v>#REF!</v>
      </c>
      <c r="L305" s="150" t="e">
        <f ca="1">IF(MOD(ROW()-13,2)=0,IF(ISBLANK(OFFSET(#REF!,INT((ROW()-13)/2),0)),"",OFFSET(#REF!,INT((ROW()-13)/2),0)),IF(ISBLANK(OFFSET('9. METAS'!$W$20,INT((ROW()-14)/2),0)),"",OFFSET('9. METAS'!$W$20,INT((ROW()-14)/2),0)))</f>
        <v>#REF!</v>
      </c>
      <c r="M305" s="151" t="e">
        <f ca="1">IF(MOD(ROW()-13,2)=0,IF(ISBLANK(OFFSET(#REF!,INT((ROW()-13)/2),0)),"",OFFSET(#REF!,INT((ROW()-13)/2),0)),IF(ISBLANK(OFFSET('9. METAS'!$X$20,INT((ROW()-14)/2),0)),"",OFFSET('9. METAS'!$X$20,INT((ROW()-14)/2),0)))</f>
        <v>#REF!</v>
      </c>
      <c r="N305" s="824" t="str">
        <f t="shared" ref="N305" ca="1" si="288">IFERROR(J305/J306,"ND")</f>
        <v>ND</v>
      </c>
      <c r="O305" s="826" t="str">
        <f t="shared" ref="O305" ca="1" si="289">IFERROR(((J305+K305+L305+M305)/H305),"ND")</f>
        <v>ND</v>
      </c>
      <c r="P305" s="913"/>
    </row>
    <row r="306" spans="3:16">
      <c r="C306" s="843"/>
      <c r="D306" s="926"/>
      <c r="E306" s="926"/>
      <c r="F306" s="928"/>
      <c r="G306" s="930"/>
      <c r="H306" s="949"/>
      <c r="I306" s="823"/>
      <c r="J306" s="149" t="str">
        <f ca="1">IF(MOD(ROW()-13,2)=0,IF(ISBLANK(OFFSET(#REF!,INT((ROW()-13)/2),0)),"",OFFSET(#REF!,INT((ROW()-13)/2),0)),IF(ISBLANK(OFFSET('9. METAS'!$U$20,INT((ROW()-14)/2),0)),"",OFFSET('9. METAS'!$U$20,INT((ROW()-14)/2),0)))</f>
        <v/>
      </c>
      <c r="K306" s="150" t="str">
        <f ca="1">IF(MOD(ROW()-13,2)=0,IF(ISBLANK(OFFSET(#REF!,INT((ROW()-13)/2),0)),"",OFFSET(#REF!,INT((ROW()-13)/2),0)),IF(ISBLANK(OFFSET('9. METAS'!$V$20,INT((ROW()-14)/2),0)),"",OFFSET('9. METAS'!$V$20,INT((ROW()-14)/2),0)))</f>
        <v/>
      </c>
      <c r="L306" s="150" t="str">
        <f ca="1">IF(MOD(ROW()-13,2)=0,IF(ISBLANK(OFFSET(#REF!,INT((ROW()-13)/2),0)),"",OFFSET(#REF!,INT((ROW()-13)/2),0)),IF(ISBLANK(OFFSET('9. METAS'!$W$20,INT((ROW()-14)/2),0)),"",OFFSET('9. METAS'!$W$20,INT((ROW()-14)/2),0)))</f>
        <v/>
      </c>
      <c r="M306" s="151" t="str">
        <f ca="1">IF(MOD(ROW()-13,2)=0,IF(ISBLANK(OFFSET(#REF!,INT((ROW()-13)/2),0)),"",OFFSET(#REF!,INT((ROW()-13)/2),0)),IF(ISBLANK(OFFSET('9. METAS'!$X$20,INT((ROW()-14)/2),0)),"",OFFSET('9. METAS'!$X$20,INT((ROW()-14)/2),0)))</f>
        <v/>
      </c>
      <c r="N306" s="825"/>
      <c r="O306" s="827"/>
      <c r="P306" s="914"/>
    </row>
    <row r="307" spans="3:16">
      <c r="C307" s="829" t="str">
        <f ca="1">IF(ISBLANK(OFFSET('5. Pp (3 años)'!$C$46,INT((ROW()-13)/2),0)),"",OFFSET('5. Pp (3 años)'!$C$46,INT((ROW()-13)/2),0))</f>
        <v/>
      </c>
      <c r="D307" s="926" t="str">
        <f ca="1">IF(ISBLANK(OFFSET('5. Pp (3 años)'!$D$46,INT((ROW()-13)/2),0)),"",OFFSET('5. Pp (3 años)'!$D$46,INT((ROW()-13)/2),0))</f>
        <v/>
      </c>
      <c r="E307" s="926" t="str">
        <f ca="1">IF(ISBLANK(OFFSET('5. Pp (3 años)'!$E$46,INT((ROW()-13)/2),0)),"",OFFSET('5. Pp (3 años)'!$E$46,INT((ROW()-13)/2),0))</f>
        <v/>
      </c>
      <c r="F307" s="928" t="str">
        <f ca="1">IF(ISBLANK(OFFSET('5. Pp (3 años)'!$K$46,INT((ROW()-13)/2),0)),"",OFFSET('5. Pp (3 años)'!$K$46,INT((ROW()-13)/2),0))</f>
        <v/>
      </c>
      <c r="G307" s="930" t="str">
        <f ca="1">IF(ISBLANK(OFFSET('5. Pp (3 años)'!$H$46,INT((ROW()-13)/2),0)),"",OFFSET('5. Pp (3 años)'!$H$46,INT((ROW()-13)/2),0))</f>
        <v/>
      </c>
      <c r="H307" s="949" t="str">
        <f ca="1">IF(ISBLANK(OFFSET('9. METAS'!$L$20,INT((ROW()-13)/2),0)),"",OFFSET('9. METAS'!$L$20,INT((ROW()-13)/2),0))</f>
        <v/>
      </c>
      <c r="I307" s="822"/>
      <c r="J307" s="149" t="e">
        <f ca="1">IF(MOD(ROW()-13,2)=0,IF(ISBLANK(OFFSET(#REF!,INT((ROW()-13)/2),0)),"",OFFSET(#REF!,INT((ROW()-13)/2),0)),IF(ISBLANK(OFFSET('9. METAS'!$U$20,INT((ROW()-14)/2),0)),"",OFFSET('9. METAS'!$U$20,INT((ROW()-14)/2),0)))</f>
        <v>#REF!</v>
      </c>
      <c r="K307" s="150" t="e">
        <f ca="1">IF(MOD(ROW()-13,2)=0,IF(ISBLANK(OFFSET(#REF!,INT((ROW()-13)/2),0)),"",OFFSET(#REF!,INT((ROW()-13)/2),0)),IF(ISBLANK(OFFSET('9. METAS'!$V$20,INT((ROW()-14)/2),0)),"",OFFSET('9. METAS'!$V$20,INT((ROW()-14)/2),0)))</f>
        <v>#REF!</v>
      </c>
      <c r="L307" s="150" t="e">
        <f ca="1">IF(MOD(ROW()-13,2)=0,IF(ISBLANK(OFFSET(#REF!,INT((ROW()-13)/2),0)),"",OFFSET(#REF!,INT((ROW()-13)/2),0)),IF(ISBLANK(OFFSET('9. METAS'!$W$20,INT((ROW()-14)/2),0)),"",OFFSET('9. METAS'!$W$20,INT((ROW()-14)/2),0)))</f>
        <v>#REF!</v>
      </c>
      <c r="M307" s="151" t="e">
        <f ca="1">IF(MOD(ROW()-13,2)=0,IF(ISBLANK(OFFSET(#REF!,INT((ROW()-13)/2),0)),"",OFFSET(#REF!,INT((ROW()-13)/2),0)),IF(ISBLANK(OFFSET('9. METAS'!$X$20,INT((ROW()-14)/2),0)),"",OFFSET('9. METAS'!$X$20,INT((ROW()-14)/2),0)))</f>
        <v>#REF!</v>
      </c>
      <c r="N307" s="824" t="str">
        <f t="shared" ref="N307" ca="1" si="290">IFERROR(J307/J308,"ND")</f>
        <v>ND</v>
      </c>
      <c r="O307" s="826" t="str">
        <f t="shared" ref="O307" ca="1" si="291">IFERROR(((J307+K307+L307+M307)/H307),"ND")</f>
        <v>ND</v>
      </c>
      <c r="P307" s="913"/>
    </row>
    <row r="308" spans="3:16">
      <c r="C308" s="843"/>
      <c r="D308" s="926"/>
      <c r="E308" s="926"/>
      <c r="F308" s="928"/>
      <c r="G308" s="930"/>
      <c r="H308" s="949"/>
      <c r="I308" s="823"/>
      <c r="J308" s="149" t="str">
        <f ca="1">IF(MOD(ROW()-13,2)=0,IF(ISBLANK(OFFSET(#REF!,INT((ROW()-13)/2),0)),"",OFFSET(#REF!,INT((ROW()-13)/2),0)),IF(ISBLANK(OFFSET('9. METAS'!$U$20,INT((ROW()-14)/2),0)),"",OFFSET('9. METAS'!$U$20,INT((ROW()-14)/2),0)))</f>
        <v/>
      </c>
      <c r="K308" s="150" t="str">
        <f ca="1">IF(MOD(ROW()-13,2)=0,IF(ISBLANK(OFFSET(#REF!,INT((ROW()-13)/2),0)),"",OFFSET(#REF!,INT((ROW()-13)/2),0)),IF(ISBLANK(OFFSET('9. METAS'!$V$20,INT((ROW()-14)/2),0)),"",OFFSET('9. METAS'!$V$20,INT((ROW()-14)/2),0)))</f>
        <v/>
      </c>
      <c r="L308" s="150" t="str">
        <f ca="1">IF(MOD(ROW()-13,2)=0,IF(ISBLANK(OFFSET(#REF!,INT((ROW()-13)/2),0)),"",OFFSET(#REF!,INT((ROW()-13)/2),0)),IF(ISBLANK(OFFSET('9. METAS'!$W$20,INT((ROW()-14)/2),0)),"",OFFSET('9. METAS'!$W$20,INT((ROW()-14)/2),0)))</f>
        <v/>
      </c>
      <c r="M308" s="151" t="str">
        <f ca="1">IF(MOD(ROW()-13,2)=0,IF(ISBLANK(OFFSET(#REF!,INT((ROW()-13)/2),0)),"",OFFSET(#REF!,INT((ROW()-13)/2),0)),IF(ISBLANK(OFFSET('9. METAS'!$X$20,INT((ROW()-14)/2),0)),"",OFFSET('9. METAS'!$X$20,INT((ROW()-14)/2),0)))</f>
        <v/>
      </c>
      <c r="N308" s="825"/>
      <c r="O308" s="827"/>
      <c r="P308" s="914"/>
    </row>
    <row r="309" spans="3:16">
      <c r="C309" s="829" t="str">
        <f ca="1">IF(ISBLANK(OFFSET('5. Pp (3 años)'!$C$46,INT((ROW()-13)/2),0)),"",OFFSET('5. Pp (3 años)'!$C$46,INT((ROW()-13)/2),0))</f>
        <v/>
      </c>
      <c r="D309" s="926" t="str">
        <f ca="1">IF(ISBLANK(OFFSET('5. Pp (3 años)'!$D$46,INT((ROW()-13)/2),0)),"",OFFSET('5. Pp (3 años)'!$D$46,INT((ROW()-13)/2),0))</f>
        <v/>
      </c>
      <c r="E309" s="926" t="str">
        <f ca="1">IF(ISBLANK(OFFSET('5. Pp (3 años)'!$E$46,INT((ROW()-13)/2),0)),"",OFFSET('5. Pp (3 años)'!$E$46,INT((ROW()-13)/2),0))</f>
        <v/>
      </c>
      <c r="F309" s="928" t="str">
        <f ca="1">IF(ISBLANK(OFFSET('5. Pp (3 años)'!$K$46,INT((ROW()-13)/2),0)),"",OFFSET('5. Pp (3 años)'!$K$46,INT((ROW()-13)/2),0))</f>
        <v/>
      </c>
      <c r="G309" s="930" t="str">
        <f ca="1">IF(ISBLANK(OFFSET('5. Pp (3 años)'!$H$46,INT((ROW()-13)/2),0)),"",OFFSET('5. Pp (3 años)'!$H$46,INT((ROW()-13)/2),0))</f>
        <v/>
      </c>
      <c r="H309" s="949" t="str">
        <f ca="1">IF(ISBLANK(OFFSET('9. METAS'!$L$20,INT((ROW()-13)/2),0)),"",OFFSET('9. METAS'!$L$20,INT((ROW()-13)/2),0))</f>
        <v/>
      </c>
      <c r="I309" s="822"/>
      <c r="J309" s="149" t="e">
        <f ca="1">IF(MOD(ROW()-13,2)=0,IF(ISBLANK(OFFSET(#REF!,INT((ROW()-13)/2),0)),"",OFFSET(#REF!,INT((ROW()-13)/2),0)),IF(ISBLANK(OFFSET('9. METAS'!$U$20,INT((ROW()-14)/2),0)),"",OFFSET('9. METAS'!$U$20,INT((ROW()-14)/2),0)))</f>
        <v>#REF!</v>
      </c>
      <c r="K309" s="150" t="e">
        <f ca="1">IF(MOD(ROW()-13,2)=0,IF(ISBLANK(OFFSET(#REF!,INT((ROW()-13)/2),0)),"",OFFSET(#REF!,INT((ROW()-13)/2),0)),IF(ISBLANK(OFFSET('9. METAS'!$V$20,INT((ROW()-14)/2),0)),"",OFFSET('9. METAS'!$V$20,INT((ROW()-14)/2),0)))</f>
        <v>#REF!</v>
      </c>
      <c r="L309" s="150" t="e">
        <f ca="1">IF(MOD(ROW()-13,2)=0,IF(ISBLANK(OFFSET(#REF!,INT((ROW()-13)/2),0)),"",OFFSET(#REF!,INT((ROW()-13)/2),0)),IF(ISBLANK(OFFSET('9. METAS'!$W$20,INT((ROW()-14)/2),0)),"",OFFSET('9. METAS'!$W$20,INT((ROW()-14)/2),0)))</f>
        <v>#REF!</v>
      </c>
      <c r="M309" s="151" t="e">
        <f ca="1">IF(MOD(ROW()-13,2)=0,IF(ISBLANK(OFFSET(#REF!,INT((ROW()-13)/2),0)),"",OFFSET(#REF!,INT((ROW()-13)/2),0)),IF(ISBLANK(OFFSET('9. METAS'!$X$20,INT((ROW()-14)/2),0)),"",OFFSET('9. METAS'!$X$20,INT((ROW()-14)/2),0)))</f>
        <v>#REF!</v>
      </c>
      <c r="N309" s="824" t="str">
        <f t="shared" ref="N309" ca="1" si="292">IFERROR(J309/J310,"ND")</f>
        <v>ND</v>
      </c>
      <c r="O309" s="826" t="str">
        <f t="shared" ref="O309" ca="1" si="293">IFERROR(((J309+K309+L309+M309)/H309),"ND")</f>
        <v>ND</v>
      </c>
      <c r="P309" s="913"/>
    </row>
    <row r="310" spans="3:16">
      <c r="C310" s="843"/>
      <c r="D310" s="926"/>
      <c r="E310" s="926"/>
      <c r="F310" s="928"/>
      <c r="G310" s="930"/>
      <c r="H310" s="949"/>
      <c r="I310" s="823"/>
      <c r="J310" s="149" t="str">
        <f ca="1">IF(MOD(ROW()-13,2)=0,IF(ISBLANK(OFFSET(#REF!,INT((ROW()-13)/2),0)),"",OFFSET(#REF!,INT((ROW()-13)/2),0)),IF(ISBLANK(OFFSET('9. METAS'!$U$20,INT((ROW()-14)/2),0)),"",OFFSET('9. METAS'!$U$20,INT((ROW()-14)/2),0)))</f>
        <v/>
      </c>
      <c r="K310" s="150" t="str">
        <f ca="1">IF(MOD(ROW()-13,2)=0,IF(ISBLANK(OFFSET(#REF!,INT((ROW()-13)/2),0)),"",OFFSET(#REF!,INT((ROW()-13)/2),0)),IF(ISBLANK(OFFSET('9. METAS'!$V$20,INT((ROW()-14)/2),0)),"",OFFSET('9. METAS'!$V$20,INT((ROW()-14)/2),0)))</f>
        <v/>
      </c>
      <c r="L310" s="150" t="str">
        <f ca="1">IF(MOD(ROW()-13,2)=0,IF(ISBLANK(OFFSET(#REF!,INT((ROW()-13)/2),0)),"",OFFSET(#REF!,INT((ROW()-13)/2),0)),IF(ISBLANK(OFFSET('9. METAS'!$W$20,INT((ROW()-14)/2),0)),"",OFFSET('9. METAS'!$W$20,INT((ROW()-14)/2),0)))</f>
        <v/>
      </c>
      <c r="M310" s="151" t="str">
        <f ca="1">IF(MOD(ROW()-13,2)=0,IF(ISBLANK(OFFSET(#REF!,INT((ROW()-13)/2),0)),"",OFFSET(#REF!,INT((ROW()-13)/2),0)),IF(ISBLANK(OFFSET('9. METAS'!$X$20,INT((ROW()-14)/2),0)),"",OFFSET('9. METAS'!$X$20,INT((ROW()-14)/2),0)))</f>
        <v/>
      </c>
      <c r="N310" s="825"/>
      <c r="O310" s="827"/>
      <c r="P310" s="914"/>
    </row>
    <row r="311" spans="3:16">
      <c r="C311" s="829" t="str">
        <f ca="1">IF(ISBLANK(OFFSET('5. Pp (3 años)'!$C$46,INT((ROW()-13)/2),0)),"",OFFSET('5. Pp (3 años)'!$C$46,INT((ROW()-13)/2),0))</f>
        <v/>
      </c>
      <c r="D311" s="926" t="str">
        <f ca="1">IF(ISBLANK(OFFSET('5. Pp (3 años)'!$D$46,INT((ROW()-13)/2),0)),"",OFFSET('5. Pp (3 años)'!$D$46,INT((ROW()-13)/2),0))</f>
        <v/>
      </c>
      <c r="E311" s="926" t="str">
        <f ca="1">IF(ISBLANK(OFFSET('5. Pp (3 años)'!$E$46,INT((ROW()-13)/2),0)),"",OFFSET('5. Pp (3 años)'!$E$46,INT((ROW()-13)/2),0))</f>
        <v/>
      </c>
      <c r="F311" s="928" t="str">
        <f ca="1">IF(ISBLANK(OFFSET('5. Pp (3 años)'!$K$46,INT((ROW()-13)/2),0)),"",OFFSET('5. Pp (3 años)'!$K$46,INT((ROW()-13)/2),0))</f>
        <v/>
      </c>
      <c r="G311" s="930" t="str">
        <f ca="1">IF(ISBLANK(OFFSET('5. Pp (3 años)'!$H$46,INT((ROW()-13)/2),0)),"",OFFSET('5. Pp (3 años)'!$H$46,INT((ROW()-13)/2),0))</f>
        <v/>
      </c>
      <c r="H311" s="949" t="str">
        <f ca="1">IF(ISBLANK(OFFSET('9. METAS'!$L$20,INT((ROW()-13)/2),0)),"",OFFSET('9. METAS'!$L$20,INT((ROW()-13)/2),0))</f>
        <v/>
      </c>
      <c r="I311" s="822"/>
      <c r="J311" s="149" t="e">
        <f ca="1">IF(MOD(ROW()-13,2)=0,IF(ISBLANK(OFFSET(#REF!,INT((ROW()-13)/2),0)),"",OFFSET(#REF!,INT((ROW()-13)/2),0)),IF(ISBLANK(OFFSET('9. METAS'!$U$20,INT((ROW()-14)/2),0)),"",OFFSET('9. METAS'!$U$20,INT((ROW()-14)/2),0)))</f>
        <v>#REF!</v>
      </c>
      <c r="K311" s="150" t="e">
        <f ca="1">IF(MOD(ROW()-13,2)=0,IF(ISBLANK(OFFSET(#REF!,INT((ROW()-13)/2),0)),"",OFFSET(#REF!,INT((ROW()-13)/2),0)),IF(ISBLANK(OFFSET('9. METAS'!$V$20,INT((ROW()-14)/2),0)),"",OFFSET('9. METAS'!$V$20,INT((ROW()-14)/2),0)))</f>
        <v>#REF!</v>
      </c>
      <c r="L311" s="150" t="e">
        <f ca="1">IF(MOD(ROW()-13,2)=0,IF(ISBLANK(OFFSET(#REF!,INT((ROW()-13)/2),0)),"",OFFSET(#REF!,INT((ROW()-13)/2),0)),IF(ISBLANK(OFFSET('9. METAS'!$W$20,INT((ROW()-14)/2),0)),"",OFFSET('9. METAS'!$W$20,INT((ROW()-14)/2),0)))</f>
        <v>#REF!</v>
      </c>
      <c r="M311" s="151" t="e">
        <f ca="1">IF(MOD(ROW()-13,2)=0,IF(ISBLANK(OFFSET(#REF!,INT((ROW()-13)/2),0)),"",OFFSET(#REF!,INT((ROW()-13)/2),0)),IF(ISBLANK(OFFSET('9. METAS'!$X$20,INT((ROW()-14)/2),0)),"",OFFSET('9. METAS'!$X$20,INT((ROW()-14)/2),0)))</f>
        <v>#REF!</v>
      </c>
      <c r="N311" s="824" t="str">
        <f t="shared" ref="N311" ca="1" si="294">IFERROR(J311/J312,"ND")</f>
        <v>ND</v>
      </c>
      <c r="O311" s="826" t="str">
        <f t="shared" ref="O311" ca="1" si="295">IFERROR(((J311+K311+L311+M311)/H311),"ND")</f>
        <v>ND</v>
      </c>
      <c r="P311" s="913"/>
    </row>
    <row r="312" spans="3:16">
      <c r="C312" s="843"/>
      <c r="D312" s="926"/>
      <c r="E312" s="926"/>
      <c r="F312" s="928"/>
      <c r="G312" s="930"/>
      <c r="H312" s="949"/>
      <c r="I312" s="823"/>
      <c r="J312" s="149" t="str">
        <f ca="1">IF(MOD(ROW()-13,2)=0,IF(ISBLANK(OFFSET(#REF!,INT((ROW()-13)/2),0)),"",OFFSET(#REF!,INT((ROW()-13)/2),0)),IF(ISBLANK(OFFSET('9. METAS'!$U$20,INT((ROW()-14)/2),0)),"",OFFSET('9. METAS'!$U$20,INT((ROW()-14)/2),0)))</f>
        <v/>
      </c>
      <c r="K312" s="150" t="str">
        <f ca="1">IF(MOD(ROW()-13,2)=0,IF(ISBLANK(OFFSET(#REF!,INT((ROW()-13)/2),0)),"",OFFSET(#REF!,INT((ROW()-13)/2),0)),IF(ISBLANK(OFFSET('9. METAS'!$V$20,INT((ROW()-14)/2),0)),"",OFFSET('9. METAS'!$V$20,INT((ROW()-14)/2),0)))</f>
        <v/>
      </c>
      <c r="L312" s="150" t="str">
        <f ca="1">IF(MOD(ROW()-13,2)=0,IF(ISBLANK(OFFSET(#REF!,INT((ROW()-13)/2),0)),"",OFFSET(#REF!,INT((ROW()-13)/2),0)),IF(ISBLANK(OFFSET('9. METAS'!$W$20,INT((ROW()-14)/2),0)),"",OFFSET('9. METAS'!$W$20,INT((ROW()-14)/2),0)))</f>
        <v/>
      </c>
      <c r="M312" s="151" t="str">
        <f ca="1">IF(MOD(ROW()-13,2)=0,IF(ISBLANK(OFFSET(#REF!,INT((ROW()-13)/2),0)),"",OFFSET(#REF!,INT((ROW()-13)/2),0)),IF(ISBLANK(OFFSET('9. METAS'!$X$20,INT((ROW()-14)/2),0)),"",OFFSET('9. METAS'!$X$20,INT((ROW()-14)/2),0)))</f>
        <v/>
      </c>
      <c r="N312" s="825"/>
      <c r="O312" s="827"/>
      <c r="P312" s="914"/>
    </row>
    <row r="313" spans="3:16">
      <c r="C313" s="829" t="str">
        <f ca="1">IF(ISBLANK(OFFSET('5. Pp (3 años)'!$C$46,INT((ROW()-13)/2),0)),"",OFFSET('5. Pp (3 años)'!$C$46,INT((ROW()-13)/2),0))</f>
        <v/>
      </c>
      <c r="D313" s="926" t="str">
        <f ca="1">IF(ISBLANK(OFFSET('5. Pp (3 años)'!$D$46,INT((ROW()-13)/2),0)),"",OFFSET('5. Pp (3 años)'!$D$46,INT((ROW()-13)/2),0))</f>
        <v/>
      </c>
      <c r="E313" s="926" t="str">
        <f ca="1">IF(ISBLANK(OFFSET('5. Pp (3 años)'!$E$46,INT((ROW()-13)/2),0)),"",OFFSET('5. Pp (3 años)'!$E$46,INT((ROW()-13)/2),0))</f>
        <v/>
      </c>
      <c r="F313" s="928" t="str">
        <f ca="1">IF(ISBLANK(OFFSET('5. Pp (3 años)'!$K$46,INT((ROW()-13)/2),0)),"",OFFSET('5. Pp (3 años)'!$K$46,INT((ROW()-13)/2),0))</f>
        <v/>
      </c>
      <c r="G313" s="930" t="str">
        <f ca="1">IF(ISBLANK(OFFSET('5. Pp (3 años)'!$H$46,INT((ROW()-13)/2),0)),"",OFFSET('5. Pp (3 años)'!$H$46,INT((ROW()-13)/2),0))</f>
        <v/>
      </c>
      <c r="H313" s="949" t="str">
        <f ca="1">IF(ISBLANK(OFFSET('9. METAS'!$L$20,INT((ROW()-13)/2),0)),"",OFFSET('9. METAS'!$L$20,INT((ROW()-13)/2),0))</f>
        <v/>
      </c>
      <c r="I313" s="822"/>
      <c r="J313" s="149" t="e">
        <f ca="1">IF(MOD(ROW()-13,2)=0,IF(ISBLANK(OFFSET(#REF!,INT((ROW()-13)/2),0)),"",OFFSET(#REF!,INT((ROW()-13)/2),0)),IF(ISBLANK(OFFSET('9. METAS'!$U$20,INT((ROW()-14)/2),0)),"",OFFSET('9. METAS'!$U$20,INT((ROW()-14)/2),0)))</f>
        <v>#REF!</v>
      </c>
      <c r="K313" s="150" t="e">
        <f ca="1">IF(MOD(ROW()-13,2)=0,IF(ISBLANK(OFFSET(#REF!,INT((ROW()-13)/2),0)),"",OFFSET(#REF!,INT((ROW()-13)/2),0)),IF(ISBLANK(OFFSET('9. METAS'!$V$20,INT((ROW()-14)/2),0)),"",OFFSET('9. METAS'!$V$20,INT((ROW()-14)/2),0)))</f>
        <v>#REF!</v>
      </c>
      <c r="L313" s="150" t="e">
        <f ca="1">IF(MOD(ROW()-13,2)=0,IF(ISBLANK(OFFSET(#REF!,INT((ROW()-13)/2),0)),"",OFFSET(#REF!,INT((ROW()-13)/2),0)),IF(ISBLANK(OFFSET('9. METAS'!$W$20,INT((ROW()-14)/2),0)),"",OFFSET('9. METAS'!$W$20,INT((ROW()-14)/2),0)))</f>
        <v>#REF!</v>
      </c>
      <c r="M313" s="151" t="e">
        <f ca="1">IF(MOD(ROW()-13,2)=0,IF(ISBLANK(OFFSET(#REF!,INT((ROW()-13)/2),0)),"",OFFSET(#REF!,INT((ROW()-13)/2),0)),IF(ISBLANK(OFFSET('9. METAS'!$X$20,INT((ROW()-14)/2),0)),"",OFFSET('9. METAS'!$X$20,INT((ROW()-14)/2),0)))</f>
        <v>#REF!</v>
      </c>
      <c r="N313" s="824" t="str">
        <f t="shared" ref="N313" ca="1" si="296">IFERROR(J313/J314,"ND")</f>
        <v>ND</v>
      </c>
      <c r="O313" s="826" t="str">
        <f t="shared" ref="O313" ca="1" si="297">IFERROR(((J313+K313+L313+M313)/H313),"ND")</f>
        <v>ND</v>
      </c>
      <c r="P313" s="913"/>
    </row>
    <row r="314" spans="3:16">
      <c r="C314" s="843"/>
      <c r="D314" s="926"/>
      <c r="E314" s="926"/>
      <c r="F314" s="928"/>
      <c r="G314" s="930"/>
      <c r="H314" s="949"/>
      <c r="I314" s="823"/>
      <c r="J314" s="149" t="str">
        <f ca="1">IF(MOD(ROW()-13,2)=0,IF(ISBLANK(OFFSET(#REF!,INT((ROW()-13)/2),0)),"",OFFSET(#REF!,INT((ROW()-13)/2),0)),IF(ISBLANK(OFFSET('9. METAS'!$U$20,INT((ROW()-14)/2),0)),"",OFFSET('9. METAS'!$U$20,INT((ROW()-14)/2),0)))</f>
        <v/>
      </c>
      <c r="K314" s="150" t="str">
        <f ca="1">IF(MOD(ROW()-13,2)=0,IF(ISBLANK(OFFSET(#REF!,INT((ROW()-13)/2),0)),"",OFFSET(#REF!,INT((ROW()-13)/2),0)),IF(ISBLANK(OFFSET('9. METAS'!$V$20,INT((ROW()-14)/2),0)),"",OFFSET('9. METAS'!$V$20,INT((ROW()-14)/2),0)))</f>
        <v/>
      </c>
      <c r="L314" s="150" t="str">
        <f ca="1">IF(MOD(ROW()-13,2)=0,IF(ISBLANK(OFFSET(#REF!,INT((ROW()-13)/2),0)),"",OFFSET(#REF!,INT((ROW()-13)/2),0)),IF(ISBLANK(OFFSET('9. METAS'!$W$20,INT((ROW()-14)/2),0)),"",OFFSET('9. METAS'!$W$20,INT((ROW()-14)/2),0)))</f>
        <v/>
      </c>
      <c r="M314" s="151" t="str">
        <f ca="1">IF(MOD(ROW()-13,2)=0,IF(ISBLANK(OFFSET(#REF!,INT((ROW()-13)/2),0)),"",OFFSET(#REF!,INT((ROW()-13)/2),0)),IF(ISBLANK(OFFSET('9. METAS'!$X$20,INT((ROW()-14)/2),0)),"",OFFSET('9. METAS'!$X$20,INT((ROW()-14)/2),0)))</f>
        <v/>
      </c>
      <c r="N314" s="825"/>
      <c r="O314" s="827"/>
      <c r="P314" s="914"/>
    </row>
    <row r="315" spans="3:16">
      <c r="C315" s="829" t="str">
        <f ca="1">IF(ISBLANK(OFFSET('5. Pp (3 años)'!$C$46,INT((ROW()-13)/2),0)),"",OFFSET('5. Pp (3 años)'!$C$46,INT((ROW()-13)/2),0))</f>
        <v/>
      </c>
      <c r="D315" s="926" t="str">
        <f ca="1">IF(ISBLANK(OFFSET('5. Pp (3 años)'!$D$46,INT((ROW()-13)/2),0)),"",OFFSET('5. Pp (3 años)'!$D$46,INT((ROW()-13)/2),0))</f>
        <v/>
      </c>
      <c r="E315" s="926" t="str">
        <f ca="1">IF(ISBLANK(OFFSET('5. Pp (3 años)'!$E$46,INT((ROW()-13)/2),0)),"",OFFSET('5. Pp (3 años)'!$E$46,INT((ROW()-13)/2),0))</f>
        <v/>
      </c>
      <c r="F315" s="928" t="str">
        <f ca="1">IF(ISBLANK(OFFSET('5. Pp (3 años)'!$K$46,INT((ROW()-13)/2),0)),"",OFFSET('5. Pp (3 años)'!$K$46,INT((ROW()-13)/2),0))</f>
        <v/>
      </c>
      <c r="G315" s="930" t="str">
        <f ca="1">IF(ISBLANK(OFFSET('5. Pp (3 años)'!$H$46,INT((ROW()-13)/2),0)),"",OFFSET('5. Pp (3 años)'!$H$46,INT((ROW()-13)/2),0))</f>
        <v/>
      </c>
      <c r="H315" s="949" t="str">
        <f ca="1">IF(ISBLANK(OFFSET('9. METAS'!$L$20,INT((ROW()-13)/2),0)),"",OFFSET('9. METAS'!$L$20,INT((ROW()-13)/2),0))</f>
        <v/>
      </c>
      <c r="I315" s="822"/>
      <c r="J315" s="149" t="e">
        <f ca="1">IF(MOD(ROW()-13,2)=0,IF(ISBLANK(OFFSET(#REF!,INT((ROW()-13)/2),0)),"",OFFSET(#REF!,INT((ROW()-13)/2),0)),IF(ISBLANK(OFFSET('9. METAS'!$U$20,INT((ROW()-14)/2),0)),"",OFFSET('9. METAS'!$U$20,INT((ROW()-14)/2),0)))</f>
        <v>#REF!</v>
      </c>
      <c r="K315" s="150" t="e">
        <f ca="1">IF(MOD(ROW()-13,2)=0,IF(ISBLANK(OFFSET(#REF!,INT((ROW()-13)/2),0)),"",OFFSET(#REF!,INT((ROW()-13)/2),0)),IF(ISBLANK(OFFSET('9. METAS'!$V$20,INT((ROW()-14)/2),0)),"",OFFSET('9. METAS'!$V$20,INT((ROW()-14)/2),0)))</f>
        <v>#REF!</v>
      </c>
      <c r="L315" s="150" t="e">
        <f ca="1">IF(MOD(ROW()-13,2)=0,IF(ISBLANK(OFFSET(#REF!,INT((ROW()-13)/2),0)),"",OFFSET(#REF!,INT((ROW()-13)/2),0)),IF(ISBLANK(OFFSET('9. METAS'!$W$20,INT((ROW()-14)/2),0)),"",OFFSET('9. METAS'!$W$20,INT((ROW()-14)/2),0)))</f>
        <v>#REF!</v>
      </c>
      <c r="M315" s="151" t="e">
        <f ca="1">IF(MOD(ROW()-13,2)=0,IF(ISBLANK(OFFSET(#REF!,INT((ROW()-13)/2),0)),"",OFFSET(#REF!,INT((ROW()-13)/2),0)),IF(ISBLANK(OFFSET('9. METAS'!$X$20,INT((ROW()-14)/2),0)),"",OFFSET('9. METAS'!$X$20,INT((ROW()-14)/2),0)))</f>
        <v>#REF!</v>
      </c>
      <c r="N315" s="824" t="str">
        <f t="shared" ref="N315" ca="1" si="298">IFERROR(J315/J316,"ND")</f>
        <v>ND</v>
      </c>
      <c r="O315" s="826" t="str">
        <f t="shared" ref="O315" ca="1" si="299">IFERROR(((J315+K315+L315+M315)/H315),"ND")</f>
        <v>ND</v>
      </c>
      <c r="P315" s="913"/>
    </row>
    <row r="316" spans="3:16">
      <c r="C316" s="843"/>
      <c r="D316" s="926"/>
      <c r="E316" s="926"/>
      <c r="F316" s="928"/>
      <c r="G316" s="930"/>
      <c r="H316" s="949"/>
      <c r="I316" s="823"/>
      <c r="J316" s="149" t="str">
        <f ca="1">IF(MOD(ROW()-13,2)=0,IF(ISBLANK(OFFSET(#REF!,INT((ROW()-13)/2),0)),"",OFFSET(#REF!,INT((ROW()-13)/2),0)),IF(ISBLANK(OFFSET('9. METAS'!$U$20,INT((ROW()-14)/2),0)),"",OFFSET('9. METAS'!$U$20,INT((ROW()-14)/2),0)))</f>
        <v/>
      </c>
      <c r="K316" s="150" t="str">
        <f ca="1">IF(MOD(ROW()-13,2)=0,IF(ISBLANK(OFFSET(#REF!,INT((ROW()-13)/2),0)),"",OFFSET(#REF!,INT((ROW()-13)/2),0)),IF(ISBLANK(OFFSET('9. METAS'!$V$20,INT((ROW()-14)/2),0)),"",OFFSET('9. METAS'!$V$20,INT((ROW()-14)/2),0)))</f>
        <v/>
      </c>
      <c r="L316" s="150" t="str">
        <f ca="1">IF(MOD(ROW()-13,2)=0,IF(ISBLANK(OFFSET(#REF!,INT((ROW()-13)/2),0)),"",OFFSET(#REF!,INT((ROW()-13)/2),0)),IF(ISBLANK(OFFSET('9. METAS'!$W$20,INT((ROW()-14)/2),0)),"",OFFSET('9. METAS'!$W$20,INT((ROW()-14)/2),0)))</f>
        <v/>
      </c>
      <c r="M316" s="151" t="str">
        <f ca="1">IF(MOD(ROW()-13,2)=0,IF(ISBLANK(OFFSET(#REF!,INT((ROW()-13)/2),0)),"",OFFSET(#REF!,INT((ROW()-13)/2),0)),IF(ISBLANK(OFFSET('9. METAS'!$X$20,INT((ROW()-14)/2),0)),"",OFFSET('9. METAS'!$X$20,INT((ROW()-14)/2),0)))</f>
        <v/>
      </c>
      <c r="N316" s="825"/>
      <c r="O316" s="827"/>
      <c r="P316" s="914"/>
    </row>
    <row r="317" spans="3:16">
      <c r="C317" s="829" t="str">
        <f ca="1">IF(ISBLANK(OFFSET('5. Pp (3 años)'!$C$46,INT((ROW()-13)/2),0)),"",OFFSET('5. Pp (3 años)'!$C$46,INT((ROW()-13)/2),0))</f>
        <v/>
      </c>
      <c r="D317" s="926" t="str">
        <f ca="1">IF(ISBLANK(OFFSET('5. Pp (3 años)'!$D$46,INT((ROW()-13)/2),0)),"",OFFSET('5. Pp (3 años)'!$D$46,INT((ROW()-13)/2),0))</f>
        <v/>
      </c>
      <c r="E317" s="926" t="str">
        <f ca="1">IF(ISBLANK(OFFSET('5. Pp (3 años)'!$E$46,INT((ROW()-13)/2),0)),"",OFFSET('5. Pp (3 años)'!$E$46,INT((ROW()-13)/2),0))</f>
        <v/>
      </c>
      <c r="F317" s="928" t="str">
        <f ca="1">IF(ISBLANK(OFFSET('5. Pp (3 años)'!$K$46,INT((ROW()-13)/2),0)),"",OFFSET('5. Pp (3 años)'!$K$46,INT((ROW()-13)/2),0))</f>
        <v/>
      </c>
      <c r="G317" s="930" t="str">
        <f ca="1">IF(ISBLANK(OFFSET('5. Pp (3 años)'!$H$46,INT((ROW()-13)/2),0)),"",OFFSET('5. Pp (3 años)'!$H$46,INT((ROW()-13)/2),0))</f>
        <v/>
      </c>
      <c r="H317" s="949" t="str">
        <f ca="1">IF(ISBLANK(OFFSET('9. METAS'!$L$20,INT((ROW()-13)/2),0)),"",OFFSET('9. METAS'!$L$20,INT((ROW()-13)/2),0))</f>
        <v/>
      </c>
      <c r="I317" s="822"/>
      <c r="J317" s="149" t="e">
        <f ca="1">IF(MOD(ROW()-13,2)=0,IF(ISBLANK(OFFSET(#REF!,INT((ROW()-13)/2),0)),"",OFFSET(#REF!,INT((ROW()-13)/2),0)),IF(ISBLANK(OFFSET('9. METAS'!$U$20,INT((ROW()-14)/2),0)),"",OFFSET('9. METAS'!$U$20,INT((ROW()-14)/2),0)))</f>
        <v>#REF!</v>
      </c>
      <c r="K317" s="150" t="e">
        <f ca="1">IF(MOD(ROW()-13,2)=0,IF(ISBLANK(OFFSET(#REF!,INT((ROW()-13)/2),0)),"",OFFSET(#REF!,INT((ROW()-13)/2),0)),IF(ISBLANK(OFFSET('9. METAS'!$V$20,INT((ROW()-14)/2),0)),"",OFFSET('9. METAS'!$V$20,INT((ROW()-14)/2),0)))</f>
        <v>#REF!</v>
      </c>
      <c r="L317" s="150" t="e">
        <f ca="1">IF(MOD(ROW()-13,2)=0,IF(ISBLANK(OFFSET(#REF!,INT((ROW()-13)/2),0)),"",OFFSET(#REF!,INT((ROW()-13)/2),0)),IF(ISBLANK(OFFSET('9. METAS'!$W$20,INT((ROW()-14)/2),0)),"",OFFSET('9. METAS'!$W$20,INT((ROW()-14)/2),0)))</f>
        <v>#REF!</v>
      </c>
      <c r="M317" s="151" t="e">
        <f ca="1">IF(MOD(ROW()-13,2)=0,IF(ISBLANK(OFFSET(#REF!,INT((ROW()-13)/2),0)),"",OFFSET(#REF!,INT((ROW()-13)/2),0)),IF(ISBLANK(OFFSET('9. METAS'!$X$20,INT((ROW()-14)/2),0)),"",OFFSET('9. METAS'!$X$20,INT((ROW()-14)/2),0)))</f>
        <v>#REF!</v>
      </c>
      <c r="N317" s="824" t="str">
        <f t="shared" ref="N317" ca="1" si="300">IFERROR(J317/J318,"ND")</f>
        <v>ND</v>
      </c>
      <c r="O317" s="826" t="str">
        <f t="shared" ref="O317" ca="1" si="301">IFERROR(((J317+K317+L317+M317)/H317),"ND")</f>
        <v>ND</v>
      </c>
      <c r="P317" s="913"/>
    </row>
    <row r="318" spans="3:16">
      <c r="C318" s="843"/>
      <c r="D318" s="926"/>
      <c r="E318" s="926"/>
      <c r="F318" s="928"/>
      <c r="G318" s="930"/>
      <c r="H318" s="949"/>
      <c r="I318" s="823"/>
      <c r="J318" s="149" t="str">
        <f ca="1">IF(MOD(ROW()-13,2)=0,IF(ISBLANK(OFFSET(#REF!,INT((ROW()-13)/2),0)),"",OFFSET(#REF!,INT((ROW()-13)/2),0)),IF(ISBLANK(OFFSET('9. METAS'!$U$20,INT((ROW()-14)/2),0)),"",OFFSET('9. METAS'!$U$20,INT((ROW()-14)/2),0)))</f>
        <v/>
      </c>
      <c r="K318" s="150" t="str">
        <f ca="1">IF(MOD(ROW()-13,2)=0,IF(ISBLANK(OFFSET(#REF!,INT((ROW()-13)/2),0)),"",OFFSET(#REF!,INT((ROW()-13)/2),0)),IF(ISBLANK(OFFSET('9. METAS'!$V$20,INT((ROW()-14)/2),0)),"",OFFSET('9. METAS'!$V$20,INT((ROW()-14)/2),0)))</f>
        <v/>
      </c>
      <c r="L318" s="150" t="str">
        <f ca="1">IF(MOD(ROW()-13,2)=0,IF(ISBLANK(OFFSET(#REF!,INT((ROW()-13)/2),0)),"",OFFSET(#REF!,INT((ROW()-13)/2),0)),IF(ISBLANK(OFFSET('9. METAS'!$W$20,INT((ROW()-14)/2),0)),"",OFFSET('9. METAS'!$W$20,INT((ROW()-14)/2),0)))</f>
        <v/>
      </c>
      <c r="M318" s="151" t="str">
        <f ca="1">IF(MOD(ROW()-13,2)=0,IF(ISBLANK(OFFSET(#REF!,INT((ROW()-13)/2),0)),"",OFFSET(#REF!,INT((ROW()-13)/2),0)),IF(ISBLANK(OFFSET('9. METAS'!$X$20,INT((ROW()-14)/2),0)),"",OFFSET('9. METAS'!$X$20,INT((ROW()-14)/2),0)))</f>
        <v/>
      </c>
      <c r="N318" s="825"/>
      <c r="O318" s="827"/>
      <c r="P318" s="914"/>
    </row>
    <row r="319" spans="3:16">
      <c r="C319" s="829" t="str">
        <f ca="1">IF(ISBLANK(OFFSET('5. Pp (3 años)'!$C$46,INT((ROW()-13)/2),0)),"",OFFSET('5. Pp (3 años)'!$C$46,INT((ROW()-13)/2),0))</f>
        <v/>
      </c>
      <c r="D319" s="926" t="str">
        <f ca="1">IF(ISBLANK(OFFSET('5. Pp (3 años)'!$D$46,INT((ROW()-13)/2),0)),"",OFFSET('5. Pp (3 años)'!$D$46,INT((ROW()-13)/2),0))</f>
        <v/>
      </c>
      <c r="E319" s="926" t="str">
        <f ca="1">IF(ISBLANK(OFFSET('5. Pp (3 años)'!$E$46,INT((ROW()-13)/2),0)),"",OFFSET('5. Pp (3 años)'!$E$46,INT((ROW()-13)/2),0))</f>
        <v/>
      </c>
      <c r="F319" s="928" t="str">
        <f ca="1">IF(ISBLANK(OFFSET('5. Pp (3 años)'!$K$46,INT((ROW()-13)/2),0)),"",OFFSET('5. Pp (3 años)'!$K$46,INT((ROW()-13)/2),0))</f>
        <v/>
      </c>
      <c r="G319" s="930" t="str">
        <f ca="1">IF(ISBLANK(OFFSET('5. Pp (3 años)'!$H$46,INT((ROW()-13)/2),0)),"",OFFSET('5. Pp (3 años)'!$H$46,INT((ROW()-13)/2),0))</f>
        <v/>
      </c>
      <c r="H319" s="949" t="str">
        <f ca="1">IF(ISBLANK(OFFSET('9. METAS'!$L$20,INT((ROW()-13)/2),0)),"",OFFSET('9. METAS'!$L$20,INT((ROW()-13)/2),0))</f>
        <v/>
      </c>
      <c r="I319" s="822"/>
      <c r="J319" s="149" t="e">
        <f ca="1">IF(MOD(ROW()-13,2)=0,IF(ISBLANK(OFFSET(#REF!,INT((ROW()-13)/2),0)),"",OFFSET(#REF!,INT((ROW()-13)/2),0)),IF(ISBLANK(OFFSET('9. METAS'!$U$20,INT((ROW()-14)/2),0)),"",OFFSET('9. METAS'!$U$20,INT((ROW()-14)/2),0)))</f>
        <v>#REF!</v>
      </c>
      <c r="K319" s="150" t="e">
        <f ca="1">IF(MOD(ROW()-13,2)=0,IF(ISBLANK(OFFSET(#REF!,INT((ROW()-13)/2),0)),"",OFFSET(#REF!,INT((ROW()-13)/2),0)),IF(ISBLANK(OFFSET('9. METAS'!$V$20,INT((ROW()-14)/2),0)),"",OFFSET('9. METAS'!$V$20,INT((ROW()-14)/2),0)))</f>
        <v>#REF!</v>
      </c>
      <c r="L319" s="150" t="e">
        <f ca="1">IF(MOD(ROW()-13,2)=0,IF(ISBLANK(OFFSET(#REF!,INT((ROW()-13)/2),0)),"",OFFSET(#REF!,INT((ROW()-13)/2),0)),IF(ISBLANK(OFFSET('9. METAS'!$W$20,INT((ROW()-14)/2),0)),"",OFFSET('9. METAS'!$W$20,INT((ROW()-14)/2),0)))</f>
        <v>#REF!</v>
      </c>
      <c r="M319" s="151" t="e">
        <f ca="1">IF(MOD(ROW()-13,2)=0,IF(ISBLANK(OFFSET(#REF!,INT((ROW()-13)/2),0)),"",OFFSET(#REF!,INT((ROW()-13)/2),0)),IF(ISBLANK(OFFSET('9. METAS'!$X$20,INT((ROW()-14)/2),0)),"",OFFSET('9. METAS'!$X$20,INT((ROW()-14)/2),0)))</f>
        <v>#REF!</v>
      </c>
      <c r="N319" s="824" t="str">
        <f t="shared" ref="N319" ca="1" si="302">IFERROR(J319/J320,"ND")</f>
        <v>ND</v>
      </c>
      <c r="O319" s="826" t="str">
        <f t="shared" ref="O319" ca="1" si="303">IFERROR(((J319+K319+L319+M319)/H319),"ND")</f>
        <v>ND</v>
      </c>
      <c r="P319" s="913"/>
    </row>
    <row r="320" spans="3:16">
      <c r="C320" s="843"/>
      <c r="D320" s="926"/>
      <c r="E320" s="926"/>
      <c r="F320" s="928"/>
      <c r="G320" s="930"/>
      <c r="H320" s="949"/>
      <c r="I320" s="823"/>
      <c r="J320" s="149" t="str">
        <f ca="1">IF(MOD(ROW()-13,2)=0,IF(ISBLANK(OFFSET(#REF!,INT((ROW()-13)/2),0)),"",OFFSET(#REF!,INT((ROW()-13)/2),0)),IF(ISBLANK(OFFSET('9. METAS'!$U$20,INT((ROW()-14)/2),0)),"",OFFSET('9. METAS'!$U$20,INT((ROW()-14)/2),0)))</f>
        <v/>
      </c>
      <c r="K320" s="150" t="str">
        <f ca="1">IF(MOD(ROW()-13,2)=0,IF(ISBLANK(OFFSET(#REF!,INT((ROW()-13)/2),0)),"",OFFSET(#REF!,INT((ROW()-13)/2),0)),IF(ISBLANK(OFFSET('9. METAS'!$V$20,INT((ROW()-14)/2),0)),"",OFFSET('9. METAS'!$V$20,INT((ROW()-14)/2),0)))</f>
        <v/>
      </c>
      <c r="L320" s="150" t="str">
        <f ca="1">IF(MOD(ROW()-13,2)=0,IF(ISBLANK(OFFSET(#REF!,INT((ROW()-13)/2),0)),"",OFFSET(#REF!,INT((ROW()-13)/2),0)),IF(ISBLANK(OFFSET('9. METAS'!$W$20,INT((ROW()-14)/2),0)),"",OFFSET('9. METAS'!$W$20,INT((ROW()-14)/2),0)))</f>
        <v/>
      </c>
      <c r="M320" s="151" t="str">
        <f ca="1">IF(MOD(ROW()-13,2)=0,IF(ISBLANK(OFFSET(#REF!,INT((ROW()-13)/2),0)),"",OFFSET(#REF!,INT((ROW()-13)/2),0)),IF(ISBLANK(OFFSET('9. METAS'!$X$20,INT((ROW()-14)/2),0)),"",OFFSET('9. METAS'!$X$20,INT((ROW()-14)/2),0)))</f>
        <v/>
      </c>
      <c r="N320" s="825"/>
      <c r="O320" s="827"/>
      <c r="P320" s="914"/>
    </row>
    <row r="321" spans="3:16">
      <c r="C321" s="829" t="str">
        <f ca="1">IF(ISBLANK(OFFSET('5. Pp (3 años)'!$C$46,INT((ROW()-13)/2),0)),"",OFFSET('5. Pp (3 años)'!$C$46,INT((ROW()-13)/2),0))</f>
        <v/>
      </c>
      <c r="D321" s="926" t="str">
        <f ca="1">IF(ISBLANK(OFFSET('5. Pp (3 años)'!$D$46,INT((ROW()-13)/2),0)),"",OFFSET('5. Pp (3 años)'!$D$46,INT((ROW()-13)/2),0))</f>
        <v/>
      </c>
      <c r="E321" s="926" t="str">
        <f ca="1">IF(ISBLANK(OFFSET('5. Pp (3 años)'!$E$46,INT((ROW()-13)/2),0)),"",OFFSET('5. Pp (3 años)'!$E$46,INT((ROW()-13)/2),0))</f>
        <v/>
      </c>
      <c r="F321" s="928" t="str">
        <f ca="1">IF(ISBLANK(OFFSET('5. Pp (3 años)'!$K$46,INT((ROW()-13)/2),0)),"",OFFSET('5. Pp (3 años)'!$K$46,INT((ROW()-13)/2),0))</f>
        <v/>
      </c>
      <c r="G321" s="930" t="str">
        <f ca="1">IF(ISBLANK(OFFSET('5. Pp (3 años)'!$H$46,INT((ROW()-13)/2),0)),"",OFFSET('5. Pp (3 años)'!$H$46,INT((ROW()-13)/2),0))</f>
        <v/>
      </c>
      <c r="H321" s="949" t="str">
        <f ca="1">IF(ISBLANK(OFFSET('9. METAS'!$L$20,INT((ROW()-13)/2),0)),"",OFFSET('9. METAS'!$L$20,INT((ROW()-13)/2),0))</f>
        <v/>
      </c>
      <c r="I321" s="822"/>
      <c r="J321" s="149" t="e">
        <f ca="1">IF(MOD(ROW()-13,2)=0,IF(ISBLANK(OFFSET(#REF!,INT((ROW()-13)/2),0)),"",OFFSET(#REF!,INT((ROW()-13)/2),0)),IF(ISBLANK(OFFSET('9. METAS'!$U$20,INT((ROW()-14)/2),0)),"",OFFSET('9. METAS'!$U$20,INT((ROW()-14)/2),0)))</f>
        <v>#REF!</v>
      </c>
      <c r="K321" s="150" t="e">
        <f ca="1">IF(MOD(ROW()-13,2)=0,IF(ISBLANK(OFFSET(#REF!,INT((ROW()-13)/2),0)),"",OFFSET(#REF!,INT((ROW()-13)/2),0)),IF(ISBLANK(OFFSET('9. METAS'!$V$20,INT((ROW()-14)/2),0)),"",OFFSET('9. METAS'!$V$20,INT((ROW()-14)/2),0)))</f>
        <v>#REF!</v>
      </c>
      <c r="L321" s="150" t="e">
        <f ca="1">IF(MOD(ROW()-13,2)=0,IF(ISBLANK(OFFSET(#REF!,INT((ROW()-13)/2),0)),"",OFFSET(#REF!,INT((ROW()-13)/2),0)),IF(ISBLANK(OFFSET('9. METAS'!$W$20,INT((ROW()-14)/2),0)),"",OFFSET('9. METAS'!$W$20,INT((ROW()-14)/2),0)))</f>
        <v>#REF!</v>
      </c>
      <c r="M321" s="151" t="e">
        <f ca="1">IF(MOD(ROW()-13,2)=0,IF(ISBLANK(OFFSET(#REF!,INT((ROW()-13)/2),0)),"",OFFSET(#REF!,INT((ROW()-13)/2),0)),IF(ISBLANK(OFFSET('9. METAS'!$X$20,INT((ROW()-14)/2),0)),"",OFFSET('9. METAS'!$X$20,INT((ROW()-14)/2),0)))</f>
        <v>#REF!</v>
      </c>
      <c r="N321" s="824" t="str">
        <f t="shared" ref="N321" ca="1" si="304">IFERROR(J321/J322,"ND")</f>
        <v>ND</v>
      </c>
      <c r="O321" s="826" t="str">
        <f t="shared" ref="O321" ca="1" si="305">IFERROR(((J321+K321+L321+M321)/H321),"ND")</f>
        <v>ND</v>
      </c>
      <c r="P321" s="913"/>
    </row>
    <row r="322" spans="3:16">
      <c r="C322" s="843"/>
      <c r="D322" s="926"/>
      <c r="E322" s="926"/>
      <c r="F322" s="928"/>
      <c r="G322" s="930"/>
      <c r="H322" s="949"/>
      <c r="I322" s="823"/>
      <c r="J322" s="149" t="str">
        <f ca="1">IF(MOD(ROW()-13,2)=0,IF(ISBLANK(OFFSET(#REF!,INT((ROW()-13)/2),0)),"",OFFSET(#REF!,INT((ROW()-13)/2),0)),IF(ISBLANK(OFFSET('9. METAS'!$U$20,INT((ROW()-14)/2),0)),"",OFFSET('9. METAS'!$U$20,INT((ROW()-14)/2),0)))</f>
        <v/>
      </c>
      <c r="K322" s="150" t="str">
        <f ca="1">IF(MOD(ROW()-13,2)=0,IF(ISBLANK(OFFSET(#REF!,INT((ROW()-13)/2),0)),"",OFFSET(#REF!,INT((ROW()-13)/2),0)),IF(ISBLANK(OFFSET('9. METAS'!$V$20,INT((ROW()-14)/2),0)),"",OFFSET('9. METAS'!$V$20,INT((ROW()-14)/2),0)))</f>
        <v/>
      </c>
      <c r="L322" s="150" t="str">
        <f ca="1">IF(MOD(ROW()-13,2)=0,IF(ISBLANK(OFFSET(#REF!,INT((ROW()-13)/2),0)),"",OFFSET(#REF!,INT((ROW()-13)/2),0)),IF(ISBLANK(OFFSET('9. METAS'!$W$20,INT((ROW()-14)/2),0)),"",OFFSET('9. METAS'!$W$20,INT((ROW()-14)/2),0)))</f>
        <v/>
      </c>
      <c r="M322" s="151" t="str">
        <f ca="1">IF(MOD(ROW()-13,2)=0,IF(ISBLANK(OFFSET(#REF!,INT((ROW()-13)/2),0)),"",OFFSET(#REF!,INT((ROW()-13)/2),0)),IF(ISBLANK(OFFSET('9. METAS'!$X$20,INT((ROW()-14)/2),0)),"",OFFSET('9. METAS'!$X$20,INT((ROW()-14)/2),0)))</f>
        <v/>
      </c>
      <c r="N322" s="825"/>
      <c r="O322" s="827"/>
      <c r="P322" s="914"/>
    </row>
    <row r="323" spans="3:16">
      <c r="C323" s="829" t="str">
        <f ca="1">IF(ISBLANK(OFFSET('5. Pp (3 años)'!$C$46,INT((ROW()-13)/2),0)),"",OFFSET('5. Pp (3 años)'!$C$46,INT((ROW()-13)/2),0))</f>
        <v/>
      </c>
      <c r="D323" s="926" t="str">
        <f ca="1">IF(ISBLANK(OFFSET('5. Pp (3 años)'!$D$46,INT((ROW()-13)/2),0)),"",OFFSET('5. Pp (3 años)'!$D$46,INT((ROW()-13)/2),0))</f>
        <v/>
      </c>
      <c r="E323" s="926" t="str">
        <f ca="1">IF(ISBLANK(OFFSET('5. Pp (3 años)'!$E$46,INT((ROW()-13)/2),0)),"",OFFSET('5. Pp (3 años)'!$E$46,INT((ROW()-13)/2),0))</f>
        <v/>
      </c>
      <c r="F323" s="928" t="str">
        <f ca="1">IF(ISBLANK(OFFSET('5. Pp (3 años)'!$K$46,INT((ROW()-13)/2),0)),"",OFFSET('5. Pp (3 años)'!$K$46,INT((ROW()-13)/2),0))</f>
        <v/>
      </c>
      <c r="G323" s="930" t="str">
        <f ca="1">IF(ISBLANK(OFFSET('5. Pp (3 años)'!$H$46,INT((ROW()-13)/2),0)),"",OFFSET('5. Pp (3 años)'!$H$46,INT((ROW()-13)/2),0))</f>
        <v/>
      </c>
      <c r="H323" s="949" t="str">
        <f ca="1">IF(ISBLANK(OFFSET('9. METAS'!$L$20,INT((ROW()-13)/2),0)),"",OFFSET('9. METAS'!$L$20,INT((ROW()-13)/2),0))</f>
        <v/>
      </c>
      <c r="I323" s="822"/>
      <c r="J323" s="149" t="e">
        <f ca="1">IF(MOD(ROW()-13,2)=0,IF(ISBLANK(OFFSET(#REF!,INT((ROW()-13)/2),0)),"",OFFSET(#REF!,INT((ROW()-13)/2),0)),IF(ISBLANK(OFFSET('9. METAS'!$U$20,INT((ROW()-14)/2),0)),"",OFFSET('9. METAS'!$U$20,INT((ROW()-14)/2),0)))</f>
        <v>#REF!</v>
      </c>
      <c r="K323" s="150" t="e">
        <f ca="1">IF(MOD(ROW()-13,2)=0,IF(ISBLANK(OFFSET(#REF!,INT((ROW()-13)/2),0)),"",OFFSET(#REF!,INT((ROW()-13)/2),0)),IF(ISBLANK(OFFSET('9. METAS'!$V$20,INT((ROW()-14)/2),0)),"",OFFSET('9. METAS'!$V$20,INT((ROW()-14)/2),0)))</f>
        <v>#REF!</v>
      </c>
      <c r="L323" s="150" t="e">
        <f ca="1">IF(MOD(ROW()-13,2)=0,IF(ISBLANK(OFFSET(#REF!,INT((ROW()-13)/2),0)),"",OFFSET(#REF!,INT((ROW()-13)/2),0)),IF(ISBLANK(OFFSET('9. METAS'!$W$20,INT((ROW()-14)/2),0)),"",OFFSET('9. METAS'!$W$20,INT((ROW()-14)/2),0)))</f>
        <v>#REF!</v>
      </c>
      <c r="M323" s="151" t="e">
        <f ca="1">IF(MOD(ROW()-13,2)=0,IF(ISBLANK(OFFSET(#REF!,INT((ROW()-13)/2),0)),"",OFFSET(#REF!,INT((ROW()-13)/2),0)),IF(ISBLANK(OFFSET('9. METAS'!$X$20,INT((ROW()-14)/2),0)),"",OFFSET('9. METAS'!$X$20,INT((ROW()-14)/2),0)))</f>
        <v>#REF!</v>
      </c>
      <c r="N323" s="824" t="str">
        <f t="shared" ref="N323" ca="1" si="306">IFERROR(J323/J324,"ND")</f>
        <v>ND</v>
      </c>
      <c r="O323" s="826" t="str">
        <f t="shared" ref="O323" ca="1" si="307">IFERROR(((J323+K323+L323+M323)/H323),"ND")</f>
        <v>ND</v>
      </c>
      <c r="P323" s="913"/>
    </row>
    <row r="324" spans="3:16">
      <c r="C324" s="843"/>
      <c r="D324" s="926"/>
      <c r="E324" s="926"/>
      <c r="F324" s="928"/>
      <c r="G324" s="930"/>
      <c r="H324" s="949"/>
      <c r="I324" s="823"/>
      <c r="J324" s="149" t="str">
        <f ca="1">IF(MOD(ROW()-13,2)=0,IF(ISBLANK(OFFSET(#REF!,INT((ROW()-13)/2),0)),"",OFFSET(#REF!,INT((ROW()-13)/2),0)),IF(ISBLANK(OFFSET('9. METAS'!$U$20,INT((ROW()-14)/2),0)),"",OFFSET('9. METAS'!$U$20,INT((ROW()-14)/2),0)))</f>
        <v/>
      </c>
      <c r="K324" s="150" t="str">
        <f ca="1">IF(MOD(ROW()-13,2)=0,IF(ISBLANK(OFFSET(#REF!,INT((ROW()-13)/2),0)),"",OFFSET(#REF!,INT((ROW()-13)/2),0)),IF(ISBLANK(OFFSET('9. METAS'!$V$20,INT((ROW()-14)/2),0)),"",OFFSET('9. METAS'!$V$20,INT((ROW()-14)/2),0)))</f>
        <v/>
      </c>
      <c r="L324" s="150" t="str">
        <f ca="1">IF(MOD(ROW()-13,2)=0,IF(ISBLANK(OFFSET(#REF!,INT((ROW()-13)/2),0)),"",OFFSET(#REF!,INT((ROW()-13)/2),0)),IF(ISBLANK(OFFSET('9. METAS'!$W$20,INT((ROW()-14)/2),0)),"",OFFSET('9. METAS'!$W$20,INT((ROW()-14)/2),0)))</f>
        <v/>
      </c>
      <c r="M324" s="151" t="str">
        <f ca="1">IF(MOD(ROW()-13,2)=0,IF(ISBLANK(OFFSET(#REF!,INT((ROW()-13)/2),0)),"",OFFSET(#REF!,INT((ROW()-13)/2),0)),IF(ISBLANK(OFFSET('9. METAS'!$X$20,INT((ROW()-14)/2),0)),"",OFFSET('9. METAS'!$X$20,INT((ROW()-14)/2),0)))</f>
        <v/>
      </c>
      <c r="N324" s="825"/>
      <c r="O324" s="827"/>
      <c r="P324" s="914"/>
    </row>
    <row r="325" spans="3:16">
      <c r="C325" s="829" t="str">
        <f ca="1">IF(ISBLANK(OFFSET('5. Pp (3 años)'!$C$46,INT((ROW()-13)/2),0)),"",OFFSET('5. Pp (3 años)'!$C$46,INT((ROW()-13)/2),0))</f>
        <v/>
      </c>
      <c r="D325" s="926" t="str">
        <f ca="1">IF(ISBLANK(OFFSET('5. Pp (3 años)'!$D$46,INT((ROW()-13)/2),0)),"",OFFSET('5. Pp (3 años)'!$D$46,INT((ROW()-13)/2),0))</f>
        <v/>
      </c>
      <c r="E325" s="926" t="str">
        <f ca="1">IF(ISBLANK(OFFSET('5. Pp (3 años)'!$E$46,INT((ROW()-13)/2),0)),"",OFFSET('5. Pp (3 años)'!$E$46,INT((ROW()-13)/2),0))</f>
        <v/>
      </c>
      <c r="F325" s="928" t="str">
        <f ca="1">IF(ISBLANK(OFFSET('5. Pp (3 años)'!$K$46,INT((ROW()-13)/2),0)),"",OFFSET('5. Pp (3 años)'!$K$46,INT((ROW()-13)/2),0))</f>
        <v/>
      </c>
      <c r="G325" s="930" t="str">
        <f ca="1">IF(ISBLANK(OFFSET('5. Pp (3 años)'!$H$46,INT((ROW()-13)/2),0)),"",OFFSET('5. Pp (3 años)'!$H$46,INT((ROW()-13)/2),0))</f>
        <v/>
      </c>
      <c r="H325" s="949" t="str">
        <f ca="1">IF(ISBLANK(OFFSET('9. METAS'!$L$20,INT((ROW()-13)/2),0)),"",OFFSET('9. METAS'!$L$20,INT((ROW()-13)/2),0))</f>
        <v/>
      </c>
      <c r="I325" s="822"/>
      <c r="J325" s="149" t="e">
        <f ca="1">IF(MOD(ROW()-13,2)=0,IF(ISBLANK(OFFSET(#REF!,INT((ROW()-13)/2),0)),"",OFFSET(#REF!,INT((ROW()-13)/2),0)),IF(ISBLANK(OFFSET('9. METAS'!$U$20,INT((ROW()-14)/2),0)),"",OFFSET('9. METAS'!$U$20,INT((ROW()-14)/2),0)))</f>
        <v>#REF!</v>
      </c>
      <c r="K325" s="150" t="e">
        <f ca="1">IF(MOD(ROW()-13,2)=0,IF(ISBLANK(OFFSET(#REF!,INT((ROW()-13)/2),0)),"",OFFSET(#REF!,INT((ROW()-13)/2),0)),IF(ISBLANK(OFFSET('9. METAS'!$V$20,INT((ROW()-14)/2),0)),"",OFFSET('9. METAS'!$V$20,INT((ROW()-14)/2),0)))</f>
        <v>#REF!</v>
      </c>
      <c r="L325" s="150" t="e">
        <f ca="1">IF(MOD(ROW()-13,2)=0,IF(ISBLANK(OFFSET(#REF!,INT((ROW()-13)/2),0)),"",OFFSET(#REF!,INT((ROW()-13)/2),0)),IF(ISBLANK(OFFSET('9. METAS'!$W$20,INT((ROW()-14)/2),0)),"",OFFSET('9. METAS'!$W$20,INT((ROW()-14)/2),0)))</f>
        <v>#REF!</v>
      </c>
      <c r="M325" s="151" t="e">
        <f ca="1">IF(MOD(ROW()-13,2)=0,IF(ISBLANK(OFFSET(#REF!,INT((ROW()-13)/2),0)),"",OFFSET(#REF!,INT((ROW()-13)/2),0)),IF(ISBLANK(OFFSET('9. METAS'!$X$20,INT((ROW()-14)/2),0)),"",OFFSET('9. METAS'!$X$20,INT((ROW()-14)/2),0)))</f>
        <v>#REF!</v>
      </c>
      <c r="N325" s="824" t="str">
        <f t="shared" ref="N325" ca="1" si="308">IFERROR(J325/J326,"ND")</f>
        <v>ND</v>
      </c>
      <c r="O325" s="826" t="str">
        <f t="shared" ref="O325" ca="1" si="309">IFERROR(((J325+K325+L325+M325)/H325),"ND")</f>
        <v>ND</v>
      </c>
      <c r="P325" s="913"/>
    </row>
    <row r="326" spans="3:16">
      <c r="C326" s="843"/>
      <c r="D326" s="926"/>
      <c r="E326" s="926"/>
      <c r="F326" s="928"/>
      <c r="G326" s="930"/>
      <c r="H326" s="949"/>
      <c r="I326" s="823"/>
      <c r="J326" s="149" t="str">
        <f ca="1">IF(MOD(ROW()-13,2)=0,IF(ISBLANK(OFFSET(#REF!,INT((ROW()-13)/2),0)),"",OFFSET(#REF!,INT((ROW()-13)/2),0)),IF(ISBLANK(OFFSET('9. METAS'!$U$20,INT((ROW()-14)/2),0)),"",OFFSET('9. METAS'!$U$20,INT((ROW()-14)/2),0)))</f>
        <v/>
      </c>
      <c r="K326" s="150" t="str">
        <f ca="1">IF(MOD(ROW()-13,2)=0,IF(ISBLANK(OFFSET(#REF!,INT((ROW()-13)/2),0)),"",OFFSET(#REF!,INT((ROW()-13)/2),0)),IF(ISBLANK(OFFSET('9. METAS'!$V$20,INT((ROW()-14)/2),0)),"",OFFSET('9. METAS'!$V$20,INT((ROW()-14)/2),0)))</f>
        <v/>
      </c>
      <c r="L326" s="150" t="str">
        <f ca="1">IF(MOD(ROW()-13,2)=0,IF(ISBLANK(OFFSET(#REF!,INT((ROW()-13)/2),0)),"",OFFSET(#REF!,INT((ROW()-13)/2),0)),IF(ISBLANK(OFFSET('9. METAS'!$W$20,INT((ROW()-14)/2),0)),"",OFFSET('9. METAS'!$W$20,INT((ROW()-14)/2),0)))</f>
        <v/>
      </c>
      <c r="M326" s="151" t="str">
        <f ca="1">IF(MOD(ROW()-13,2)=0,IF(ISBLANK(OFFSET(#REF!,INT((ROW()-13)/2),0)),"",OFFSET(#REF!,INT((ROW()-13)/2),0)),IF(ISBLANK(OFFSET('9. METAS'!$X$20,INT((ROW()-14)/2),0)),"",OFFSET('9. METAS'!$X$20,INT((ROW()-14)/2),0)))</f>
        <v/>
      </c>
      <c r="N326" s="825"/>
      <c r="O326" s="827"/>
      <c r="P326" s="914"/>
    </row>
    <row r="327" spans="3:16">
      <c r="C327" s="829" t="str">
        <f ca="1">IF(ISBLANK(OFFSET('5. Pp (3 años)'!$C$46,INT((ROW()-13)/2),0)),"",OFFSET('5. Pp (3 años)'!$C$46,INT((ROW()-13)/2),0))</f>
        <v/>
      </c>
      <c r="D327" s="926" t="str">
        <f ca="1">IF(ISBLANK(OFFSET('5. Pp (3 años)'!$D$46,INT((ROW()-13)/2),0)),"",OFFSET('5. Pp (3 años)'!$D$46,INT((ROW()-13)/2),0))</f>
        <v/>
      </c>
      <c r="E327" s="926" t="str">
        <f ca="1">IF(ISBLANK(OFFSET('5. Pp (3 años)'!$E$46,INT((ROW()-13)/2),0)),"",OFFSET('5. Pp (3 años)'!$E$46,INT((ROW()-13)/2),0))</f>
        <v/>
      </c>
      <c r="F327" s="928" t="str">
        <f ca="1">IF(ISBLANK(OFFSET('5. Pp (3 años)'!$K$46,INT((ROW()-13)/2),0)),"",OFFSET('5. Pp (3 años)'!$K$46,INT((ROW()-13)/2),0))</f>
        <v/>
      </c>
      <c r="G327" s="930" t="str">
        <f ca="1">IF(ISBLANK(OFFSET('5. Pp (3 años)'!$H$46,INT((ROW()-13)/2),0)),"",OFFSET('5. Pp (3 años)'!$H$46,INT((ROW()-13)/2),0))</f>
        <v/>
      </c>
      <c r="H327" s="949" t="str">
        <f ca="1">IF(ISBLANK(OFFSET('9. METAS'!$L$20,INT((ROW()-13)/2),0)),"",OFFSET('9. METAS'!$L$20,INT((ROW()-13)/2),0))</f>
        <v/>
      </c>
      <c r="I327" s="822"/>
      <c r="J327" s="149" t="e">
        <f ca="1">IF(MOD(ROW()-13,2)=0,IF(ISBLANK(OFFSET(#REF!,INT((ROW()-13)/2),0)),"",OFFSET(#REF!,INT((ROW()-13)/2),0)),IF(ISBLANK(OFFSET('9. METAS'!$U$20,INT((ROW()-14)/2),0)),"",OFFSET('9. METAS'!$U$20,INT((ROW()-14)/2),0)))</f>
        <v>#REF!</v>
      </c>
      <c r="K327" s="150" t="e">
        <f ca="1">IF(MOD(ROW()-13,2)=0,IF(ISBLANK(OFFSET(#REF!,INT((ROW()-13)/2),0)),"",OFFSET(#REF!,INT((ROW()-13)/2),0)),IF(ISBLANK(OFFSET('9. METAS'!$V$20,INT((ROW()-14)/2),0)),"",OFFSET('9. METAS'!$V$20,INT((ROW()-14)/2),0)))</f>
        <v>#REF!</v>
      </c>
      <c r="L327" s="150" t="e">
        <f ca="1">IF(MOD(ROW()-13,2)=0,IF(ISBLANK(OFFSET(#REF!,INT((ROW()-13)/2),0)),"",OFFSET(#REF!,INT((ROW()-13)/2),0)),IF(ISBLANK(OFFSET('9. METAS'!$W$20,INT((ROW()-14)/2),0)),"",OFFSET('9. METAS'!$W$20,INT((ROW()-14)/2),0)))</f>
        <v>#REF!</v>
      </c>
      <c r="M327" s="151" t="e">
        <f ca="1">IF(MOD(ROW()-13,2)=0,IF(ISBLANK(OFFSET(#REF!,INT((ROW()-13)/2),0)),"",OFFSET(#REF!,INT((ROW()-13)/2),0)),IF(ISBLANK(OFFSET('9. METAS'!$X$20,INT((ROW()-14)/2),0)),"",OFFSET('9. METAS'!$X$20,INT((ROW()-14)/2),0)))</f>
        <v>#REF!</v>
      </c>
      <c r="N327" s="824" t="str">
        <f t="shared" ref="N327" ca="1" si="310">IFERROR(J327/J328,"ND")</f>
        <v>ND</v>
      </c>
      <c r="O327" s="826" t="str">
        <f t="shared" ref="O327" ca="1" si="311">IFERROR(((J327+K327+L327+M327)/H327),"ND")</f>
        <v>ND</v>
      </c>
      <c r="P327" s="913"/>
    </row>
    <row r="328" spans="3:16">
      <c r="C328" s="843"/>
      <c r="D328" s="926"/>
      <c r="E328" s="926"/>
      <c r="F328" s="928"/>
      <c r="G328" s="930"/>
      <c r="H328" s="949"/>
      <c r="I328" s="823"/>
      <c r="J328" s="149" t="str">
        <f ca="1">IF(MOD(ROW()-13,2)=0,IF(ISBLANK(OFFSET(#REF!,INT((ROW()-13)/2),0)),"",OFFSET(#REF!,INT((ROW()-13)/2),0)),IF(ISBLANK(OFFSET('9. METAS'!$U$20,INT((ROW()-14)/2),0)),"",OFFSET('9. METAS'!$U$20,INT((ROW()-14)/2),0)))</f>
        <v/>
      </c>
      <c r="K328" s="150" t="str">
        <f ca="1">IF(MOD(ROW()-13,2)=0,IF(ISBLANK(OFFSET(#REF!,INT((ROW()-13)/2),0)),"",OFFSET(#REF!,INT((ROW()-13)/2),0)),IF(ISBLANK(OFFSET('9. METAS'!$V$20,INT((ROW()-14)/2),0)),"",OFFSET('9. METAS'!$V$20,INT((ROW()-14)/2),0)))</f>
        <v/>
      </c>
      <c r="L328" s="150" t="str">
        <f ca="1">IF(MOD(ROW()-13,2)=0,IF(ISBLANK(OFFSET(#REF!,INT((ROW()-13)/2),0)),"",OFFSET(#REF!,INT((ROW()-13)/2),0)),IF(ISBLANK(OFFSET('9. METAS'!$W$20,INT((ROW()-14)/2),0)),"",OFFSET('9. METAS'!$W$20,INT((ROW()-14)/2),0)))</f>
        <v/>
      </c>
      <c r="M328" s="151" t="str">
        <f ca="1">IF(MOD(ROW()-13,2)=0,IF(ISBLANK(OFFSET(#REF!,INT((ROW()-13)/2),0)),"",OFFSET(#REF!,INT((ROW()-13)/2),0)),IF(ISBLANK(OFFSET('9. METAS'!$X$20,INT((ROW()-14)/2),0)),"",OFFSET('9. METAS'!$X$20,INT((ROW()-14)/2),0)))</f>
        <v/>
      </c>
      <c r="N328" s="825"/>
      <c r="O328" s="827"/>
      <c r="P328" s="914"/>
    </row>
    <row r="329" spans="3:16">
      <c r="C329" s="829" t="str">
        <f ca="1">IF(ISBLANK(OFFSET('5. Pp (3 años)'!$C$46,INT((ROW()-13)/2),0)),"",OFFSET('5. Pp (3 años)'!$C$46,INT((ROW()-13)/2),0))</f>
        <v/>
      </c>
      <c r="D329" s="926" t="str">
        <f ca="1">IF(ISBLANK(OFFSET('5. Pp (3 años)'!$D$46,INT((ROW()-13)/2),0)),"",OFFSET('5. Pp (3 años)'!$D$46,INT((ROW()-13)/2),0))</f>
        <v/>
      </c>
      <c r="E329" s="926" t="str">
        <f ca="1">IF(ISBLANK(OFFSET('5. Pp (3 años)'!$E$46,INT((ROW()-13)/2),0)),"",OFFSET('5. Pp (3 años)'!$E$46,INT((ROW()-13)/2),0))</f>
        <v/>
      </c>
      <c r="F329" s="928" t="str">
        <f ca="1">IF(ISBLANK(OFFSET('5. Pp (3 años)'!$K$46,INT((ROW()-13)/2),0)),"",OFFSET('5. Pp (3 años)'!$K$46,INT((ROW()-13)/2),0))</f>
        <v/>
      </c>
      <c r="G329" s="930" t="str">
        <f ca="1">IF(ISBLANK(OFFSET('5. Pp (3 años)'!$H$46,INT((ROW()-13)/2),0)),"",OFFSET('5. Pp (3 años)'!$H$46,INT((ROW()-13)/2),0))</f>
        <v/>
      </c>
      <c r="H329" s="949" t="str">
        <f ca="1">IF(ISBLANK(OFFSET('9. METAS'!$L$20,INT((ROW()-13)/2),0)),"",OFFSET('9. METAS'!$L$20,INT((ROW()-13)/2),0))</f>
        <v/>
      </c>
      <c r="I329" s="822"/>
      <c r="J329" s="149" t="e">
        <f ca="1">IF(MOD(ROW()-13,2)=0,IF(ISBLANK(OFFSET(#REF!,INT((ROW()-13)/2),0)),"",OFFSET(#REF!,INT((ROW()-13)/2),0)),IF(ISBLANK(OFFSET('9. METAS'!$U$20,INT((ROW()-14)/2),0)),"",OFFSET('9. METAS'!$U$20,INT((ROW()-14)/2),0)))</f>
        <v>#REF!</v>
      </c>
      <c r="K329" s="150" t="e">
        <f ca="1">IF(MOD(ROW()-13,2)=0,IF(ISBLANK(OFFSET(#REF!,INT((ROW()-13)/2),0)),"",OFFSET(#REF!,INT((ROW()-13)/2),0)),IF(ISBLANK(OFFSET('9. METAS'!$V$20,INT((ROW()-14)/2),0)),"",OFFSET('9. METAS'!$V$20,INT((ROW()-14)/2),0)))</f>
        <v>#REF!</v>
      </c>
      <c r="L329" s="150" t="e">
        <f ca="1">IF(MOD(ROW()-13,2)=0,IF(ISBLANK(OFFSET(#REF!,INT((ROW()-13)/2),0)),"",OFFSET(#REF!,INT((ROW()-13)/2),0)),IF(ISBLANK(OFFSET('9. METAS'!$W$20,INT((ROW()-14)/2),0)),"",OFFSET('9. METAS'!$W$20,INT((ROW()-14)/2),0)))</f>
        <v>#REF!</v>
      </c>
      <c r="M329" s="151" t="e">
        <f ca="1">IF(MOD(ROW()-13,2)=0,IF(ISBLANK(OFFSET(#REF!,INT((ROW()-13)/2),0)),"",OFFSET(#REF!,INT((ROW()-13)/2),0)),IF(ISBLANK(OFFSET('9. METAS'!$X$20,INT((ROW()-14)/2),0)),"",OFFSET('9. METAS'!$X$20,INT((ROW()-14)/2),0)))</f>
        <v>#REF!</v>
      </c>
      <c r="N329" s="824" t="str">
        <f t="shared" ref="N329" ca="1" si="312">IFERROR(J329/J330,"ND")</f>
        <v>ND</v>
      </c>
      <c r="O329" s="826" t="str">
        <f t="shared" ref="O329" ca="1" si="313">IFERROR(((J329+K329+L329+M329)/H329),"ND")</f>
        <v>ND</v>
      </c>
      <c r="P329" s="913"/>
    </row>
    <row r="330" spans="3:16">
      <c r="C330" s="843"/>
      <c r="D330" s="926"/>
      <c r="E330" s="926"/>
      <c r="F330" s="928"/>
      <c r="G330" s="930"/>
      <c r="H330" s="949"/>
      <c r="I330" s="823"/>
      <c r="J330" s="149" t="str">
        <f ca="1">IF(MOD(ROW()-13,2)=0,IF(ISBLANK(OFFSET(#REF!,INT((ROW()-13)/2),0)),"",OFFSET(#REF!,INT((ROW()-13)/2),0)),IF(ISBLANK(OFFSET('9. METAS'!$U$20,INT((ROW()-14)/2),0)),"",OFFSET('9. METAS'!$U$20,INT((ROW()-14)/2),0)))</f>
        <v/>
      </c>
      <c r="K330" s="150" t="str">
        <f ca="1">IF(MOD(ROW()-13,2)=0,IF(ISBLANK(OFFSET(#REF!,INT((ROW()-13)/2),0)),"",OFFSET(#REF!,INT((ROW()-13)/2),0)),IF(ISBLANK(OFFSET('9. METAS'!$V$20,INT((ROW()-14)/2),0)),"",OFFSET('9. METAS'!$V$20,INT((ROW()-14)/2),0)))</f>
        <v/>
      </c>
      <c r="L330" s="150" t="str">
        <f ca="1">IF(MOD(ROW()-13,2)=0,IF(ISBLANK(OFFSET(#REF!,INT((ROW()-13)/2),0)),"",OFFSET(#REF!,INT((ROW()-13)/2),0)),IF(ISBLANK(OFFSET('9. METAS'!$W$20,INT((ROW()-14)/2),0)),"",OFFSET('9. METAS'!$W$20,INT((ROW()-14)/2),0)))</f>
        <v/>
      </c>
      <c r="M330" s="151" t="str">
        <f ca="1">IF(MOD(ROW()-13,2)=0,IF(ISBLANK(OFFSET(#REF!,INT((ROW()-13)/2),0)),"",OFFSET(#REF!,INT((ROW()-13)/2),0)),IF(ISBLANK(OFFSET('9. METAS'!$X$20,INT((ROW()-14)/2),0)),"",OFFSET('9. METAS'!$X$20,INT((ROW()-14)/2),0)))</f>
        <v/>
      </c>
      <c r="N330" s="825"/>
      <c r="O330" s="827"/>
      <c r="P330" s="914"/>
    </row>
    <row r="331" spans="3:16">
      <c r="C331" s="829" t="str">
        <f ca="1">IF(ISBLANK(OFFSET('5. Pp (3 años)'!$C$46,INT((ROW()-13)/2),0)),"",OFFSET('5. Pp (3 años)'!$C$46,INT((ROW()-13)/2),0))</f>
        <v/>
      </c>
      <c r="D331" s="926" t="str">
        <f ca="1">IF(ISBLANK(OFFSET('5. Pp (3 años)'!$D$46,INT((ROW()-13)/2),0)),"",OFFSET('5. Pp (3 años)'!$D$46,INT((ROW()-13)/2),0))</f>
        <v/>
      </c>
      <c r="E331" s="926" t="str">
        <f ca="1">IF(ISBLANK(OFFSET('5. Pp (3 años)'!$E$46,INT((ROW()-13)/2),0)),"",OFFSET('5. Pp (3 años)'!$E$46,INT((ROW()-13)/2),0))</f>
        <v/>
      </c>
      <c r="F331" s="928" t="str">
        <f ca="1">IF(ISBLANK(OFFSET('5. Pp (3 años)'!$K$46,INT((ROW()-13)/2),0)),"",OFFSET('5. Pp (3 años)'!$K$46,INT((ROW()-13)/2),0))</f>
        <v/>
      </c>
      <c r="G331" s="930" t="str">
        <f ca="1">IF(ISBLANK(OFFSET('5. Pp (3 años)'!$H$46,INT((ROW()-13)/2),0)),"",OFFSET('5. Pp (3 años)'!$H$46,INT((ROW()-13)/2),0))</f>
        <v/>
      </c>
      <c r="H331" s="949" t="str">
        <f ca="1">IF(ISBLANK(OFFSET('9. METAS'!$L$20,INT((ROW()-13)/2),0)),"",OFFSET('9. METAS'!$L$20,INT((ROW()-13)/2),0))</f>
        <v/>
      </c>
      <c r="I331" s="822"/>
      <c r="J331" s="149" t="e">
        <f ca="1">IF(MOD(ROW()-13,2)=0,IF(ISBLANK(OFFSET(#REF!,INT((ROW()-13)/2),0)),"",OFFSET(#REF!,INT((ROW()-13)/2),0)),IF(ISBLANK(OFFSET('9. METAS'!$U$20,INT((ROW()-14)/2),0)),"",OFFSET('9. METAS'!$U$20,INT((ROW()-14)/2),0)))</f>
        <v>#REF!</v>
      </c>
      <c r="K331" s="150" t="e">
        <f ca="1">IF(MOD(ROW()-13,2)=0,IF(ISBLANK(OFFSET(#REF!,INT((ROW()-13)/2),0)),"",OFFSET(#REF!,INT((ROW()-13)/2),0)),IF(ISBLANK(OFFSET('9. METAS'!$V$20,INT((ROW()-14)/2),0)),"",OFFSET('9. METAS'!$V$20,INT((ROW()-14)/2),0)))</f>
        <v>#REF!</v>
      </c>
      <c r="L331" s="150" t="e">
        <f ca="1">IF(MOD(ROW()-13,2)=0,IF(ISBLANK(OFFSET(#REF!,INT((ROW()-13)/2),0)),"",OFFSET(#REF!,INT((ROW()-13)/2),0)),IF(ISBLANK(OFFSET('9. METAS'!$W$20,INT((ROW()-14)/2),0)),"",OFFSET('9. METAS'!$W$20,INT((ROW()-14)/2),0)))</f>
        <v>#REF!</v>
      </c>
      <c r="M331" s="151" t="e">
        <f ca="1">IF(MOD(ROW()-13,2)=0,IF(ISBLANK(OFFSET(#REF!,INT((ROW()-13)/2),0)),"",OFFSET(#REF!,INT((ROW()-13)/2),0)),IF(ISBLANK(OFFSET('9. METAS'!$X$20,INT((ROW()-14)/2),0)),"",OFFSET('9. METAS'!$X$20,INT((ROW()-14)/2),0)))</f>
        <v>#REF!</v>
      </c>
      <c r="N331" s="824" t="str">
        <f t="shared" ref="N331" ca="1" si="314">IFERROR(J331/J332,"ND")</f>
        <v>ND</v>
      </c>
      <c r="O331" s="826" t="str">
        <f t="shared" ref="O331" ca="1" si="315">IFERROR(((J331+K331+L331+M331)/H331),"ND")</f>
        <v>ND</v>
      </c>
      <c r="P331" s="913"/>
    </row>
    <row r="332" spans="3:16">
      <c r="C332" s="843"/>
      <c r="D332" s="926"/>
      <c r="E332" s="926"/>
      <c r="F332" s="928"/>
      <c r="G332" s="930"/>
      <c r="H332" s="949"/>
      <c r="I332" s="823"/>
      <c r="J332" s="149" t="str">
        <f ca="1">IF(MOD(ROW()-13,2)=0,IF(ISBLANK(OFFSET(#REF!,INT((ROW()-13)/2),0)),"",OFFSET(#REF!,INT((ROW()-13)/2),0)),IF(ISBLANK(OFFSET('9. METAS'!$U$20,INT((ROW()-14)/2),0)),"",OFFSET('9. METAS'!$U$20,INT((ROW()-14)/2),0)))</f>
        <v/>
      </c>
      <c r="K332" s="150" t="str">
        <f ca="1">IF(MOD(ROW()-13,2)=0,IF(ISBLANK(OFFSET(#REF!,INT((ROW()-13)/2),0)),"",OFFSET(#REF!,INT((ROW()-13)/2),0)),IF(ISBLANK(OFFSET('9. METAS'!$V$20,INT((ROW()-14)/2),0)),"",OFFSET('9. METAS'!$V$20,INT((ROW()-14)/2),0)))</f>
        <v/>
      </c>
      <c r="L332" s="150" t="str">
        <f ca="1">IF(MOD(ROW()-13,2)=0,IF(ISBLANK(OFFSET(#REF!,INT((ROW()-13)/2),0)),"",OFFSET(#REF!,INT((ROW()-13)/2),0)),IF(ISBLANK(OFFSET('9. METAS'!$W$20,INT((ROW()-14)/2),0)),"",OFFSET('9. METAS'!$W$20,INT((ROW()-14)/2),0)))</f>
        <v/>
      </c>
      <c r="M332" s="151" t="str">
        <f ca="1">IF(MOD(ROW()-13,2)=0,IF(ISBLANK(OFFSET(#REF!,INT((ROW()-13)/2),0)),"",OFFSET(#REF!,INT((ROW()-13)/2),0)),IF(ISBLANK(OFFSET('9. METAS'!$X$20,INT((ROW()-14)/2),0)),"",OFFSET('9. METAS'!$X$20,INT((ROW()-14)/2),0)))</f>
        <v/>
      </c>
      <c r="N332" s="825"/>
      <c r="O332" s="827"/>
      <c r="P332" s="914"/>
    </row>
    <row r="333" spans="3:16">
      <c r="C333" s="829" t="str">
        <f ca="1">IF(ISBLANK(OFFSET('5. Pp (3 años)'!$C$46,INT((ROW()-13)/2),0)),"",OFFSET('5. Pp (3 años)'!$C$46,INT((ROW()-13)/2),0))</f>
        <v/>
      </c>
      <c r="D333" s="926" t="str">
        <f ca="1">IF(ISBLANK(OFFSET('5. Pp (3 años)'!$D$46,INT((ROW()-13)/2),0)),"",OFFSET('5. Pp (3 años)'!$D$46,INT((ROW()-13)/2),0))</f>
        <v/>
      </c>
      <c r="E333" s="926" t="str">
        <f ca="1">IF(ISBLANK(OFFSET('5. Pp (3 años)'!$E$46,INT((ROW()-13)/2),0)),"",OFFSET('5. Pp (3 años)'!$E$46,INT((ROW()-13)/2),0))</f>
        <v/>
      </c>
      <c r="F333" s="928" t="str">
        <f ca="1">IF(ISBLANK(OFFSET('5. Pp (3 años)'!$K$46,INT((ROW()-13)/2),0)),"",OFFSET('5. Pp (3 años)'!$K$46,INT((ROW()-13)/2),0))</f>
        <v/>
      </c>
      <c r="G333" s="930" t="str">
        <f ca="1">IF(ISBLANK(OFFSET('5. Pp (3 años)'!$H$46,INT((ROW()-13)/2),0)),"",OFFSET('5. Pp (3 años)'!$H$46,INT((ROW()-13)/2),0))</f>
        <v/>
      </c>
      <c r="H333" s="949" t="str">
        <f ca="1">IF(ISBLANK(OFFSET('9. METAS'!$L$20,INT((ROW()-13)/2),0)),"",OFFSET('9. METAS'!$L$20,INT((ROW()-13)/2),0))</f>
        <v/>
      </c>
      <c r="I333" s="822"/>
      <c r="J333" s="149" t="e">
        <f ca="1">IF(MOD(ROW()-13,2)=0,IF(ISBLANK(OFFSET(#REF!,INT((ROW()-13)/2),0)),"",OFFSET(#REF!,INT((ROW()-13)/2),0)),IF(ISBLANK(OFFSET('9. METAS'!$U$20,INT((ROW()-14)/2),0)),"",OFFSET('9. METAS'!$U$20,INT((ROW()-14)/2),0)))</f>
        <v>#REF!</v>
      </c>
      <c r="K333" s="150" t="e">
        <f ca="1">IF(MOD(ROW()-13,2)=0,IF(ISBLANK(OFFSET(#REF!,INT((ROW()-13)/2),0)),"",OFFSET(#REF!,INT((ROW()-13)/2),0)),IF(ISBLANK(OFFSET('9. METAS'!$V$20,INT((ROW()-14)/2),0)),"",OFFSET('9. METAS'!$V$20,INT((ROW()-14)/2),0)))</f>
        <v>#REF!</v>
      </c>
      <c r="L333" s="150" t="e">
        <f ca="1">IF(MOD(ROW()-13,2)=0,IF(ISBLANK(OFFSET(#REF!,INT((ROW()-13)/2),0)),"",OFFSET(#REF!,INT((ROW()-13)/2),0)),IF(ISBLANK(OFFSET('9. METAS'!$W$20,INT((ROW()-14)/2),0)),"",OFFSET('9. METAS'!$W$20,INT((ROW()-14)/2),0)))</f>
        <v>#REF!</v>
      </c>
      <c r="M333" s="151" t="e">
        <f ca="1">IF(MOD(ROW()-13,2)=0,IF(ISBLANK(OFFSET(#REF!,INT((ROW()-13)/2),0)),"",OFFSET(#REF!,INT((ROW()-13)/2),0)),IF(ISBLANK(OFFSET('9. METAS'!$X$20,INT((ROW()-14)/2),0)),"",OFFSET('9. METAS'!$X$20,INT((ROW()-14)/2),0)))</f>
        <v>#REF!</v>
      </c>
      <c r="N333" s="824" t="str">
        <f t="shared" ref="N333" ca="1" si="316">IFERROR(J333/J334,"ND")</f>
        <v>ND</v>
      </c>
      <c r="O333" s="826" t="str">
        <f t="shared" ref="O333" ca="1" si="317">IFERROR(((J333+K333+L333+M333)/H333),"ND")</f>
        <v>ND</v>
      </c>
      <c r="P333" s="913"/>
    </row>
    <row r="334" spans="3:16">
      <c r="C334" s="843"/>
      <c r="D334" s="926"/>
      <c r="E334" s="926"/>
      <c r="F334" s="928"/>
      <c r="G334" s="930"/>
      <c r="H334" s="949"/>
      <c r="I334" s="823"/>
      <c r="J334" s="149" t="str">
        <f ca="1">IF(MOD(ROW()-13,2)=0,IF(ISBLANK(OFFSET(#REF!,INT((ROW()-13)/2),0)),"",OFFSET(#REF!,INT((ROW()-13)/2),0)),IF(ISBLANK(OFFSET('9. METAS'!$U$20,INT((ROW()-14)/2),0)),"",OFFSET('9. METAS'!$U$20,INT((ROW()-14)/2),0)))</f>
        <v/>
      </c>
      <c r="K334" s="150" t="str">
        <f ca="1">IF(MOD(ROW()-13,2)=0,IF(ISBLANK(OFFSET(#REF!,INT((ROW()-13)/2),0)),"",OFFSET(#REF!,INT((ROW()-13)/2),0)),IF(ISBLANK(OFFSET('9. METAS'!$V$20,INT((ROW()-14)/2),0)),"",OFFSET('9. METAS'!$V$20,INT((ROW()-14)/2),0)))</f>
        <v/>
      </c>
      <c r="L334" s="150" t="str">
        <f ca="1">IF(MOD(ROW()-13,2)=0,IF(ISBLANK(OFFSET(#REF!,INT((ROW()-13)/2),0)),"",OFFSET(#REF!,INT((ROW()-13)/2),0)),IF(ISBLANK(OFFSET('9. METAS'!$W$20,INT((ROW()-14)/2),0)),"",OFFSET('9. METAS'!$W$20,INT((ROW()-14)/2),0)))</f>
        <v/>
      </c>
      <c r="M334" s="151" t="str">
        <f ca="1">IF(MOD(ROW()-13,2)=0,IF(ISBLANK(OFFSET(#REF!,INT((ROW()-13)/2),0)),"",OFFSET(#REF!,INT((ROW()-13)/2),0)),IF(ISBLANK(OFFSET('9. METAS'!$X$20,INT((ROW()-14)/2),0)),"",OFFSET('9. METAS'!$X$20,INT((ROW()-14)/2),0)))</f>
        <v/>
      </c>
      <c r="N334" s="825"/>
      <c r="O334" s="827"/>
      <c r="P334" s="914"/>
    </row>
    <row r="335" spans="3:16">
      <c r="C335" s="829" t="str">
        <f ca="1">IF(ISBLANK(OFFSET('5. Pp (3 años)'!$C$46,INT((ROW()-13)/2),0)),"",OFFSET('5. Pp (3 años)'!$C$46,INT((ROW()-13)/2),0))</f>
        <v/>
      </c>
      <c r="D335" s="926" t="str">
        <f ca="1">IF(ISBLANK(OFFSET('5. Pp (3 años)'!$D$46,INT((ROW()-13)/2),0)),"",OFFSET('5. Pp (3 años)'!$D$46,INT((ROW()-13)/2),0))</f>
        <v/>
      </c>
      <c r="E335" s="926" t="str">
        <f ca="1">IF(ISBLANK(OFFSET('5. Pp (3 años)'!$E$46,INT((ROW()-13)/2),0)),"",OFFSET('5. Pp (3 años)'!$E$46,INT((ROW()-13)/2),0))</f>
        <v/>
      </c>
      <c r="F335" s="928" t="str">
        <f ca="1">IF(ISBLANK(OFFSET('5. Pp (3 años)'!$K$46,INT((ROW()-13)/2),0)),"",OFFSET('5. Pp (3 años)'!$K$46,INT((ROW()-13)/2),0))</f>
        <v/>
      </c>
      <c r="G335" s="930" t="str">
        <f ca="1">IF(ISBLANK(OFFSET('5. Pp (3 años)'!$H$46,INT((ROW()-13)/2),0)),"",OFFSET('5. Pp (3 años)'!$H$46,INT((ROW()-13)/2),0))</f>
        <v/>
      </c>
      <c r="H335" s="949" t="str">
        <f ca="1">IF(ISBLANK(OFFSET('9. METAS'!$L$20,INT((ROW()-13)/2),0)),"",OFFSET('9. METAS'!$L$20,INT((ROW()-13)/2),0))</f>
        <v/>
      </c>
      <c r="I335" s="822"/>
      <c r="J335" s="149" t="e">
        <f ca="1">IF(MOD(ROW()-13,2)=0,IF(ISBLANK(OFFSET(#REF!,INT((ROW()-13)/2),0)),"",OFFSET(#REF!,INT((ROW()-13)/2),0)),IF(ISBLANK(OFFSET('9. METAS'!$U$20,INT((ROW()-14)/2),0)),"",OFFSET('9. METAS'!$U$20,INT((ROW()-14)/2),0)))</f>
        <v>#REF!</v>
      </c>
      <c r="K335" s="150" t="e">
        <f ca="1">IF(MOD(ROW()-13,2)=0,IF(ISBLANK(OFFSET(#REF!,INT((ROW()-13)/2),0)),"",OFFSET(#REF!,INT((ROW()-13)/2),0)),IF(ISBLANK(OFFSET('9. METAS'!$V$20,INT((ROW()-14)/2),0)),"",OFFSET('9. METAS'!$V$20,INT((ROW()-14)/2),0)))</f>
        <v>#REF!</v>
      </c>
      <c r="L335" s="150" t="e">
        <f ca="1">IF(MOD(ROW()-13,2)=0,IF(ISBLANK(OFFSET(#REF!,INT((ROW()-13)/2),0)),"",OFFSET(#REF!,INT((ROW()-13)/2),0)),IF(ISBLANK(OFFSET('9. METAS'!$W$20,INT((ROW()-14)/2),0)),"",OFFSET('9. METAS'!$W$20,INT((ROW()-14)/2),0)))</f>
        <v>#REF!</v>
      </c>
      <c r="M335" s="151" t="e">
        <f ca="1">IF(MOD(ROW()-13,2)=0,IF(ISBLANK(OFFSET(#REF!,INT((ROW()-13)/2),0)),"",OFFSET(#REF!,INT((ROW()-13)/2),0)),IF(ISBLANK(OFFSET('9. METAS'!$X$20,INT((ROW()-14)/2),0)),"",OFFSET('9. METAS'!$X$20,INT((ROW()-14)/2),0)))</f>
        <v>#REF!</v>
      </c>
      <c r="N335" s="824" t="str">
        <f t="shared" ref="N335" ca="1" si="318">IFERROR(J335/J336,"ND")</f>
        <v>ND</v>
      </c>
      <c r="O335" s="826" t="str">
        <f t="shared" ref="O335" ca="1" si="319">IFERROR(((J335+K335+L335+M335)/H335),"ND")</f>
        <v>ND</v>
      </c>
      <c r="P335" s="913"/>
    </row>
    <row r="336" spans="3:16">
      <c r="C336" s="843"/>
      <c r="D336" s="926"/>
      <c r="E336" s="926"/>
      <c r="F336" s="928"/>
      <c r="G336" s="930"/>
      <c r="H336" s="949"/>
      <c r="I336" s="823"/>
      <c r="J336" s="149" t="str">
        <f ca="1">IF(MOD(ROW()-13,2)=0,IF(ISBLANK(OFFSET(#REF!,INT((ROW()-13)/2),0)),"",OFFSET(#REF!,INT((ROW()-13)/2),0)),IF(ISBLANK(OFFSET('9. METAS'!$U$20,INT((ROW()-14)/2),0)),"",OFFSET('9. METAS'!$U$20,INT((ROW()-14)/2),0)))</f>
        <v/>
      </c>
      <c r="K336" s="150" t="str">
        <f ca="1">IF(MOD(ROW()-13,2)=0,IF(ISBLANK(OFFSET(#REF!,INT((ROW()-13)/2),0)),"",OFFSET(#REF!,INT((ROW()-13)/2),0)),IF(ISBLANK(OFFSET('9. METAS'!$V$20,INT((ROW()-14)/2),0)),"",OFFSET('9. METAS'!$V$20,INT((ROW()-14)/2),0)))</f>
        <v/>
      </c>
      <c r="L336" s="150" t="str">
        <f ca="1">IF(MOD(ROW()-13,2)=0,IF(ISBLANK(OFFSET(#REF!,INT((ROW()-13)/2),0)),"",OFFSET(#REF!,INT((ROW()-13)/2),0)),IF(ISBLANK(OFFSET('9. METAS'!$W$20,INT((ROW()-14)/2),0)),"",OFFSET('9. METAS'!$W$20,INT((ROW()-14)/2),0)))</f>
        <v/>
      </c>
      <c r="M336" s="151" t="str">
        <f ca="1">IF(MOD(ROW()-13,2)=0,IF(ISBLANK(OFFSET(#REF!,INT((ROW()-13)/2),0)),"",OFFSET(#REF!,INT((ROW()-13)/2),0)),IF(ISBLANK(OFFSET('9. METAS'!$X$20,INT((ROW()-14)/2),0)),"",OFFSET('9. METAS'!$X$20,INT((ROW()-14)/2),0)))</f>
        <v/>
      </c>
      <c r="N336" s="825"/>
      <c r="O336" s="827"/>
      <c r="P336" s="914"/>
    </row>
    <row r="337" spans="3:16">
      <c r="C337" s="829" t="str">
        <f ca="1">IF(ISBLANK(OFFSET('5. Pp (3 años)'!$C$46,INT((ROW()-13)/2),0)),"",OFFSET('5. Pp (3 años)'!$C$46,INT((ROW()-13)/2),0))</f>
        <v/>
      </c>
      <c r="D337" s="926" t="str">
        <f ca="1">IF(ISBLANK(OFFSET('5. Pp (3 años)'!$D$46,INT((ROW()-13)/2),0)),"",OFFSET('5. Pp (3 años)'!$D$46,INT((ROW()-13)/2),0))</f>
        <v/>
      </c>
      <c r="E337" s="926" t="str">
        <f ca="1">IF(ISBLANK(OFFSET('5. Pp (3 años)'!$E$46,INT((ROW()-13)/2),0)),"",OFFSET('5. Pp (3 años)'!$E$46,INT((ROW()-13)/2),0))</f>
        <v/>
      </c>
      <c r="F337" s="928" t="str">
        <f ca="1">IF(ISBLANK(OFFSET('5. Pp (3 años)'!$K$46,INT((ROW()-13)/2),0)),"",OFFSET('5. Pp (3 años)'!$K$46,INT((ROW()-13)/2),0))</f>
        <v/>
      </c>
      <c r="G337" s="930" t="str">
        <f ca="1">IF(ISBLANK(OFFSET('5. Pp (3 años)'!$H$46,INT((ROW()-13)/2),0)),"",OFFSET('5. Pp (3 años)'!$H$46,INT((ROW()-13)/2),0))</f>
        <v/>
      </c>
      <c r="H337" s="949" t="str">
        <f ca="1">IF(ISBLANK(OFFSET('9. METAS'!$L$20,INT((ROW()-13)/2),0)),"",OFFSET('9. METAS'!$L$20,INT((ROW()-13)/2),0))</f>
        <v/>
      </c>
      <c r="I337" s="822"/>
      <c r="J337" s="149" t="e">
        <f ca="1">IF(MOD(ROW()-13,2)=0,IF(ISBLANK(OFFSET(#REF!,INT((ROW()-13)/2),0)),"",OFFSET(#REF!,INT((ROW()-13)/2),0)),IF(ISBLANK(OFFSET('9. METAS'!$U$20,INT((ROW()-14)/2),0)),"",OFFSET('9. METAS'!$U$20,INT((ROW()-14)/2),0)))</f>
        <v>#REF!</v>
      </c>
      <c r="K337" s="150" t="e">
        <f ca="1">IF(MOD(ROW()-13,2)=0,IF(ISBLANK(OFFSET(#REF!,INT((ROW()-13)/2),0)),"",OFFSET(#REF!,INT((ROW()-13)/2),0)),IF(ISBLANK(OFFSET('9. METAS'!$V$20,INT((ROW()-14)/2),0)),"",OFFSET('9. METAS'!$V$20,INT((ROW()-14)/2),0)))</f>
        <v>#REF!</v>
      </c>
      <c r="L337" s="150" t="e">
        <f ca="1">IF(MOD(ROW()-13,2)=0,IF(ISBLANK(OFFSET(#REF!,INT((ROW()-13)/2),0)),"",OFFSET(#REF!,INT((ROW()-13)/2),0)),IF(ISBLANK(OFFSET('9. METAS'!$W$20,INT((ROW()-14)/2),0)),"",OFFSET('9. METAS'!$W$20,INT((ROW()-14)/2),0)))</f>
        <v>#REF!</v>
      </c>
      <c r="M337" s="151" t="e">
        <f ca="1">IF(MOD(ROW()-13,2)=0,IF(ISBLANK(OFFSET(#REF!,INT((ROW()-13)/2),0)),"",OFFSET(#REF!,INT((ROW()-13)/2),0)),IF(ISBLANK(OFFSET('9. METAS'!$X$20,INT((ROW()-14)/2),0)),"",OFFSET('9. METAS'!$X$20,INT((ROW()-14)/2),0)))</f>
        <v>#REF!</v>
      </c>
      <c r="N337" s="824" t="str">
        <f t="shared" ref="N337" ca="1" si="320">IFERROR(J337/J338,"ND")</f>
        <v>ND</v>
      </c>
      <c r="O337" s="826" t="str">
        <f t="shared" ref="O337" ca="1" si="321">IFERROR(((J337+K337+L337+M337)/H337),"ND")</f>
        <v>ND</v>
      </c>
      <c r="P337" s="913"/>
    </row>
    <row r="338" spans="3:16">
      <c r="C338" s="843"/>
      <c r="D338" s="926"/>
      <c r="E338" s="926"/>
      <c r="F338" s="928"/>
      <c r="G338" s="930"/>
      <c r="H338" s="949"/>
      <c r="I338" s="823"/>
      <c r="J338" s="149" t="str">
        <f ca="1">IF(MOD(ROW()-13,2)=0,IF(ISBLANK(OFFSET(#REF!,INT((ROW()-13)/2),0)),"",OFFSET(#REF!,INT((ROW()-13)/2),0)),IF(ISBLANK(OFFSET('9. METAS'!$U$20,INT((ROW()-14)/2),0)),"",OFFSET('9. METAS'!$U$20,INT((ROW()-14)/2),0)))</f>
        <v/>
      </c>
      <c r="K338" s="150" t="str">
        <f ca="1">IF(MOD(ROW()-13,2)=0,IF(ISBLANK(OFFSET(#REF!,INT((ROW()-13)/2),0)),"",OFFSET(#REF!,INT((ROW()-13)/2),0)),IF(ISBLANK(OFFSET('9. METAS'!$V$20,INT((ROW()-14)/2),0)),"",OFFSET('9. METAS'!$V$20,INT((ROW()-14)/2),0)))</f>
        <v/>
      </c>
      <c r="L338" s="150" t="str">
        <f ca="1">IF(MOD(ROW()-13,2)=0,IF(ISBLANK(OFFSET(#REF!,INT((ROW()-13)/2),0)),"",OFFSET(#REF!,INT((ROW()-13)/2),0)),IF(ISBLANK(OFFSET('9. METAS'!$W$20,INT((ROW()-14)/2),0)),"",OFFSET('9. METAS'!$W$20,INT((ROW()-14)/2),0)))</f>
        <v/>
      </c>
      <c r="M338" s="151" t="str">
        <f ca="1">IF(MOD(ROW()-13,2)=0,IF(ISBLANK(OFFSET(#REF!,INT((ROW()-13)/2),0)),"",OFFSET(#REF!,INT((ROW()-13)/2),0)),IF(ISBLANK(OFFSET('9. METAS'!$X$20,INT((ROW()-14)/2),0)),"",OFFSET('9. METAS'!$X$20,INT((ROW()-14)/2),0)))</f>
        <v/>
      </c>
      <c r="N338" s="825"/>
      <c r="O338" s="827"/>
      <c r="P338" s="914"/>
    </row>
    <row r="339" spans="3:16">
      <c r="C339" s="829" t="str">
        <f ca="1">IF(ISBLANK(OFFSET('5. Pp (3 años)'!$C$46,INT((ROW()-13)/2),0)),"",OFFSET('5. Pp (3 años)'!$C$46,INT((ROW()-13)/2),0))</f>
        <v/>
      </c>
      <c r="D339" s="926" t="str">
        <f ca="1">IF(ISBLANK(OFFSET('5. Pp (3 años)'!$D$46,INT((ROW()-13)/2),0)),"",OFFSET('5. Pp (3 años)'!$D$46,INT((ROW()-13)/2),0))</f>
        <v/>
      </c>
      <c r="E339" s="926" t="str">
        <f ca="1">IF(ISBLANK(OFFSET('5. Pp (3 años)'!$E$46,INT((ROW()-13)/2),0)),"",OFFSET('5. Pp (3 años)'!$E$46,INT((ROW()-13)/2),0))</f>
        <v/>
      </c>
      <c r="F339" s="928" t="str">
        <f ca="1">IF(ISBLANK(OFFSET('5. Pp (3 años)'!$K$46,INT((ROW()-13)/2),0)),"",OFFSET('5. Pp (3 años)'!$K$46,INT((ROW()-13)/2),0))</f>
        <v/>
      </c>
      <c r="G339" s="930" t="str">
        <f ca="1">IF(ISBLANK(OFFSET('5. Pp (3 años)'!$H$46,INT((ROW()-13)/2),0)),"",OFFSET('5. Pp (3 años)'!$H$46,INT((ROW()-13)/2),0))</f>
        <v/>
      </c>
      <c r="H339" s="949" t="str">
        <f ca="1">IF(ISBLANK(OFFSET('9. METAS'!$L$20,INT((ROW()-13)/2),0)),"",OFFSET('9. METAS'!$L$20,INT((ROW()-13)/2),0))</f>
        <v/>
      </c>
      <c r="I339" s="822"/>
      <c r="J339" s="149" t="e">
        <f ca="1">IF(MOD(ROW()-13,2)=0,IF(ISBLANK(OFFSET(#REF!,INT((ROW()-13)/2),0)),"",OFFSET(#REF!,INT((ROW()-13)/2),0)),IF(ISBLANK(OFFSET('9. METAS'!$U$20,INT((ROW()-14)/2),0)),"",OFFSET('9. METAS'!$U$20,INT((ROW()-14)/2),0)))</f>
        <v>#REF!</v>
      </c>
      <c r="K339" s="150" t="e">
        <f ca="1">IF(MOD(ROW()-13,2)=0,IF(ISBLANK(OFFSET(#REF!,INT((ROW()-13)/2),0)),"",OFFSET(#REF!,INT((ROW()-13)/2),0)),IF(ISBLANK(OFFSET('9. METAS'!$V$20,INT((ROW()-14)/2),0)),"",OFFSET('9. METAS'!$V$20,INT((ROW()-14)/2),0)))</f>
        <v>#REF!</v>
      </c>
      <c r="L339" s="150" t="e">
        <f ca="1">IF(MOD(ROW()-13,2)=0,IF(ISBLANK(OFFSET(#REF!,INT((ROW()-13)/2),0)),"",OFFSET(#REF!,INT((ROW()-13)/2),0)),IF(ISBLANK(OFFSET('9. METAS'!$W$20,INT((ROW()-14)/2),0)),"",OFFSET('9. METAS'!$W$20,INT((ROW()-14)/2),0)))</f>
        <v>#REF!</v>
      </c>
      <c r="M339" s="151" t="e">
        <f ca="1">IF(MOD(ROW()-13,2)=0,IF(ISBLANK(OFFSET(#REF!,INT((ROW()-13)/2),0)),"",OFFSET(#REF!,INT((ROW()-13)/2),0)),IF(ISBLANK(OFFSET('9. METAS'!$X$20,INT((ROW()-14)/2),0)),"",OFFSET('9. METAS'!$X$20,INT((ROW()-14)/2),0)))</f>
        <v>#REF!</v>
      </c>
      <c r="N339" s="824" t="str">
        <f t="shared" ref="N339" ca="1" si="322">IFERROR(J339/J340,"ND")</f>
        <v>ND</v>
      </c>
      <c r="O339" s="826" t="str">
        <f t="shared" ref="O339" ca="1" si="323">IFERROR(((J339+K339+L339+M339)/H339),"ND")</f>
        <v>ND</v>
      </c>
      <c r="P339" s="913"/>
    </row>
    <row r="340" spans="3:16">
      <c r="C340" s="843"/>
      <c r="D340" s="926"/>
      <c r="E340" s="926"/>
      <c r="F340" s="928"/>
      <c r="G340" s="930"/>
      <c r="H340" s="949"/>
      <c r="I340" s="823"/>
      <c r="J340" s="149" t="str">
        <f ca="1">IF(MOD(ROW()-13,2)=0,IF(ISBLANK(OFFSET(#REF!,INT((ROW()-13)/2),0)),"",OFFSET(#REF!,INT((ROW()-13)/2),0)),IF(ISBLANK(OFFSET('9. METAS'!$U$20,INT((ROW()-14)/2),0)),"",OFFSET('9. METAS'!$U$20,INT((ROW()-14)/2),0)))</f>
        <v/>
      </c>
      <c r="K340" s="150" t="str">
        <f ca="1">IF(MOD(ROW()-13,2)=0,IF(ISBLANK(OFFSET(#REF!,INT((ROW()-13)/2),0)),"",OFFSET(#REF!,INT((ROW()-13)/2),0)),IF(ISBLANK(OFFSET('9. METAS'!$V$20,INT((ROW()-14)/2),0)),"",OFFSET('9. METAS'!$V$20,INT((ROW()-14)/2),0)))</f>
        <v/>
      </c>
      <c r="L340" s="150" t="str">
        <f ca="1">IF(MOD(ROW()-13,2)=0,IF(ISBLANK(OFFSET(#REF!,INT((ROW()-13)/2),0)),"",OFFSET(#REF!,INT((ROW()-13)/2),0)),IF(ISBLANK(OFFSET('9. METAS'!$W$20,INT((ROW()-14)/2),0)),"",OFFSET('9. METAS'!$W$20,INT((ROW()-14)/2),0)))</f>
        <v/>
      </c>
      <c r="M340" s="151" t="str">
        <f ca="1">IF(MOD(ROW()-13,2)=0,IF(ISBLANK(OFFSET(#REF!,INT((ROW()-13)/2),0)),"",OFFSET(#REF!,INT((ROW()-13)/2),0)),IF(ISBLANK(OFFSET('9. METAS'!$X$20,INT((ROW()-14)/2),0)),"",OFFSET('9. METAS'!$X$20,INT((ROW()-14)/2),0)))</f>
        <v/>
      </c>
      <c r="N340" s="825"/>
      <c r="O340" s="827"/>
      <c r="P340" s="914"/>
    </row>
    <row r="341" spans="3:16">
      <c r="C341" s="829" t="str">
        <f ca="1">IF(ISBLANK(OFFSET('5. Pp (3 años)'!$C$46,INT((ROW()-13)/2),0)),"",OFFSET('5. Pp (3 años)'!$C$46,INT((ROW()-13)/2),0))</f>
        <v/>
      </c>
      <c r="D341" s="926" t="str">
        <f ca="1">IF(ISBLANK(OFFSET('5. Pp (3 años)'!$D$46,INT((ROW()-13)/2),0)),"",OFFSET('5. Pp (3 años)'!$D$46,INT((ROW()-13)/2),0))</f>
        <v/>
      </c>
      <c r="E341" s="926" t="str">
        <f ca="1">IF(ISBLANK(OFFSET('5. Pp (3 años)'!$E$46,INT((ROW()-13)/2),0)),"",OFFSET('5. Pp (3 años)'!$E$46,INT((ROW()-13)/2),0))</f>
        <v/>
      </c>
      <c r="F341" s="928" t="str">
        <f ca="1">IF(ISBLANK(OFFSET('5. Pp (3 años)'!$K$46,INT((ROW()-13)/2),0)),"",OFFSET('5. Pp (3 años)'!$K$46,INT((ROW()-13)/2),0))</f>
        <v/>
      </c>
      <c r="G341" s="930" t="str">
        <f ca="1">IF(ISBLANK(OFFSET('5. Pp (3 años)'!$H$46,INT((ROW()-13)/2),0)),"",OFFSET('5. Pp (3 años)'!$H$46,INT((ROW()-13)/2),0))</f>
        <v/>
      </c>
      <c r="H341" s="949" t="str">
        <f ca="1">IF(ISBLANK(OFFSET('9. METAS'!$L$20,INT((ROW()-13)/2),0)),"",OFFSET('9. METAS'!$L$20,INT((ROW()-13)/2),0))</f>
        <v/>
      </c>
      <c r="I341" s="822"/>
      <c r="J341" s="149" t="e">
        <f ca="1">IF(MOD(ROW()-13,2)=0,IF(ISBLANK(OFFSET(#REF!,INT((ROW()-13)/2),0)),"",OFFSET(#REF!,INT((ROW()-13)/2),0)),IF(ISBLANK(OFFSET('9. METAS'!$U$20,INT((ROW()-14)/2),0)),"",OFFSET('9. METAS'!$U$20,INT((ROW()-14)/2),0)))</f>
        <v>#REF!</v>
      </c>
      <c r="K341" s="150" t="e">
        <f ca="1">IF(MOD(ROW()-13,2)=0,IF(ISBLANK(OFFSET(#REF!,INT((ROW()-13)/2),0)),"",OFFSET(#REF!,INT((ROW()-13)/2),0)),IF(ISBLANK(OFFSET('9. METAS'!$V$20,INT((ROW()-14)/2),0)),"",OFFSET('9. METAS'!$V$20,INT((ROW()-14)/2),0)))</f>
        <v>#REF!</v>
      </c>
      <c r="L341" s="150" t="e">
        <f ca="1">IF(MOD(ROW()-13,2)=0,IF(ISBLANK(OFFSET(#REF!,INT((ROW()-13)/2),0)),"",OFFSET(#REF!,INT((ROW()-13)/2),0)),IF(ISBLANK(OFFSET('9. METAS'!$W$20,INT((ROW()-14)/2),0)),"",OFFSET('9. METAS'!$W$20,INT((ROW()-14)/2),0)))</f>
        <v>#REF!</v>
      </c>
      <c r="M341" s="151" t="e">
        <f ca="1">IF(MOD(ROW()-13,2)=0,IF(ISBLANK(OFFSET(#REF!,INT((ROW()-13)/2),0)),"",OFFSET(#REF!,INT((ROW()-13)/2),0)),IF(ISBLANK(OFFSET('9. METAS'!$X$20,INT((ROW()-14)/2),0)),"",OFFSET('9. METAS'!$X$20,INT((ROW()-14)/2),0)))</f>
        <v>#REF!</v>
      </c>
      <c r="N341" s="824" t="str">
        <f t="shared" ref="N341" ca="1" si="324">IFERROR(J341/J342,"ND")</f>
        <v>ND</v>
      </c>
      <c r="O341" s="826" t="str">
        <f t="shared" ref="O341" ca="1" si="325">IFERROR(((J341+K341+L341+M341)/H341),"ND")</f>
        <v>ND</v>
      </c>
      <c r="P341" s="913"/>
    </row>
    <row r="342" spans="3:16">
      <c r="C342" s="843"/>
      <c r="D342" s="926"/>
      <c r="E342" s="926"/>
      <c r="F342" s="928"/>
      <c r="G342" s="930"/>
      <c r="H342" s="949"/>
      <c r="I342" s="823"/>
      <c r="J342" s="149" t="str">
        <f ca="1">IF(MOD(ROW()-13,2)=0,IF(ISBLANK(OFFSET(#REF!,INT((ROW()-13)/2),0)),"",OFFSET(#REF!,INT((ROW()-13)/2),0)),IF(ISBLANK(OFFSET('9. METAS'!$U$20,INT((ROW()-14)/2),0)),"",OFFSET('9. METAS'!$U$20,INT((ROW()-14)/2),0)))</f>
        <v/>
      </c>
      <c r="K342" s="150" t="str">
        <f ca="1">IF(MOD(ROW()-13,2)=0,IF(ISBLANK(OFFSET(#REF!,INT((ROW()-13)/2),0)),"",OFFSET(#REF!,INT((ROW()-13)/2),0)),IF(ISBLANK(OFFSET('9. METAS'!$V$20,INT((ROW()-14)/2),0)),"",OFFSET('9. METAS'!$V$20,INT((ROW()-14)/2),0)))</f>
        <v/>
      </c>
      <c r="L342" s="150" t="str">
        <f ca="1">IF(MOD(ROW()-13,2)=0,IF(ISBLANK(OFFSET(#REF!,INT((ROW()-13)/2),0)),"",OFFSET(#REF!,INT((ROW()-13)/2),0)),IF(ISBLANK(OFFSET('9. METAS'!$W$20,INT((ROW()-14)/2),0)),"",OFFSET('9. METAS'!$W$20,INT((ROW()-14)/2),0)))</f>
        <v/>
      </c>
      <c r="M342" s="151" t="str">
        <f ca="1">IF(MOD(ROW()-13,2)=0,IF(ISBLANK(OFFSET(#REF!,INT((ROW()-13)/2),0)),"",OFFSET(#REF!,INT((ROW()-13)/2),0)),IF(ISBLANK(OFFSET('9. METAS'!$X$20,INT((ROW()-14)/2),0)),"",OFFSET('9. METAS'!$X$20,INT((ROW()-14)/2),0)))</f>
        <v/>
      </c>
      <c r="N342" s="825"/>
      <c r="O342" s="827"/>
      <c r="P342" s="914"/>
    </row>
    <row r="343" spans="3:16">
      <c r="C343" s="829" t="str">
        <f ca="1">IF(ISBLANK(OFFSET('5. Pp (3 años)'!$C$46,INT((ROW()-13)/2),0)),"",OFFSET('5. Pp (3 años)'!$C$46,INT((ROW()-13)/2),0))</f>
        <v/>
      </c>
      <c r="D343" s="926" t="str">
        <f ca="1">IF(ISBLANK(OFFSET('5. Pp (3 años)'!$D$46,INT((ROW()-13)/2),0)),"",OFFSET('5. Pp (3 años)'!$D$46,INT((ROW()-13)/2),0))</f>
        <v/>
      </c>
      <c r="E343" s="926" t="str">
        <f ca="1">IF(ISBLANK(OFFSET('5. Pp (3 años)'!$E$46,INT((ROW()-13)/2),0)),"",OFFSET('5. Pp (3 años)'!$E$46,INT((ROW()-13)/2),0))</f>
        <v/>
      </c>
      <c r="F343" s="928" t="str">
        <f ca="1">IF(ISBLANK(OFFSET('5. Pp (3 años)'!$K$46,INT((ROW()-13)/2),0)),"",OFFSET('5. Pp (3 años)'!$K$46,INT((ROW()-13)/2),0))</f>
        <v/>
      </c>
      <c r="G343" s="930" t="str">
        <f ca="1">IF(ISBLANK(OFFSET('5. Pp (3 años)'!$H$46,INT((ROW()-13)/2),0)),"",OFFSET('5. Pp (3 años)'!$H$46,INT((ROW()-13)/2),0))</f>
        <v/>
      </c>
      <c r="H343" s="949" t="str">
        <f ca="1">IF(ISBLANK(OFFSET('9. METAS'!$L$20,INT((ROW()-13)/2),0)),"",OFFSET('9. METAS'!$L$20,INT((ROW()-13)/2),0))</f>
        <v/>
      </c>
      <c r="I343" s="822"/>
      <c r="J343" s="149" t="e">
        <f ca="1">IF(MOD(ROW()-13,2)=0,IF(ISBLANK(OFFSET(#REF!,INT((ROW()-13)/2),0)),"",OFFSET(#REF!,INT((ROW()-13)/2),0)),IF(ISBLANK(OFFSET('9. METAS'!$U$20,INT((ROW()-14)/2),0)),"",OFFSET('9. METAS'!$U$20,INT((ROW()-14)/2),0)))</f>
        <v>#REF!</v>
      </c>
      <c r="K343" s="150" t="e">
        <f ca="1">IF(MOD(ROW()-13,2)=0,IF(ISBLANK(OFFSET(#REF!,INT((ROW()-13)/2),0)),"",OFFSET(#REF!,INT((ROW()-13)/2),0)),IF(ISBLANK(OFFSET('9. METAS'!$V$20,INT((ROW()-14)/2),0)),"",OFFSET('9. METAS'!$V$20,INT((ROW()-14)/2),0)))</f>
        <v>#REF!</v>
      </c>
      <c r="L343" s="150" t="e">
        <f ca="1">IF(MOD(ROW()-13,2)=0,IF(ISBLANK(OFFSET(#REF!,INT((ROW()-13)/2),0)),"",OFFSET(#REF!,INT((ROW()-13)/2),0)),IF(ISBLANK(OFFSET('9. METAS'!$W$20,INT((ROW()-14)/2),0)),"",OFFSET('9. METAS'!$W$20,INT((ROW()-14)/2),0)))</f>
        <v>#REF!</v>
      </c>
      <c r="M343" s="151" t="e">
        <f ca="1">IF(MOD(ROW()-13,2)=0,IF(ISBLANK(OFFSET(#REF!,INT((ROW()-13)/2),0)),"",OFFSET(#REF!,INT((ROW()-13)/2),0)),IF(ISBLANK(OFFSET('9. METAS'!$X$20,INT((ROW()-14)/2),0)),"",OFFSET('9. METAS'!$X$20,INT((ROW()-14)/2),0)))</f>
        <v>#REF!</v>
      </c>
      <c r="N343" s="824" t="str">
        <f t="shared" ref="N343" ca="1" si="326">IFERROR(J343/J344,"ND")</f>
        <v>ND</v>
      </c>
      <c r="O343" s="826" t="str">
        <f t="shared" ref="O343" ca="1" si="327">IFERROR(((J343+K343+L343+M343)/H343),"ND")</f>
        <v>ND</v>
      </c>
      <c r="P343" s="913"/>
    </row>
    <row r="344" spans="3:16">
      <c r="C344" s="843"/>
      <c r="D344" s="926"/>
      <c r="E344" s="926"/>
      <c r="F344" s="928"/>
      <c r="G344" s="930"/>
      <c r="H344" s="949"/>
      <c r="I344" s="823"/>
      <c r="J344" s="149" t="str">
        <f ca="1">IF(MOD(ROW()-13,2)=0,IF(ISBLANK(OFFSET(#REF!,INT((ROW()-13)/2),0)),"",OFFSET(#REF!,INT((ROW()-13)/2),0)),IF(ISBLANK(OFFSET('9. METAS'!$U$20,INT((ROW()-14)/2),0)),"",OFFSET('9. METAS'!$U$20,INT((ROW()-14)/2),0)))</f>
        <v/>
      </c>
      <c r="K344" s="150" t="str">
        <f ca="1">IF(MOD(ROW()-13,2)=0,IF(ISBLANK(OFFSET(#REF!,INT((ROW()-13)/2),0)),"",OFFSET(#REF!,INT((ROW()-13)/2),0)),IF(ISBLANK(OFFSET('9. METAS'!$V$20,INT((ROW()-14)/2),0)),"",OFFSET('9. METAS'!$V$20,INT((ROW()-14)/2),0)))</f>
        <v/>
      </c>
      <c r="L344" s="150" t="str">
        <f ca="1">IF(MOD(ROW()-13,2)=0,IF(ISBLANK(OFFSET(#REF!,INT((ROW()-13)/2),0)),"",OFFSET(#REF!,INT((ROW()-13)/2),0)),IF(ISBLANK(OFFSET('9. METAS'!$W$20,INT((ROW()-14)/2),0)),"",OFFSET('9. METAS'!$W$20,INT((ROW()-14)/2),0)))</f>
        <v/>
      </c>
      <c r="M344" s="151" t="str">
        <f ca="1">IF(MOD(ROW()-13,2)=0,IF(ISBLANK(OFFSET(#REF!,INT((ROW()-13)/2),0)),"",OFFSET(#REF!,INT((ROW()-13)/2),0)),IF(ISBLANK(OFFSET('9. METAS'!$X$20,INT((ROW()-14)/2),0)),"",OFFSET('9. METAS'!$X$20,INT((ROW()-14)/2),0)))</f>
        <v/>
      </c>
      <c r="N344" s="825"/>
      <c r="O344" s="827"/>
      <c r="P344" s="914"/>
    </row>
    <row r="345" spans="3:16">
      <c r="C345" s="829" t="str">
        <f ca="1">IF(ISBLANK(OFFSET('5. Pp (3 años)'!$C$46,INT((ROW()-13)/2),0)),"",OFFSET('5. Pp (3 años)'!$C$46,INT((ROW()-13)/2),0))</f>
        <v/>
      </c>
      <c r="D345" s="926" t="str">
        <f ca="1">IF(ISBLANK(OFFSET('5. Pp (3 años)'!$D$46,INT((ROW()-13)/2),0)),"",OFFSET('5. Pp (3 años)'!$D$46,INT((ROW()-13)/2),0))</f>
        <v/>
      </c>
      <c r="E345" s="926" t="str">
        <f ca="1">IF(ISBLANK(OFFSET('5. Pp (3 años)'!$E$46,INT((ROW()-13)/2),0)),"",OFFSET('5. Pp (3 años)'!$E$46,INT((ROW()-13)/2),0))</f>
        <v/>
      </c>
      <c r="F345" s="928" t="str">
        <f ca="1">IF(ISBLANK(OFFSET('5. Pp (3 años)'!$K$46,INT((ROW()-13)/2),0)),"",OFFSET('5. Pp (3 años)'!$K$46,INT((ROW()-13)/2),0))</f>
        <v/>
      </c>
      <c r="G345" s="930" t="str">
        <f ca="1">IF(ISBLANK(OFFSET('5. Pp (3 años)'!$H$46,INT((ROW()-13)/2),0)),"",OFFSET('5. Pp (3 años)'!$H$46,INT((ROW()-13)/2),0))</f>
        <v/>
      </c>
      <c r="H345" s="949" t="str">
        <f ca="1">IF(ISBLANK(OFFSET('9. METAS'!$L$20,INT((ROW()-13)/2),0)),"",OFFSET('9. METAS'!$L$20,INT((ROW()-13)/2),0))</f>
        <v/>
      </c>
      <c r="I345" s="822"/>
      <c r="J345" s="149" t="e">
        <f ca="1">IF(MOD(ROW()-13,2)=0,IF(ISBLANK(OFFSET(#REF!,INT((ROW()-13)/2),0)),"",OFFSET(#REF!,INT((ROW()-13)/2),0)),IF(ISBLANK(OFFSET('9. METAS'!$U$20,INT((ROW()-14)/2),0)),"",OFFSET('9. METAS'!$U$20,INT((ROW()-14)/2),0)))</f>
        <v>#REF!</v>
      </c>
      <c r="K345" s="150" t="e">
        <f ca="1">IF(MOD(ROW()-13,2)=0,IF(ISBLANK(OFFSET(#REF!,INT((ROW()-13)/2),0)),"",OFFSET(#REF!,INT((ROW()-13)/2),0)),IF(ISBLANK(OFFSET('9. METAS'!$V$20,INT((ROW()-14)/2),0)),"",OFFSET('9. METAS'!$V$20,INT((ROW()-14)/2),0)))</f>
        <v>#REF!</v>
      </c>
      <c r="L345" s="150" t="e">
        <f ca="1">IF(MOD(ROW()-13,2)=0,IF(ISBLANK(OFFSET(#REF!,INT((ROW()-13)/2),0)),"",OFFSET(#REF!,INT((ROW()-13)/2),0)),IF(ISBLANK(OFFSET('9. METAS'!$W$20,INT((ROW()-14)/2),0)),"",OFFSET('9. METAS'!$W$20,INT((ROW()-14)/2),0)))</f>
        <v>#REF!</v>
      </c>
      <c r="M345" s="151" t="e">
        <f ca="1">IF(MOD(ROW()-13,2)=0,IF(ISBLANK(OFFSET(#REF!,INT((ROW()-13)/2),0)),"",OFFSET(#REF!,INT((ROW()-13)/2),0)),IF(ISBLANK(OFFSET('9. METAS'!$X$20,INT((ROW()-14)/2),0)),"",OFFSET('9. METAS'!$X$20,INT((ROW()-14)/2),0)))</f>
        <v>#REF!</v>
      </c>
      <c r="N345" s="824" t="str">
        <f t="shared" ref="N345" ca="1" si="328">IFERROR(J345/J346,"ND")</f>
        <v>ND</v>
      </c>
      <c r="O345" s="826" t="str">
        <f t="shared" ref="O345" ca="1" si="329">IFERROR(((J345+K345+L345+M345)/H345),"ND")</f>
        <v>ND</v>
      </c>
      <c r="P345" s="913"/>
    </row>
    <row r="346" spans="3:16">
      <c r="C346" s="843"/>
      <c r="D346" s="926"/>
      <c r="E346" s="926"/>
      <c r="F346" s="928"/>
      <c r="G346" s="930"/>
      <c r="H346" s="949"/>
      <c r="I346" s="823"/>
      <c r="J346" s="149" t="str">
        <f ca="1">IF(MOD(ROW()-13,2)=0,IF(ISBLANK(OFFSET(#REF!,INT((ROW()-13)/2),0)),"",OFFSET(#REF!,INT((ROW()-13)/2),0)),IF(ISBLANK(OFFSET('9. METAS'!$U$20,INT((ROW()-14)/2),0)),"",OFFSET('9. METAS'!$U$20,INT((ROW()-14)/2),0)))</f>
        <v/>
      </c>
      <c r="K346" s="150" t="str">
        <f ca="1">IF(MOD(ROW()-13,2)=0,IF(ISBLANK(OFFSET(#REF!,INT((ROW()-13)/2),0)),"",OFFSET(#REF!,INT((ROW()-13)/2),0)),IF(ISBLANK(OFFSET('9. METAS'!$V$20,INT((ROW()-14)/2),0)),"",OFFSET('9. METAS'!$V$20,INT((ROW()-14)/2),0)))</f>
        <v/>
      </c>
      <c r="L346" s="150" t="str">
        <f ca="1">IF(MOD(ROW()-13,2)=0,IF(ISBLANK(OFFSET(#REF!,INT((ROW()-13)/2),0)),"",OFFSET(#REF!,INT((ROW()-13)/2),0)),IF(ISBLANK(OFFSET('9. METAS'!$W$20,INT((ROW()-14)/2),0)),"",OFFSET('9. METAS'!$W$20,INT((ROW()-14)/2),0)))</f>
        <v/>
      </c>
      <c r="M346" s="151" t="str">
        <f ca="1">IF(MOD(ROW()-13,2)=0,IF(ISBLANK(OFFSET(#REF!,INT((ROW()-13)/2),0)),"",OFFSET(#REF!,INT((ROW()-13)/2),0)),IF(ISBLANK(OFFSET('9. METAS'!$X$20,INT((ROW()-14)/2),0)),"",OFFSET('9. METAS'!$X$20,INT((ROW()-14)/2),0)))</f>
        <v/>
      </c>
      <c r="N346" s="825"/>
      <c r="O346" s="827"/>
      <c r="P346" s="914"/>
    </row>
    <row r="347" spans="3:16">
      <c r="C347" s="829" t="str">
        <f ca="1">IF(ISBLANK(OFFSET('5. Pp (3 años)'!$C$46,INT((ROW()-13)/2),0)),"",OFFSET('5. Pp (3 años)'!$C$46,INT((ROW()-13)/2),0))</f>
        <v/>
      </c>
      <c r="D347" s="926" t="str">
        <f ca="1">IF(ISBLANK(OFFSET('5. Pp (3 años)'!$D$46,INT((ROW()-13)/2),0)),"",OFFSET('5. Pp (3 años)'!$D$46,INT((ROW()-13)/2),0))</f>
        <v/>
      </c>
      <c r="E347" s="926" t="str">
        <f ca="1">IF(ISBLANK(OFFSET('5. Pp (3 años)'!$E$46,INT((ROW()-13)/2),0)),"",OFFSET('5. Pp (3 años)'!$E$46,INT((ROW()-13)/2),0))</f>
        <v/>
      </c>
      <c r="F347" s="928" t="str">
        <f ca="1">IF(ISBLANK(OFFSET('5. Pp (3 años)'!$K$46,INT((ROW()-13)/2),0)),"",OFFSET('5. Pp (3 años)'!$K$46,INT((ROW()-13)/2),0))</f>
        <v/>
      </c>
      <c r="G347" s="930" t="str">
        <f ca="1">IF(ISBLANK(OFFSET('5. Pp (3 años)'!$H$46,INT((ROW()-13)/2),0)),"",OFFSET('5. Pp (3 años)'!$H$46,INT((ROW()-13)/2),0))</f>
        <v/>
      </c>
      <c r="H347" s="949" t="str">
        <f ca="1">IF(ISBLANK(OFFSET('9. METAS'!$L$20,INT((ROW()-13)/2),0)),"",OFFSET('9. METAS'!$L$20,INT((ROW()-13)/2),0))</f>
        <v/>
      </c>
      <c r="I347" s="822"/>
      <c r="J347" s="149" t="e">
        <f ca="1">IF(MOD(ROW()-13,2)=0,IF(ISBLANK(OFFSET(#REF!,INT((ROW()-13)/2),0)),"",OFFSET(#REF!,INT((ROW()-13)/2),0)),IF(ISBLANK(OFFSET('9. METAS'!$U$20,INT((ROW()-14)/2),0)),"",OFFSET('9. METAS'!$U$20,INT((ROW()-14)/2),0)))</f>
        <v>#REF!</v>
      </c>
      <c r="K347" s="150" t="e">
        <f ca="1">IF(MOD(ROW()-13,2)=0,IF(ISBLANK(OFFSET(#REF!,INT((ROW()-13)/2),0)),"",OFFSET(#REF!,INT((ROW()-13)/2),0)),IF(ISBLANK(OFFSET('9. METAS'!$V$20,INT((ROW()-14)/2),0)),"",OFFSET('9. METAS'!$V$20,INT((ROW()-14)/2),0)))</f>
        <v>#REF!</v>
      </c>
      <c r="L347" s="150" t="e">
        <f ca="1">IF(MOD(ROW()-13,2)=0,IF(ISBLANK(OFFSET(#REF!,INT((ROW()-13)/2),0)),"",OFFSET(#REF!,INT((ROW()-13)/2),0)),IF(ISBLANK(OFFSET('9. METAS'!$W$20,INT((ROW()-14)/2),0)),"",OFFSET('9. METAS'!$W$20,INT((ROW()-14)/2),0)))</f>
        <v>#REF!</v>
      </c>
      <c r="M347" s="151" t="e">
        <f ca="1">IF(MOD(ROW()-13,2)=0,IF(ISBLANK(OFFSET(#REF!,INT((ROW()-13)/2),0)),"",OFFSET(#REF!,INT((ROW()-13)/2),0)),IF(ISBLANK(OFFSET('9. METAS'!$X$20,INT((ROW()-14)/2),0)),"",OFFSET('9. METAS'!$X$20,INT((ROW()-14)/2),0)))</f>
        <v>#REF!</v>
      </c>
      <c r="N347" s="824" t="str">
        <f t="shared" ref="N347" ca="1" si="330">IFERROR(J347/J348,"ND")</f>
        <v>ND</v>
      </c>
      <c r="O347" s="826" t="str">
        <f t="shared" ref="O347" ca="1" si="331">IFERROR(((J347+K347+L347+M347)/H347),"ND")</f>
        <v>ND</v>
      </c>
      <c r="P347" s="913"/>
    </row>
    <row r="348" spans="3:16">
      <c r="C348" s="843"/>
      <c r="D348" s="926"/>
      <c r="E348" s="926"/>
      <c r="F348" s="928"/>
      <c r="G348" s="930"/>
      <c r="H348" s="949"/>
      <c r="I348" s="823"/>
      <c r="J348" s="149" t="str">
        <f ca="1">IF(MOD(ROW()-13,2)=0,IF(ISBLANK(OFFSET(#REF!,INT((ROW()-13)/2),0)),"",OFFSET(#REF!,INT((ROW()-13)/2),0)),IF(ISBLANK(OFFSET('9. METAS'!$U$20,INT((ROW()-14)/2),0)),"",OFFSET('9. METAS'!$U$20,INT((ROW()-14)/2),0)))</f>
        <v/>
      </c>
      <c r="K348" s="150" t="str">
        <f ca="1">IF(MOD(ROW()-13,2)=0,IF(ISBLANK(OFFSET(#REF!,INT((ROW()-13)/2),0)),"",OFFSET(#REF!,INT((ROW()-13)/2),0)),IF(ISBLANK(OFFSET('9. METAS'!$V$20,INT((ROW()-14)/2),0)),"",OFFSET('9. METAS'!$V$20,INT((ROW()-14)/2),0)))</f>
        <v/>
      </c>
      <c r="L348" s="150" t="str">
        <f ca="1">IF(MOD(ROW()-13,2)=0,IF(ISBLANK(OFFSET(#REF!,INT((ROW()-13)/2),0)),"",OFFSET(#REF!,INT((ROW()-13)/2),0)),IF(ISBLANK(OFFSET('9. METAS'!$W$20,INT((ROW()-14)/2),0)),"",OFFSET('9. METAS'!$W$20,INT((ROW()-14)/2),0)))</f>
        <v/>
      </c>
      <c r="M348" s="151" t="str">
        <f ca="1">IF(MOD(ROW()-13,2)=0,IF(ISBLANK(OFFSET(#REF!,INT((ROW()-13)/2),0)),"",OFFSET(#REF!,INT((ROW()-13)/2),0)),IF(ISBLANK(OFFSET('9. METAS'!$X$20,INT((ROW()-14)/2),0)),"",OFFSET('9. METAS'!$X$20,INT((ROW()-14)/2),0)))</f>
        <v/>
      </c>
      <c r="N348" s="825"/>
      <c r="O348" s="827"/>
      <c r="P348" s="914"/>
    </row>
    <row r="349" spans="3:16">
      <c r="C349" s="829" t="str">
        <f ca="1">IF(ISBLANK(OFFSET('5. Pp (3 años)'!$C$46,INT((ROW()-13)/2),0)),"",OFFSET('5. Pp (3 años)'!$C$46,INT((ROW()-13)/2),0))</f>
        <v/>
      </c>
      <c r="D349" s="926" t="str">
        <f ca="1">IF(ISBLANK(OFFSET('5. Pp (3 años)'!$D$46,INT((ROW()-13)/2),0)),"",OFFSET('5. Pp (3 años)'!$D$46,INT((ROW()-13)/2),0))</f>
        <v/>
      </c>
      <c r="E349" s="926" t="str">
        <f ca="1">IF(ISBLANK(OFFSET('5. Pp (3 años)'!$E$46,INT((ROW()-13)/2),0)),"",OFFSET('5. Pp (3 años)'!$E$46,INT((ROW()-13)/2),0))</f>
        <v/>
      </c>
      <c r="F349" s="928" t="str">
        <f ca="1">IF(ISBLANK(OFFSET('5. Pp (3 años)'!$K$46,INT((ROW()-13)/2),0)),"",OFFSET('5. Pp (3 años)'!$K$46,INT((ROW()-13)/2),0))</f>
        <v/>
      </c>
      <c r="G349" s="930" t="str">
        <f ca="1">IF(ISBLANK(OFFSET('5. Pp (3 años)'!$H$46,INT((ROW()-13)/2),0)),"",OFFSET('5. Pp (3 años)'!$H$46,INT((ROW()-13)/2),0))</f>
        <v/>
      </c>
      <c r="H349" s="949" t="str">
        <f ca="1">IF(ISBLANK(OFFSET('9. METAS'!$L$20,INT((ROW()-13)/2),0)),"",OFFSET('9. METAS'!$L$20,INT((ROW()-13)/2),0))</f>
        <v/>
      </c>
      <c r="I349" s="822"/>
      <c r="J349" s="149" t="e">
        <f ca="1">IF(MOD(ROW()-13,2)=0,IF(ISBLANK(OFFSET(#REF!,INT((ROW()-13)/2),0)),"",OFFSET(#REF!,INT((ROW()-13)/2),0)),IF(ISBLANK(OFFSET('9. METAS'!$U$20,INT((ROW()-14)/2),0)),"",OFFSET('9. METAS'!$U$20,INT((ROW()-14)/2),0)))</f>
        <v>#REF!</v>
      </c>
      <c r="K349" s="150" t="e">
        <f ca="1">IF(MOD(ROW()-13,2)=0,IF(ISBLANK(OFFSET(#REF!,INT((ROW()-13)/2),0)),"",OFFSET(#REF!,INT((ROW()-13)/2),0)),IF(ISBLANK(OFFSET('9. METAS'!$V$20,INT((ROW()-14)/2),0)),"",OFFSET('9. METAS'!$V$20,INT((ROW()-14)/2),0)))</f>
        <v>#REF!</v>
      </c>
      <c r="L349" s="150" t="e">
        <f ca="1">IF(MOD(ROW()-13,2)=0,IF(ISBLANK(OFFSET(#REF!,INT((ROW()-13)/2),0)),"",OFFSET(#REF!,INT((ROW()-13)/2),0)),IF(ISBLANK(OFFSET('9. METAS'!$W$20,INT((ROW()-14)/2),0)),"",OFFSET('9. METAS'!$W$20,INT((ROW()-14)/2),0)))</f>
        <v>#REF!</v>
      </c>
      <c r="M349" s="151" t="e">
        <f ca="1">IF(MOD(ROW()-13,2)=0,IF(ISBLANK(OFFSET(#REF!,INT((ROW()-13)/2),0)),"",OFFSET(#REF!,INT((ROW()-13)/2),0)),IF(ISBLANK(OFFSET('9. METAS'!$X$20,INT((ROW()-14)/2),0)),"",OFFSET('9. METAS'!$X$20,INT((ROW()-14)/2),0)))</f>
        <v>#REF!</v>
      </c>
      <c r="N349" s="824" t="str">
        <f t="shared" ref="N349" ca="1" si="332">IFERROR(J349/J350,"ND")</f>
        <v>ND</v>
      </c>
      <c r="O349" s="826" t="str">
        <f t="shared" ref="O349" ca="1" si="333">IFERROR(((J349+K349+L349+M349)/H349),"ND")</f>
        <v>ND</v>
      </c>
      <c r="P349" s="913"/>
    </row>
    <row r="350" spans="3:16">
      <c r="C350" s="843"/>
      <c r="D350" s="926"/>
      <c r="E350" s="926"/>
      <c r="F350" s="928"/>
      <c r="G350" s="930"/>
      <c r="H350" s="949"/>
      <c r="I350" s="823"/>
      <c r="J350" s="149" t="str">
        <f ca="1">IF(MOD(ROW()-13,2)=0,IF(ISBLANK(OFFSET(#REF!,INT((ROW()-13)/2),0)),"",OFFSET(#REF!,INT((ROW()-13)/2),0)),IF(ISBLANK(OFFSET('9. METAS'!$U$20,INT((ROW()-14)/2),0)),"",OFFSET('9. METAS'!$U$20,INT((ROW()-14)/2),0)))</f>
        <v/>
      </c>
      <c r="K350" s="150" t="str">
        <f ca="1">IF(MOD(ROW()-13,2)=0,IF(ISBLANK(OFFSET(#REF!,INT((ROW()-13)/2),0)),"",OFFSET(#REF!,INT((ROW()-13)/2),0)),IF(ISBLANK(OFFSET('9. METAS'!$V$20,INT((ROW()-14)/2),0)),"",OFFSET('9. METAS'!$V$20,INT((ROW()-14)/2),0)))</f>
        <v/>
      </c>
      <c r="L350" s="150" t="str">
        <f ca="1">IF(MOD(ROW()-13,2)=0,IF(ISBLANK(OFFSET(#REF!,INT((ROW()-13)/2),0)),"",OFFSET(#REF!,INT((ROW()-13)/2),0)),IF(ISBLANK(OFFSET('9. METAS'!$W$20,INT((ROW()-14)/2),0)),"",OFFSET('9. METAS'!$W$20,INT((ROW()-14)/2),0)))</f>
        <v/>
      </c>
      <c r="M350" s="151" t="str">
        <f ca="1">IF(MOD(ROW()-13,2)=0,IF(ISBLANK(OFFSET(#REF!,INT((ROW()-13)/2),0)),"",OFFSET(#REF!,INT((ROW()-13)/2),0)),IF(ISBLANK(OFFSET('9. METAS'!$X$20,INT((ROW()-14)/2),0)),"",OFFSET('9. METAS'!$X$20,INT((ROW()-14)/2),0)))</f>
        <v/>
      </c>
      <c r="N350" s="825"/>
      <c r="O350" s="827"/>
      <c r="P350" s="914"/>
    </row>
    <row r="351" spans="3:16">
      <c r="C351" s="829" t="str">
        <f ca="1">IF(ISBLANK(OFFSET('5. Pp (3 años)'!$C$46,INT((ROW()-13)/2),0)),"",OFFSET('5. Pp (3 años)'!$C$46,INT((ROW()-13)/2),0))</f>
        <v/>
      </c>
      <c r="D351" s="926" t="str">
        <f ca="1">IF(ISBLANK(OFFSET('5. Pp (3 años)'!$D$46,INT((ROW()-13)/2),0)),"",OFFSET('5. Pp (3 años)'!$D$46,INT((ROW()-13)/2),0))</f>
        <v/>
      </c>
      <c r="E351" s="926" t="str">
        <f ca="1">IF(ISBLANK(OFFSET('5. Pp (3 años)'!$E$46,INT((ROW()-13)/2),0)),"",OFFSET('5. Pp (3 años)'!$E$46,INT((ROW()-13)/2),0))</f>
        <v/>
      </c>
      <c r="F351" s="928" t="str">
        <f ca="1">IF(ISBLANK(OFFSET('5. Pp (3 años)'!$K$46,INT((ROW()-13)/2),0)),"",OFFSET('5. Pp (3 años)'!$K$46,INT((ROW()-13)/2),0))</f>
        <v/>
      </c>
      <c r="G351" s="930" t="str">
        <f ca="1">IF(ISBLANK(OFFSET('5. Pp (3 años)'!$H$46,INT((ROW()-13)/2),0)),"",OFFSET('5. Pp (3 años)'!$H$46,INT((ROW()-13)/2),0))</f>
        <v/>
      </c>
      <c r="H351" s="949" t="str">
        <f ca="1">IF(ISBLANK(OFFSET('9. METAS'!$L$20,INT((ROW()-13)/2),0)),"",OFFSET('9. METAS'!$L$20,INT((ROW()-13)/2),0))</f>
        <v/>
      </c>
      <c r="I351" s="822"/>
      <c r="J351" s="149" t="e">
        <f ca="1">IF(MOD(ROW()-13,2)=0,IF(ISBLANK(OFFSET(#REF!,INT((ROW()-13)/2),0)),"",OFFSET(#REF!,INT((ROW()-13)/2),0)),IF(ISBLANK(OFFSET('9. METAS'!$U$20,INT((ROW()-14)/2),0)),"",OFFSET('9. METAS'!$U$20,INT((ROW()-14)/2),0)))</f>
        <v>#REF!</v>
      </c>
      <c r="K351" s="150" t="e">
        <f ca="1">IF(MOD(ROW()-13,2)=0,IF(ISBLANK(OFFSET(#REF!,INT((ROW()-13)/2),0)),"",OFFSET(#REF!,INT((ROW()-13)/2),0)),IF(ISBLANK(OFFSET('9. METAS'!$V$20,INT((ROW()-14)/2),0)),"",OFFSET('9. METAS'!$V$20,INT((ROW()-14)/2),0)))</f>
        <v>#REF!</v>
      </c>
      <c r="L351" s="150" t="e">
        <f ca="1">IF(MOD(ROW()-13,2)=0,IF(ISBLANK(OFFSET(#REF!,INT((ROW()-13)/2),0)),"",OFFSET(#REF!,INT((ROW()-13)/2),0)),IF(ISBLANK(OFFSET('9. METAS'!$W$20,INT((ROW()-14)/2),0)),"",OFFSET('9. METAS'!$W$20,INT((ROW()-14)/2),0)))</f>
        <v>#REF!</v>
      </c>
      <c r="M351" s="151" t="e">
        <f ca="1">IF(MOD(ROW()-13,2)=0,IF(ISBLANK(OFFSET(#REF!,INT((ROW()-13)/2),0)),"",OFFSET(#REF!,INT((ROW()-13)/2),0)),IF(ISBLANK(OFFSET('9. METAS'!$X$20,INT((ROW()-14)/2),0)),"",OFFSET('9. METAS'!$X$20,INT((ROW()-14)/2),0)))</f>
        <v>#REF!</v>
      </c>
      <c r="N351" s="824" t="str">
        <f t="shared" ref="N351" ca="1" si="334">IFERROR(J351/J352,"ND")</f>
        <v>ND</v>
      </c>
      <c r="O351" s="826" t="str">
        <f t="shared" ref="O351" ca="1" si="335">IFERROR(((J351+K351+L351+M351)/H351),"ND")</f>
        <v>ND</v>
      </c>
      <c r="P351" s="913"/>
    </row>
    <row r="352" spans="3:16">
      <c r="C352" s="843"/>
      <c r="D352" s="926"/>
      <c r="E352" s="926"/>
      <c r="F352" s="928"/>
      <c r="G352" s="930"/>
      <c r="H352" s="949"/>
      <c r="I352" s="823"/>
      <c r="J352" s="149" t="str">
        <f ca="1">IF(MOD(ROW()-13,2)=0,IF(ISBLANK(OFFSET(#REF!,INT((ROW()-13)/2),0)),"",OFFSET(#REF!,INT((ROW()-13)/2),0)),IF(ISBLANK(OFFSET('9. METAS'!$U$20,INT((ROW()-14)/2),0)),"",OFFSET('9. METAS'!$U$20,INT((ROW()-14)/2),0)))</f>
        <v/>
      </c>
      <c r="K352" s="150" t="str">
        <f ca="1">IF(MOD(ROW()-13,2)=0,IF(ISBLANK(OFFSET(#REF!,INT((ROW()-13)/2),0)),"",OFFSET(#REF!,INT((ROW()-13)/2),0)),IF(ISBLANK(OFFSET('9. METAS'!$V$20,INT((ROW()-14)/2),0)),"",OFFSET('9. METAS'!$V$20,INT((ROW()-14)/2),0)))</f>
        <v/>
      </c>
      <c r="L352" s="150" t="str">
        <f ca="1">IF(MOD(ROW()-13,2)=0,IF(ISBLANK(OFFSET(#REF!,INT((ROW()-13)/2),0)),"",OFFSET(#REF!,INT((ROW()-13)/2),0)),IF(ISBLANK(OFFSET('9. METAS'!$W$20,INT((ROW()-14)/2),0)),"",OFFSET('9. METAS'!$W$20,INT((ROW()-14)/2),0)))</f>
        <v/>
      </c>
      <c r="M352" s="151" t="str">
        <f ca="1">IF(MOD(ROW()-13,2)=0,IF(ISBLANK(OFFSET(#REF!,INT((ROW()-13)/2),0)),"",OFFSET(#REF!,INT((ROW()-13)/2),0)),IF(ISBLANK(OFFSET('9. METAS'!$X$20,INT((ROW()-14)/2),0)),"",OFFSET('9. METAS'!$X$20,INT((ROW()-14)/2),0)))</f>
        <v/>
      </c>
      <c r="N352" s="825"/>
      <c r="O352" s="827"/>
      <c r="P352" s="914"/>
    </row>
    <row r="353" spans="3:16">
      <c r="C353" s="829" t="str">
        <f ca="1">IF(ISBLANK(OFFSET('5. Pp (3 años)'!$C$46,INT((ROW()-13)/2),0)),"",OFFSET('5. Pp (3 años)'!$C$46,INT((ROW()-13)/2),0))</f>
        <v/>
      </c>
      <c r="D353" s="926" t="str">
        <f ca="1">IF(ISBLANK(OFFSET('5. Pp (3 años)'!$D$46,INT((ROW()-13)/2),0)),"",OFFSET('5. Pp (3 años)'!$D$46,INT((ROW()-13)/2),0))</f>
        <v/>
      </c>
      <c r="E353" s="926" t="str">
        <f ca="1">IF(ISBLANK(OFFSET('5. Pp (3 años)'!$E$46,INT((ROW()-13)/2),0)),"",OFFSET('5. Pp (3 años)'!$E$46,INT((ROW()-13)/2),0))</f>
        <v/>
      </c>
      <c r="F353" s="928" t="str">
        <f ca="1">IF(ISBLANK(OFFSET('5. Pp (3 años)'!$K$46,INT((ROW()-13)/2),0)),"",OFFSET('5. Pp (3 años)'!$K$46,INT((ROW()-13)/2),0))</f>
        <v/>
      </c>
      <c r="G353" s="930" t="str">
        <f ca="1">IF(ISBLANK(OFFSET('5. Pp (3 años)'!$H$46,INT((ROW()-13)/2),0)),"",OFFSET('5. Pp (3 años)'!$H$46,INT((ROW()-13)/2),0))</f>
        <v/>
      </c>
      <c r="H353" s="949" t="str">
        <f ca="1">IF(ISBLANK(OFFSET('9. METAS'!$L$20,INT((ROW()-13)/2),0)),"",OFFSET('9. METAS'!$L$20,INT((ROW()-13)/2),0))</f>
        <v/>
      </c>
      <c r="I353" s="822"/>
      <c r="J353" s="149" t="e">
        <f ca="1">IF(MOD(ROW()-13,2)=0,IF(ISBLANK(OFFSET(#REF!,INT((ROW()-13)/2),0)),"",OFFSET(#REF!,INT((ROW()-13)/2),0)),IF(ISBLANK(OFFSET('9. METAS'!$U$20,INT((ROW()-14)/2),0)),"",OFFSET('9. METAS'!$U$20,INT((ROW()-14)/2),0)))</f>
        <v>#REF!</v>
      </c>
      <c r="K353" s="150" t="e">
        <f ca="1">IF(MOD(ROW()-13,2)=0,IF(ISBLANK(OFFSET(#REF!,INT((ROW()-13)/2),0)),"",OFFSET(#REF!,INT((ROW()-13)/2),0)),IF(ISBLANK(OFFSET('9. METAS'!$V$20,INT((ROW()-14)/2),0)),"",OFFSET('9. METAS'!$V$20,INT((ROW()-14)/2),0)))</f>
        <v>#REF!</v>
      </c>
      <c r="L353" s="150" t="e">
        <f ca="1">IF(MOD(ROW()-13,2)=0,IF(ISBLANK(OFFSET(#REF!,INT((ROW()-13)/2),0)),"",OFFSET(#REF!,INT((ROW()-13)/2),0)),IF(ISBLANK(OFFSET('9. METAS'!$W$20,INT((ROW()-14)/2),0)),"",OFFSET('9. METAS'!$W$20,INT((ROW()-14)/2),0)))</f>
        <v>#REF!</v>
      </c>
      <c r="M353" s="151" t="e">
        <f ca="1">IF(MOD(ROW()-13,2)=0,IF(ISBLANK(OFFSET(#REF!,INT((ROW()-13)/2),0)),"",OFFSET(#REF!,INT((ROW()-13)/2),0)),IF(ISBLANK(OFFSET('9. METAS'!$X$20,INT((ROW()-14)/2),0)),"",OFFSET('9. METAS'!$X$20,INT((ROW()-14)/2),0)))</f>
        <v>#REF!</v>
      </c>
      <c r="N353" s="824" t="str">
        <f t="shared" ref="N353" ca="1" si="336">IFERROR(J353/J354,"ND")</f>
        <v>ND</v>
      </c>
      <c r="O353" s="826" t="str">
        <f t="shared" ref="O353" ca="1" si="337">IFERROR(((J353+K353+L353+M353)/H353),"ND")</f>
        <v>ND</v>
      </c>
      <c r="P353" s="913"/>
    </row>
    <row r="354" spans="3:16">
      <c r="C354" s="843"/>
      <c r="D354" s="926"/>
      <c r="E354" s="926"/>
      <c r="F354" s="928"/>
      <c r="G354" s="930"/>
      <c r="H354" s="949"/>
      <c r="I354" s="823"/>
      <c r="J354" s="149" t="str">
        <f ca="1">IF(MOD(ROW()-13,2)=0,IF(ISBLANK(OFFSET(#REF!,INT((ROW()-13)/2),0)),"",OFFSET(#REF!,INT((ROW()-13)/2),0)),IF(ISBLANK(OFFSET('9. METAS'!$U$20,INT((ROW()-14)/2),0)),"",OFFSET('9. METAS'!$U$20,INT((ROW()-14)/2),0)))</f>
        <v/>
      </c>
      <c r="K354" s="150" t="str">
        <f ca="1">IF(MOD(ROW()-13,2)=0,IF(ISBLANK(OFFSET(#REF!,INT((ROW()-13)/2),0)),"",OFFSET(#REF!,INT((ROW()-13)/2),0)),IF(ISBLANK(OFFSET('9. METAS'!$V$20,INT((ROW()-14)/2),0)),"",OFFSET('9. METAS'!$V$20,INT((ROW()-14)/2),0)))</f>
        <v/>
      </c>
      <c r="L354" s="150" t="str">
        <f ca="1">IF(MOD(ROW()-13,2)=0,IF(ISBLANK(OFFSET(#REF!,INT((ROW()-13)/2),0)),"",OFFSET(#REF!,INT((ROW()-13)/2),0)),IF(ISBLANK(OFFSET('9. METAS'!$W$20,INT((ROW()-14)/2),0)),"",OFFSET('9. METAS'!$W$20,INT((ROW()-14)/2),0)))</f>
        <v/>
      </c>
      <c r="M354" s="151" t="str">
        <f ca="1">IF(MOD(ROW()-13,2)=0,IF(ISBLANK(OFFSET(#REF!,INT((ROW()-13)/2),0)),"",OFFSET(#REF!,INT((ROW()-13)/2),0)),IF(ISBLANK(OFFSET('9. METAS'!$X$20,INT((ROW()-14)/2),0)),"",OFFSET('9. METAS'!$X$20,INT((ROW()-14)/2),0)))</f>
        <v/>
      </c>
      <c r="N354" s="825"/>
      <c r="O354" s="827"/>
      <c r="P354" s="914"/>
    </row>
    <row r="355" spans="3:16">
      <c r="C355" s="829" t="str">
        <f ca="1">IF(ISBLANK(OFFSET('5. Pp (3 años)'!$C$46,INT((ROW()-13)/2),0)),"",OFFSET('5. Pp (3 años)'!$C$46,INT((ROW()-13)/2),0))</f>
        <v/>
      </c>
      <c r="D355" s="926" t="str">
        <f ca="1">IF(ISBLANK(OFFSET('5. Pp (3 años)'!$D$46,INT((ROW()-13)/2),0)),"",OFFSET('5. Pp (3 años)'!$D$46,INT((ROW()-13)/2),0))</f>
        <v/>
      </c>
      <c r="E355" s="926" t="str">
        <f ca="1">IF(ISBLANK(OFFSET('5. Pp (3 años)'!$E$46,INT((ROW()-13)/2),0)),"",OFFSET('5. Pp (3 años)'!$E$46,INT((ROW()-13)/2),0))</f>
        <v/>
      </c>
      <c r="F355" s="928" t="str">
        <f ca="1">IF(ISBLANK(OFFSET('5. Pp (3 años)'!$K$46,INT((ROW()-13)/2),0)),"",OFFSET('5. Pp (3 años)'!$K$46,INT((ROW()-13)/2),0))</f>
        <v/>
      </c>
      <c r="G355" s="930" t="str">
        <f ca="1">IF(ISBLANK(OFFSET('5. Pp (3 años)'!$H$46,INT((ROW()-13)/2),0)),"",OFFSET('5. Pp (3 años)'!$H$46,INT((ROW()-13)/2),0))</f>
        <v/>
      </c>
      <c r="H355" s="949" t="str">
        <f ca="1">IF(ISBLANK(OFFSET('9. METAS'!$L$20,INT((ROW()-13)/2),0)),"",OFFSET('9. METAS'!$L$20,INT((ROW()-13)/2),0))</f>
        <v/>
      </c>
      <c r="I355" s="822"/>
      <c r="J355" s="149" t="e">
        <f ca="1">IF(MOD(ROW()-13,2)=0,IF(ISBLANK(OFFSET(#REF!,INT((ROW()-13)/2),0)),"",OFFSET(#REF!,INT((ROW()-13)/2),0)),IF(ISBLANK(OFFSET('9. METAS'!$U$20,INT((ROW()-14)/2),0)),"",OFFSET('9. METAS'!$U$20,INT((ROW()-14)/2),0)))</f>
        <v>#REF!</v>
      </c>
      <c r="K355" s="150" t="e">
        <f ca="1">IF(MOD(ROW()-13,2)=0,IF(ISBLANK(OFFSET(#REF!,INT((ROW()-13)/2),0)),"",OFFSET(#REF!,INT((ROW()-13)/2),0)),IF(ISBLANK(OFFSET('9. METAS'!$V$20,INT((ROW()-14)/2),0)),"",OFFSET('9. METAS'!$V$20,INT((ROW()-14)/2),0)))</f>
        <v>#REF!</v>
      </c>
      <c r="L355" s="150" t="e">
        <f ca="1">IF(MOD(ROW()-13,2)=0,IF(ISBLANK(OFFSET(#REF!,INT((ROW()-13)/2),0)),"",OFFSET(#REF!,INT((ROW()-13)/2),0)),IF(ISBLANK(OFFSET('9. METAS'!$W$20,INT((ROW()-14)/2),0)),"",OFFSET('9. METAS'!$W$20,INT((ROW()-14)/2),0)))</f>
        <v>#REF!</v>
      </c>
      <c r="M355" s="151" t="e">
        <f ca="1">IF(MOD(ROW()-13,2)=0,IF(ISBLANK(OFFSET(#REF!,INT((ROW()-13)/2),0)),"",OFFSET(#REF!,INT((ROW()-13)/2),0)),IF(ISBLANK(OFFSET('9. METAS'!$X$20,INT((ROW()-14)/2),0)),"",OFFSET('9. METAS'!$X$20,INT((ROW()-14)/2),0)))</f>
        <v>#REF!</v>
      </c>
      <c r="N355" s="824" t="str">
        <f t="shared" ref="N355" ca="1" si="338">IFERROR(J355/J356,"ND")</f>
        <v>ND</v>
      </c>
      <c r="O355" s="826" t="str">
        <f t="shared" ref="O355" ca="1" si="339">IFERROR(((J355+K355+L355+M355)/H355),"ND")</f>
        <v>ND</v>
      </c>
      <c r="P355" s="913"/>
    </row>
    <row r="356" spans="3:16">
      <c r="C356" s="843"/>
      <c r="D356" s="926"/>
      <c r="E356" s="926"/>
      <c r="F356" s="928"/>
      <c r="G356" s="930"/>
      <c r="H356" s="949"/>
      <c r="I356" s="823"/>
      <c r="J356" s="149" t="str">
        <f ca="1">IF(MOD(ROW()-13,2)=0,IF(ISBLANK(OFFSET(#REF!,INT((ROW()-13)/2),0)),"",OFFSET(#REF!,INT((ROW()-13)/2),0)),IF(ISBLANK(OFFSET('9. METAS'!$U$20,INT((ROW()-14)/2),0)),"",OFFSET('9. METAS'!$U$20,INT((ROW()-14)/2),0)))</f>
        <v/>
      </c>
      <c r="K356" s="150" t="str">
        <f ca="1">IF(MOD(ROW()-13,2)=0,IF(ISBLANK(OFFSET(#REF!,INT((ROW()-13)/2),0)),"",OFFSET(#REF!,INT((ROW()-13)/2),0)),IF(ISBLANK(OFFSET('9. METAS'!$V$20,INT((ROW()-14)/2),0)),"",OFFSET('9. METAS'!$V$20,INT((ROW()-14)/2),0)))</f>
        <v/>
      </c>
      <c r="L356" s="150" t="str">
        <f ca="1">IF(MOD(ROW()-13,2)=0,IF(ISBLANK(OFFSET(#REF!,INT((ROW()-13)/2),0)),"",OFFSET(#REF!,INT((ROW()-13)/2),0)),IF(ISBLANK(OFFSET('9. METAS'!$W$20,INT((ROW()-14)/2),0)),"",OFFSET('9. METAS'!$W$20,INT((ROW()-14)/2),0)))</f>
        <v/>
      </c>
      <c r="M356" s="151" t="str">
        <f ca="1">IF(MOD(ROW()-13,2)=0,IF(ISBLANK(OFFSET(#REF!,INT((ROW()-13)/2),0)),"",OFFSET(#REF!,INT((ROW()-13)/2),0)),IF(ISBLANK(OFFSET('9. METAS'!$X$20,INT((ROW()-14)/2),0)),"",OFFSET('9. METAS'!$X$20,INT((ROW()-14)/2),0)))</f>
        <v/>
      </c>
      <c r="N356" s="825"/>
      <c r="O356" s="827"/>
      <c r="P356" s="914"/>
    </row>
    <row r="357" spans="3:16">
      <c r="C357" s="829" t="str">
        <f ca="1">IF(ISBLANK(OFFSET('5. Pp (3 años)'!$C$46,INT((ROW()-13)/2),0)),"",OFFSET('5. Pp (3 años)'!$C$46,INT((ROW()-13)/2),0))</f>
        <v/>
      </c>
      <c r="D357" s="926" t="str">
        <f ca="1">IF(ISBLANK(OFFSET('5. Pp (3 años)'!$D$46,INT((ROW()-13)/2),0)),"",OFFSET('5. Pp (3 años)'!$D$46,INT((ROW()-13)/2),0))</f>
        <v/>
      </c>
      <c r="E357" s="926" t="str">
        <f ca="1">IF(ISBLANK(OFFSET('5. Pp (3 años)'!$E$46,INT((ROW()-13)/2),0)),"",OFFSET('5. Pp (3 años)'!$E$46,INT((ROW()-13)/2),0))</f>
        <v/>
      </c>
      <c r="F357" s="928" t="str">
        <f ca="1">IF(ISBLANK(OFFSET('5. Pp (3 años)'!$K$46,INT((ROW()-13)/2),0)),"",OFFSET('5. Pp (3 años)'!$K$46,INT((ROW()-13)/2),0))</f>
        <v/>
      </c>
      <c r="G357" s="930" t="str">
        <f ca="1">IF(ISBLANK(OFFSET('5. Pp (3 años)'!$H$46,INT((ROW()-13)/2),0)),"",OFFSET('5. Pp (3 años)'!$H$46,INT((ROW()-13)/2),0))</f>
        <v/>
      </c>
      <c r="H357" s="949" t="str">
        <f ca="1">IF(ISBLANK(OFFSET('9. METAS'!$L$20,INT((ROW()-13)/2),0)),"",OFFSET('9. METAS'!$L$20,INT((ROW()-13)/2),0))</f>
        <v/>
      </c>
      <c r="I357" s="822"/>
      <c r="J357" s="149" t="e">
        <f ca="1">IF(MOD(ROW()-13,2)=0,IF(ISBLANK(OFFSET(#REF!,INT((ROW()-13)/2),0)),"",OFFSET(#REF!,INT((ROW()-13)/2),0)),IF(ISBLANK(OFFSET('9. METAS'!$U$20,INT((ROW()-14)/2),0)),"",OFFSET('9. METAS'!$U$20,INT((ROW()-14)/2),0)))</f>
        <v>#REF!</v>
      </c>
      <c r="K357" s="150" t="e">
        <f ca="1">IF(MOD(ROW()-13,2)=0,IF(ISBLANK(OFFSET(#REF!,INT((ROW()-13)/2),0)),"",OFFSET(#REF!,INT((ROW()-13)/2),0)),IF(ISBLANK(OFFSET('9. METAS'!$V$20,INT((ROW()-14)/2),0)),"",OFFSET('9. METAS'!$V$20,INT((ROW()-14)/2),0)))</f>
        <v>#REF!</v>
      </c>
      <c r="L357" s="150" t="e">
        <f ca="1">IF(MOD(ROW()-13,2)=0,IF(ISBLANK(OFFSET(#REF!,INT((ROW()-13)/2),0)),"",OFFSET(#REF!,INT((ROW()-13)/2),0)),IF(ISBLANK(OFFSET('9. METAS'!$W$20,INT((ROW()-14)/2),0)),"",OFFSET('9. METAS'!$W$20,INT((ROW()-14)/2),0)))</f>
        <v>#REF!</v>
      </c>
      <c r="M357" s="151" t="e">
        <f ca="1">IF(MOD(ROW()-13,2)=0,IF(ISBLANK(OFFSET(#REF!,INT((ROW()-13)/2),0)),"",OFFSET(#REF!,INT((ROW()-13)/2),0)),IF(ISBLANK(OFFSET('9. METAS'!$X$20,INT((ROW()-14)/2),0)),"",OFFSET('9. METAS'!$X$20,INT((ROW()-14)/2),0)))</f>
        <v>#REF!</v>
      </c>
      <c r="N357" s="824" t="str">
        <f t="shared" ref="N357" ca="1" si="340">IFERROR(J357/J358,"ND")</f>
        <v>ND</v>
      </c>
      <c r="O357" s="826" t="str">
        <f t="shared" ref="O357" ca="1" si="341">IFERROR(((J357+K357+L357+M357)/H357),"ND")</f>
        <v>ND</v>
      </c>
      <c r="P357" s="913"/>
    </row>
    <row r="358" spans="3:16">
      <c r="C358" s="843"/>
      <c r="D358" s="926"/>
      <c r="E358" s="926"/>
      <c r="F358" s="928"/>
      <c r="G358" s="930"/>
      <c r="H358" s="949"/>
      <c r="I358" s="823"/>
      <c r="J358" s="149" t="str">
        <f ca="1">IF(MOD(ROW()-13,2)=0,IF(ISBLANK(OFFSET(#REF!,INT((ROW()-13)/2),0)),"",OFFSET(#REF!,INT((ROW()-13)/2),0)),IF(ISBLANK(OFFSET('9. METAS'!$U$20,INT((ROW()-14)/2),0)),"",OFFSET('9. METAS'!$U$20,INT((ROW()-14)/2),0)))</f>
        <v/>
      </c>
      <c r="K358" s="150" t="str">
        <f ca="1">IF(MOD(ROW()-13,2)=0,IF(ISBLANK(OFFSET(#REF!,INT((ROW()-13)/2),0)),"",OFFSET(#REF!,INT((ROW()-13)/2),0)),IF(ISBLANK(OFFSET('9. METAS'!$V$20,INT((ROW()-14)/2),0)),"",OFFSET('9. METAS'!$V$20,INT((ROW()-14)/2),0)))</f>
        <v/>
      </c>
      <c r="L358" s="150" t="str">
        <f ca="1">IF(MOD(ROW()-13,2)=0,IF(ISBLANK(OFFSET(#REF!,INT((ROW()-13)/2),0)),"",OFFSET(#REF!,INT((ROW()-13)/2),0)),IF(ISBLANK(OFFSET('9. METAS'!$W$20,INT((ROW()-14)/2),0)),"",OFFSET('9. METAS'!$W$20,INT((ROW()-14)/2),0)))</f>
        <v/>
      </c>
      <c r="M358" s="151" t="str">
        <f ca="1">IF(MOD(ROW()-13,2)=0,IF(ISBLANK(OFFSET(#REF!,INT((ROW()-13)/2),0)),"",OFFSET(#REF!,INT((ROW()-13)/2),0)),IF(ISBLANK(OFFSET('9. METAS'!$X$20,INT((ROW()-14)/2),0)),"",OFFSET('9. METAS'!$X$20,INT((ROW()-14)/2),0)))</f>
        <v/>
      </c>
      <c r="N358" s="825"/>
      <c r="O358" s="827"/>
      <c r="P358" s="914"/>
    </row>
    <row r="359" spans="3:16">
      <c r="C359" s="829" t="str">
        <f ca="1">IF(ISBLANK(OFFSET('5. Pp (3 años)'!$C$46,INT((ROW()-13)/2),0)),"",OFFSET('5. Pp (3 años)'!$C$46,INT((ROW()-13)/2),0))</f>
        <v/>
      </c>
      <c r="D359" s="926" t="str">
        <f ca="1">IF(ISBLANK(OFFSET('5. Pp (3 años)'!$D$46,INT((ROW()-13)/2),0)),"",OFFSET('5. Pp (3 años)'!$D$46,INT((ROW()-13)/2),0))</f>
        <v/>
      </c>
      <c r="E359" s="926" t="str">
        <f ca="1">IF(ISBLANK(OFFSET('5. Pp (3 años)'!$E$46,INT((ROW()-13)/2),0)),"",OFFSET('5. Pp (3 años)'!$E$46,INT((ROW()-13)/2),0))</f>
        <v/>
      </c>
      <c r="F359" s="928" t="str">
        <f ca="1">IF(ISBLANK(OFFSET('5. Pp (3 años)'!$K$46,INT((ROW()-13)/2),0)),"",OFFSET('5. Pp (3 años)'!$K$46,INT((ROW()-13)/2),0))</f>
        <v/>
      </c>
      <c r="G359" s="930" t="str">
        <f ca="1">IF(ISBLANK(OFFSET('5. Pp (3 años)'!$H$46,INT((ROW()-13)/2),0)),"",OFFSET('5. Pp (3 años)'!$H$46,INT((ROW()-13)/2),0))</f>
        <v/>
      </c>
      <c r="H359" s="949" t="str">
        <f ca="1">IF(ISBLANK(OFFSET('9. METAS'!$L$20,INT((ROW()-13)/2),0)),"",OFFSET('9. METAS'!$L$20,INT((ROW()-13)/2),0))</f>
        <v/>
      </c>
      <c r="I359" s="822"/>
      <c r="J359" s="149" t="e">
        <f ca="1">IF(MOD(ROW()-13,2)=0,IF(ISBLANK(OFFSET(#REF!,INT((ROW()-13)/2),0)),"",OFFSET(#REF!,INT((ROW()-13)/2),0)),IF(ISBLANK(OFFSET('9. METAS'!$U$20,INT((ROW()-14)/2),0)),"",OFFSET('9. METAS'!$U$20,INT((ROW()-14)/2),0)))</f>
        <v>#REF!</v>
      </c>
      <c r="K359" s="150" t="e">
        <f ca="1">IF(MOD(ROW()-13,2)=0,IF(ISBLANK(OFFSET(#REF!,INT((ROW()-13)/2),0)),"",OFFSET(#REF!,INT((ROW()-13)/2),0)),IF(ISBLANK(OFFSET('9. METAS'!$V$20,INT((ROW()-14)/2),0)),"",OFFSET('9. METAS'!$V$20,INT((ROW()-14)/2),0)))</f>
        <v>#REF!</v>
      </c>
      <c r="L359" s="150" t="e">
        <f ca="1">IF(MOD(ROW()-13,2)=0,IF(ISBLANK(OFFSET(#REF!,INT((ROW()-13)/2),0)),"",OFFSET(#REF!,INT((ROW()-13)/2),0)),IF(ISBLANK(OFFSET('9. METAS'!$W$20,INT((ROW()-14)/2),0)),"",OFFSET('9. METAS'!$W$20,INT((ROW()-14)/2),0)))</f>
        <v>#REF!</v>
      </c>
      <c r="M359" s="151" t="e">
        <f ca="1">IF(MOD(ROW()-13,2)=0,IF(ISBLANK(OFFSET(#REF!,INT((ROW()-13)/2),0)),"",OFFSET(#REF!,INT((ROW()-13)/2),0)),IF(ISBLANK(OFFSET('9. METAS'!$X$20,INT((ROW()-14)/2),0)),"",OFFSET('9. METAS'!$X$20,INT((ROW()-14)/2),0)))</f>
        <v>#REF!</v>
      </c>
      <c r="N359" s="824" t="str">
        <f t="shared" ref="N359" ca="1" si="342">IFERROR(J359/J360,"ND")</f>
        <v>ND</v>
      </c>
      <c r="O359" s="826" t="str">
        <f t="shared" ref="O359" ca="1" si="343">IFERROR(((J359+K359+L359+M359)/H359),"ND")</f>
        <v>ND</v>
      </c>
      <c r="P359" s="913"/>
    </row>
    <row r="360" spans="3:16">
      <c r="C360" s="843"/>
      <c r="D360" s="926"/>
      <c r="E360" s="926"/>
      <c r="F360" s="928"/>
      <c r="G360" s="930"/>
      <c r="H360" s="949"/>
      <c r="I360" s="823"/>
      <c r="J360" s="149" t="str">
        <f ca="1">IF(MOD(ROW()-13,2)=0,IF(ISBLANK(OFFSET(#REF!,INT((ROW()-13)/2),0)),"",OFFSET(#REF!,INT((ROW()-13)/2),0)),IF(ISBLANK(OFFSET('9. METAS'!$U$20,INT((ROW()-14)/2),0)),"",OFFSET('9. METAS'!$U$20,INT((ROW()-14)/2),0)))</f>
        <v/>
      </c>
      <c r="K360" s="150" t="str">
        <f ca="1">IF(MOD(ROW()-13,2)=0,IF(ISBLANK(OFFSET(#REF!,INT((ROW()-13)/2),0)),"",OFFSET(#REF!,INT((ROW()-13)/2),0)),IF(ISBLANK(OFFSET('9. METAS'!$V$20,INT((ROW()-14)/2),0)),"",OFFSET('9. METAS'!$V$20,INT((ROW()-14)/2),0)))</f>
        <v/>
      </c>
      <c r="L360" s="150" t="str">
        <f ca="1">IF(MOD(ROW()-13,2)=0,IF(ISBLANK(OFFSET(#REF!,INT((ROW()-13)/2),0)),"",OFFSET(#REF!,INT((ROW()-13)/2),0)),IF(ISBLANK(OFFSET('9. METAS'!$W$20,INT((ROW()-14)/2),0)),"",OFFSET('9. METAS'!$W$20,INT((ROW()-14)/2),0)))</f>
        <v/>
      </c>
      <c r="M360" s="151" t="str">
        <f ca="1">IF(MOD(ROW()-13,2)=0,IF(ISBLANK(OFFSET(#REF!,INT((ROW()-13)/2),0)),"",OFFSET(#REF!,INT((ROW()-13)/2),0)),IF(ISBLANK(OFFSET('9. METAS'!$X$20,INT((ROW()-14)/2),0)),"",OFFSET('9. METAS'!$X$20,INT((ROW()-14)/2),0)))</f>
        <v/>
      </c>
      <c r="N360" s="825"/>
      <c r="O360" s="827"/>
      <c r="P360" s="914"/>
    </row>
    <row r="361" spans="3:16">
      <c r="C361" s="829" t="str">
        <f ca="1">IF(ISBLANK(OFFSET('5. Pp (3 años)'!$C$46,INT((ROW()-13)/2),0)),"",OFFSET('5. Pp (3 años)'!$C$46,INT((ROW()-13)/2),0))</f>
        <v/>
      </c>
      <c r="D361" s="926" t="str">
        <f ca="1">IF(ISBLANK(OFFSET('5. Pp (3 años)'!$D$46,INT((ROW()-13)/2),0)),"",OFFSET('5. Pp (3 años)'!$D$46,INT((ROW()-13)/2),0))</f>
        <v/>
      </c>
      <c r="E361" s="926" t="str">
        <f ca="1">IF(ISBLANK(OFFSET('5. Pp (3 años)'!$E$46,INT((ROW()-13)/2),0)),"",OFFSET('5. Pp (3 años)'!$E$46,INT((ROW()-13)/2),0))</f>
        <v/>
      </c>
      <c r="F361" s="928" t="str">
        <f ca="1">IF(ISBLANK(OFFSET('5. Pp (3 años)'!$K$46,INT((ROW()-13)/2),0)),"",OFFSET('5. Pp (3 años)'!$K$46,INT((ROW()-13)/2),0))</f>
        <v/>
      </c>
      <c r="G361" s="930" t="str">
        <f ca="1">IF(ISBLANK(OFFSET('5. Pp (3 años)'!$H$46,INT((ROW()-13)/2),0)),"",OFFSET('5. Pp (3 años)'!$H$46,INT((ROW()-13)/2),0))</f>
        <v/>
      </c>
      <c r="H361" s="949" t="str">
        <f ca="1">IF(ISBLANK(OFFSET('9. METAS'!$L$20,INT((ROW()-13)/2),0)),"",OFFSET('9. METAS'!$L$20,INT((ROW()-13)/2),0))</f>
        <v/>
      </c>
      <c r="I361" s="822"/>
      <c r="J361" s="149" t="e">
        <f ca="1">IF(MOD(ROW()-13,2)=0,IF(ISBLANK(OFFSET(#REF!,INT((ROW()-13)/2),0)),"",OFFSET(#REF!,INT((ROW()-13)/2),0)),IF(ISBLANK(OFFSET('9. METAS'!$U$20,INT((ROW()-14)/2),0)),"",OFFSET('9. METAS'!$U$20,INT((ROW()-14)/2),0)))</f>
        <v>#REF!</v>
      </c>
      <c r="K361" s="150" t="e">
        <f ca="1">IF(MOD(ROW()-13,2)=0,IF(ISBLANK(OFFSET(#REF!,INT((ROW()-13)/2),0)),"",OFFSET(#REF!,INT((ROW()-13)/2),0)),IF(ISBLANK(OFFSET('9. METAS'!$V$20,INT((ROW()-14)/2),0)),"",OFFSET('9. METAS'!$V$20,INT((ROW()-14)/2),0)))</f>
        <v>#REF!</v>
      </c>
      <c r="L361" s="150" t="e">
        <f ca="1">IF(MOD(ROW()-13,2)=0,IF(ISBLANK(OFFSET(#REF!,INT((ROW()-13)/2),0)),"",OFFSET(#REF!,INT((ROW()-13)/2),0)),IF(ISBLANK(OFFSET('9. METAS'!$W$20,INT((ROW()-14)/2),0)),"",OFFSET('9. METAS'!$W$20,INT((ROW()-14)/2),0)))</f>
        <v>#REF!</v>
      </c>
      <c r="M361" s="151" t="e">
        <f ca="1">IF(MOD(ROW()-13,2)=0,IF(ISBLANK(OFFSET(#REF!,INT((ROW()-13)/2),0)),"",OFFSET(#REF!,INT((ROW()-13)/2),0)),IF(ISBLANK(OFFSET('9. METAS'!$X$20,INT((ROW()-14)/2),0)),"",OFFSET('9. METAS'!$X$20,INT((ROW()-14)/2),0)))</f>
        <v>#REF!</v>
      </c>
      <c r="N361" s="824" t="str">
        <f t="shared" ref="N361" ca="1" si="344">IFERROR(J361/J362,"ND")</f>
        <v>ND</v>
      </c>
      <c r="O361" s="826" t="str">
        <f t="shared" ref="O361" ca="1" si="345">IFERROR(((J361+K361+L361+M361)/H361),"ND")</f>
        <v>ND</v>
      </c>
      <c r="P361" s="913"/>
    </row>
    <row r="362" spans="3:16">
      <c r="C362" s="843"/>
      <c r="D362" s="926"/>
      <c r="E362" s="926"/>
      <c r="F362" s="928"/>
      <c r="G362" s="930"/>
      <c r="H362" s="949"/>
      <c r="I362" s="823"/>
      <c r="J362" s="149" t="str">
        <f ca="1">IF(MOD(ROW()-13,2)=0,IF(ISBLANK(OFFSET(#REF!,INT((ROW()-13)/2),0)),"",OFFSET(#REF!,INT((ROW()-13)/2),0)),IF(ISBLANK(OFFSET('9. METAS'!$U$20,INT((ROW()-14)/2),0)),"",OFFSET('9. METAS'!$U$20,INT((ROW()-14)/2),0)))</f>
        <v/>
      </c>
      <c r="K362" s="150" t="str">
        <f ca="1">IF(MOD(ROW()-13,2)=0,IF(ISBLANK(OFFSET(#REF!,INT((ROW()-13)/2),0)),"",OFFSET(#REF!,INT((ROW()-13)/2),0)),IF(ISBLANK(OFFSET('9. METAS'!$V$20,INT((ROW()-14)/2),0)),"",OFFSET('9. METAS'!$V$20,INT((ROW()-14)/2),0)))</f>
        <v/>
      </c>
      <c r="L362" s="150" t="str">
        <f ca="1">IF(MOD(ROW()-13,2)=0,IF(ISBLANK(OFFSET(#REF!,INT((ROW()-13)/2),0)),"",OFFSET(#REF!,INT((ROW()-13)/2),0)),IF(ISBLANK(OFFSET('9. METAS'!$W$20,INT((ROW()-14)/2),0)),"",OFFSET('9. METAS'!$W$20,INT((ROW()-14)/2),0)))</f>
        <v/>
      </c>
      <c r="M362" s="151" t="str">
        <f ca="1">IF(MOD(ROW()-13,2)=0,IF(ISBLANK(OFFSET(#REF!,INT((ROW()-13)/2),0)),"",OFFSET(#REF!,INT((ROW()-13)/2),0)),IF(ISBLANK(OFFSET('9. METAS'!$X$20,INT((ROW()-14)/2),0)),"",OFFSET('9. METAS'!$X$20,INT((ROW()-14)/2),0)))</f>
        <v/>
      </c>
      <c r="N362" s="825"/>
      <c r="O362" s="827"/>
      <c r="P362" s="914"/>
    </row>
    <row r="363" spans="3:16">
      <c r="C363" s="829" t="str">
        <f ca="1">IF(ISBLANK(OFFSET('5. Pp (3 años)'!$C$46,INT((ROW()-13)/2),0)),"",OFFSET('5. Pp (3 años)'!$C$46,INT((ROW()-13)/2),0))</f>
        <v/>
      </c>
      <c r="D363" s="926" t="str">
        <f ca="1">IF(ISBLANK(OFFSET('5. Pp (3 años)'!$D$46,INT((ROW()-13)/2),0)),"",OFFSET('5. Pp (3 años)'!$D$46,INT((ROW()-13)/2),0))</f>
        <v/>
      </c>
      <c r="E363" s="926" t="str">
        <f ca="1">IF(ISBLANK(OFFSET('5. Pp (3 años)'!$E$46,INT((ROW()-13)/2),0)),"",OFFSET('5. Pp (3 años)'!$E$46,INT((ROW()-13)/2),0))</f>
        <v/>
      </c>
      <c r="F363" s="928" t="str">
        <f ca="1">IF(ISBLANK(OFFSET('5. Pp (3 años)'!$K$46,INT((ROW()-13)/2),0)),"",OFFSET('5. Pp (3 años)'!$K$46,INT((ROW()-13)/2),0))</f>
        <v/>
      </c>
      <c r="G363" s="930" t="str">
        <f ca="1">IF(ISBLANK(OFFSET('5. Pp (3 años)'!$H$46,INT((ROW()-13)/2),0)),"",OFFSET('5. Pp (3 años)'!$H$46,INT((ROW()-13)/2),0))</f>
        <v/>
      </c>
      <c r="H363" s="949" t="str">
        <f ca="1">IF(ISBLANK(OFFSET('9. METAS'!$L$20,INT((ROW()-13)/2),0)),"",OFFSET('9. METAS'!$L$20,INT((ROW()-13)/2),0))</f>
        <v/>
      </c>
      <c r="I363" s="822"/>
      <c r="J363" s="149" t="e">
        <f ca="1">IF(MOD(ROW()-13,2)=0,IF(ISBLANK(OFFSET(#REF!,INT((ROW()-13)/2),0)),"",OFFSET(#REF!,INT((ROW()-13)/2),0)),IF(ISBLANK(OFFSET('9. METAS'!$U$20,INT((ROW()-14)/2),0)),"",OFFSET('9. METAS'!$U$20,INT((ROW()-14)/2),0)))</f>
        <v>#REF!</v>
      </c>
      <c r="K363" s="150" t="e">
        <f ca="1">IF(MOD(ROW()-13,2)=0,IF(ISBLANK(OFFSET(#REF!,INT((ROW()-13)/2),0)),"",OFFSET(#REF!,INT((ROW()-13)/2),0)),IF(ISBLANK(OFFSET('9. METAS'!$V$20,INT((ROW()-14)/2),0)),"",OFFSET('9. METAS'!$V$20,INT((ROW()-14)/2),0)))</f>
        <v>#REF!</v>
      </c>
      <c r="L363" s="150" t="e">
        <f ca="1">IF(MOD(ROW()-13,2)=0,IF(ISBLANK(OFFSET(#REF!,INT((ROW()-13)/2),0)),"",OFFSET(#REF!,INT((ROW()-13)/2),0)),IF(ISBLANK(OFFSET('9. METAS'!$W$20,INT((ROW()-14)/2),0)),"",OFFSET('9. METAS'!$W$20,INT((ROW()-14)/2),0)))</f>
        <v>#REF!</v>
      </c>
      <c r="M363" s="151" t="e">
        <f ca="1">IF(MOD(ROW()-13,2)=0,IF(ISBLANK(OFFSET(#REF!,INT((ROW()-13)/2),0)),"",OFFSET(#REF!,INT((ROW()-13)/2),0)),IF(ISBLANK(OFFSET('9. METAS'!$X$20,INT((ROW()-14)/2),0)),"",OFFSET('9. METAS'!$X$20,INT((ROW()-14)/2),0)))</f>
        <v>#REF!</v>
      </c>
      <c r="N363" s="824" t="str">
        <f t="shared" ref="N363" ca="1" si="346">IFERROR(J363/J364,"ND")</f>
        <v>ND</v>
      </c>
      <c r="O363" s="826" t="str">
        <f t="shared" ref="O363" ca="1" si="347">IFERROR(((J363+K363+L363+M363)/H363),"ND")</f>
        <v>ND</v>
      </c>
      <c r="P363" s="913"/>
    </row>
    <row r="364" spans="3:16">
      <c r="C364" s="843"/>
      <c r="D364" s="926"/>
      <c r="E364" s="926"/>
      <c r="F364" s="928"/>
      <c r="G364" s="930"/>
      <c r="H364" s="949"/>
      <c r="I364" s="823"/>
      <c r="J364" s="149" t="str">
        <f ca="1">IF(MOD(ROW()-13,2)=0,IF(ISBLANK(OFFSET(#REF!,INT((ROW()-13)/2),0)),"",OFFSET(#REF!,INT((ROW()-13)/2),0)),IF(ISBLANK(OFFSET('9. METAS'!$U$20,INT((ROW()-14)/2),0)),"",OFFSET('9. METAS'!$U$20,INT((ROW()-14)/2),0)))</f>
        <v/>
      </c>
      <c r="K364" s="150" t="str">
        <f ca="1">IF(MOD(ROW()-13,2)=0,IF(ISBLANK(OFFSET(#REF!,INT((ROW()-13)/2),0)),"",OFFSET(#REF!,INT((ROW()-13)/2),0)),IF(ISBLANK(OFFSET('9. METAS'!$V$20,INT((ROW()-14)/2),0)),"",OFFSET('9. METAS'!$V$20,INT((ROW()-14)/2),0)))</f>
        <v/>
      </c>
      <c r="L364" s="150" t="str">
        <f ca="1">IF(MOD(ROW()-13,2)=0,IF(ISBLANK(OFFSET(#REF!,INT((ROW()-13)/2),0)),"",OFFSET(#REF!,INT((ROW()-13)/2),0)),IF(ISBLANK(OFFSET('9. METAS'!$W$20,INT((ROW()-14)/2),0)),"",OFFSET('9. METAS'!$W$20,INT((ROW()-14)/2),0)))</f>
        <v/>
      </c>
      <c r="M364" s="151" t="str">
        <f ca="1">IF(MOD(ROW()-13,2)=0,IF(ISBLANK(OFFSET(#REF!,INT((ROW()-13)/2),0)),"",OFFSET(#REF!,INT((ROW()-13)/2),0)),IF(ISBLANK(OFFSET('9. METAS'!$X$20,INT((ROW()-14)/2),0)),"",OFFSET('9. METAS'!$X$20,INT((ROW()-14)/2),0)))</f>
        <v/>
      </c>
      <c r="N364" s="825"/>
      <c r="O364" s="827"/>
      <c r="P364" s="914"/>
    </row>
    <row r="365" spans="3:16">
      <c r="C365" s="829" t="str">
        <f ca="1">IF(ISBLANK(OFFSET('5. Pp (3 años)'!$C$46,INT((ROW()-13)/2),0)),"",OFFSET('5. Pp (3 años)'!$C$46,INT((ROW()-13)/2),0))</f>
        <v/>
      </c>
      <c r="D365" s="926" t="str">
        <f ca="1">IF(ISBLANK(OFFSET('5. Pp (3 años)'!$D$46,INT((ROW()-13)/2),0)),"",OFFSET('5. Pp (3 años)'!$D$46,INT((ROW()-13)/2),0))</f>
        <v/>
      </c>
      <c r="E365" s="926" t="str">
        <f ca="1">IF(ISBLANK(OFFSET('5. Pp (3 años)'!$E$46,INT((ROW()-13)/2),0)),"",OFFSET('5. Pp (3 años)'!$E$46,INT((ROW()-13)/2),0))</f>
        <v/>
      </c>
      <c r="F365" s="928" t="str">
        <f ca="1">IF(ISBLANK(OFFSET('5. Pp (3 años)'!$K$46,INT((ROW()-13)/2),0)),"",OFFSET('5. Pp (3 años)'!$K$46,INT((ROW()-13)/2),0))</f>
        <v/>
      </c>
      <c r="G365" s="930" t="str">
        <f ca="1">IF(ISBLANK(OFFSET('5. Pp (3 años)'!$H$46,INT((ROW()-13)/2),0)),"",OFFSET('5. Pp (3 años)'!$H$46,INT((ROW()-13)/2),0))</f>
        <v/>
      </c>
      <c r="H365" s="949" t="str">
        <f ca="1">IF(ISBLANK(OFFSET('9. METAS'!$L$20,INT((ROW()-13)/2),0)),"",OFFSET('9. METAS'!$L$20,INT((ROW()-13)/2),0))</f>
        <v/>
      </c>
      <c r="I365" s="822"/>
      <c r="J365" s="149" t="e">
        <f ca="1">IF(MOD(ROW()-13,2)=0,IF(ISBLANK(OFFSET(#REF!,INT((ROW()-13)/2),0)),"",OFFSET(#REF!,INT((ROW()-13)/2),0)),IF(ISBLANK(OFFSET('9. METAS'!$U$20,INT((ROW()-14)/2),0)),"",OFFSET('9. METAS'!$U$20,INT((ROW()-14)/2),0)))</f>
        <v>#REF!</v>
      </c>
      <c r="K365" s="150" t="e">
        <f ca="1">IF(MOD(ROW()-13,2)=0,IF(ISBLANK(OFFSET(#REF!,INT((ROW()-13)/2),0)),"",OFFSET(#REF!,INT((ROW()-13)/2),0)),IF(ISBLANK(OFFSET('9. METAS'!$V$20,INT((ROW()-14)/2),0)),"",OFFSET('9. METAS'!$V$20,INT((ROW()-14)/2),0)))</f>
        <v>#REF!</v>
      </c>
      <c r="L365" s="150" t="e">
        <f ca="1">IF(MOD(ROW()-13,2)=0,IF(ISBLANK(OFFSET(#REF!,INT((ROW()-13)/2),0)),"",OFFSET(#REF!,INT((ROW()-13)/2),0)),IF(ISBLANK(OFFSET('9. METAS'!$W$20,INT((ROW()-14)/2),0)),"",OFFSET('9. METAS'!$W$20,INT((ROW()-14)/2),0)))</f>
        <v>#REF!</v>
      </c>
      <c r="M365" s="151" t="e">
        <f ca="1">IF(MOD(ROW()-13,2)=0,IF(ISBLANK(OFFSET(#REF!,INT((ROW()-13)/2),0)),"",OFFSET(#REF!,INT((ROW()-13)/2),0)),IF(ISBLANK(OFFSET('9. METAS'!$X$20,INT((ROW()-14)/2),0)),"",OFFSET('9. METAS'!$X$20,INT((ROW()-14)/2),0)))</f>
        <v>#REF!</v>
      </c>
      <c r="N365" s="824" t="str">
        <f t="shared" ref="N365" ca="1" si="348">IFERROR(J365/J366,"ND")</f>
        <v>ND</v>
      </c>
      <c r="O365" s="826" t="str">
        <f t="shared" ref="O365" ca="1" si="349">IFERROR(((J365+K365+L365+M365)/H365),"ND")</f>
        <v>ND</v>
      </c>
      <c r="P365" s="913"/>
    </row>
    <row r="366" spans="3:16">
      <c r="C366" s="843"/>
      <c r="D366" s="926"/>
      <c r="E366" s="926"/>
      <c r="F366" s="928"/>
      <c r="G366" s="930"/>
      <c r="H366" s="949"/>
      <c r="I366" s="823"/>
      <c r="J366" s="149" t="str">
        <f ca="1">IF(MOD(ROW()-13,2)=0,IF(ISBLANK(OFFSET(#REF!,INT((ROW()-13)/2),0)),"",OFFSET(#REF!,INT((ROW()-13)/2),0)),IF(ISBLANK(OFFSET('9. METAS'!$U$20,INT((ROW()-14)/2),0)),"",OFFSET('9. METAS'!$U$20,INT((ROW()-14)/2),0)))</f>
        <v/>
      </c>
      <c r="K366" s="150" t="str">
        <f ca="1">IF(MOD(ROW()-13,2)=0,IF(ISBLANK(OFFSET(#REF!,INT((ROW()-13)/2),0)),"",OFFSET(#REF!,INT((ROW()-13)/2),0)),IF(ISBLANK(OFFSET('9. METAS'!$V$20,INT((ROW()-14)/2),0)),"",OFFSET('9. METAS'!$V$20,INT((ROW()-14)/2),0)))</f>
        <v/>
      </c>
      <c r="L366" s="150" t="str">
        <f ca="1">IF(MOD(ROW()-13,2)=0,IF(ISBLANK(OFFSET(#REF!,INT((ROW()-13)/2),0)),"",OFFSET(#REF!,INT((ROW()-13)/2),0)),IF(ISBLANK(OFFSET('9. METAS'!$W$20,INT((ROW()-14)/2),0)),"",OFFSET('9. METAS'!$W$20,INT((ROW()-14)/2),0)))</f>
        <v/>
      </c>
      <c r="M366" s="151" t="str">
        <f ca="1">IF(MOD(ROW()-13,2)=0,IF(ISBLANK(OFFSET(#REF!,INT((ROW()-13)/2),0)),"",OFFSET(#REF!,INT((ROW()-13)/2),0)),IF(ISBLANK(OFFSET('9. METAS'!$X$20,INT((ROW()-14)/2),0)),"",OFFSET('9. METAS'!$X$20,INT((ROW()-14)/2),0)))</f>
        <v/>
      </c>
      <c r="N366" s="825"/>
      <c r="O366" s="827"/>
      <c r="P366" s="914"/>
    </row>
    <row r="367" spans="3:16">
      <c r="C367" s="829" t="str">
        <f ca="1">IF(ISBLANK(OFFSET('5. Pp (3 años)'!$C$46,INT((ROW()-13)/2),0)),"",OFFSET('5. Pp (3 años)'!$C$46,INT((ROW()-13)/2),0))</f>
        <v/>
      </c>
      <c r="D367" s="926" t="str">
        <f ca="1">IF(ISBLANK(OFFSET('5. Pp (3 años)'!$D$46,INT((ROW()-13)/2),0)),"",OFFSET('5. Pp (3 años)'!$D$46,INT((ROW()-13)/2),0))</f>
        <v/>
      </c>
      <c r="E367" s="926" t="str">
        <f ca="1">IF(ISBLANK(OFFSET('5. Pp (3 años)'!$E$46,INT((ROW()-13)/2),0)),"",OFFSET('5. Pp (3 años)'!$E$46,INT((ROW()-13)/2),0))</f>
        <v/>
      </c>
      <c r="F367" s="928" t="str">
        <f ca="1">IF(ISBLANK(OFFSET('5. Pp (3 años)'!$K$46,INT((ROW()-13)/2),0)),"",OFFSET('5. Pp (3 años)'!$K$46,INT((ROW()-13)/2),0))</f>
        <v/>
      </c>
      <c r="G367" s="930" t="str">
        <f ca="1">IF(ISBLANK(OFFSET('5. Pp (3 años)'!$H$46,INT((ROW()-13)/2),0)),"",OFFSET('5. Pp (3 años)'!$H$46,INT((ROW()-13)/2),0))</f>
        <v/>
      </c>
      <c r="H367" s="949" t="str">
        <f ca="1">IF(ISBLANK(OFFSET('9. METAS'!$L$20,INT((ROW()-13)/2),0)),"",OFFSET('9. METAS'!$L$20,INT((ROW()-13)/2),0))</f>
        <v/>
      </c>
      <c r="I367" s="822"/>
      <c r="J367" s="149" t="e">
        <f ca="1">IF(MOD(ROW()-13,2)=0,IF(ISBLANK(OFFSET(#REF!,INT((ROW()-13)/2),0)),"",OFFSET(#REF!,INT((ROW()-13)/2),0)),IF(ISBLANK(OFFSET('9. METAS'!$U$20,INT((ROW()-14)/2),0)),"",OFFSET('9. METAS'!$U$20,INT((ROW()-14)/2),0)))</f>
        <v>#REF!</v>
      </c>
      <c r="K367" s="150" t="e">
        <f ca="1">IF(MOD(ROW()-13,2)=0,IF(ISBLANK(OFFSET(#REF!,INT((ROW()-13)/2),0)),"",OFFSET(#REF!,INT((ROW()-13)/2),0)),IF(ISBLANK(OFFSET('9. METAS'!$V$20,INT((ROW()-14)/2),0)),"",OFFSET('9. METAS'!$V$20,INT((ROW()-14)/2),0)))</f>
        <v>#REF!</v>
      </c>
      <c r="L367" s="150" t="e">
        <f ca="1">IF(MOD(ROW()-13,2)=0,IF(ISBLANK(OFFSET(#REF!,INT((ROW()-13)/2),0)),"",OFFSET(#REF!,INT((ROW()-13)/2),0)),IF(ISBLANK(OFFSET('9. METAS'!$W$20,INT((ROW()-14)/2),0)),"",OFFSET('9. METAS'!$W$20,INT((ROW()-14)/2),0)))</f>
        <v>#REF!</v>
      </c>
      <c r="M367" s="151" t="e">
        <f ca="1">IF(MOD(ROW()-13,2)=0,IF(ISBLANK(OFFSET(#REF!,INT((ROW()-13)/2),0)),"",OFFSET(#REF!,INT((ROW()-13)/2),0)),IF(ISBLANK(OFFSET('9. METAS'!$X$20,INT((ROW()-14)/2),0)),"",OFFSET('9. METAS'!$X$20,INT((ROW()-14)/2),0)))</f>
        <v>#REF!</v>
      </c>
      <c r="N367" s="824" t="str">
        <f t="shared" ref="N367" ca="1" si="350">IFERROR(J367/J368,"ND")</f>
        <v>ND</v>
      </c>
      <c r="O367" s="826" t="str">
        <f t="shared" ref="O367" ca="1" si="351">IFERROR(((J367+K367+L367+M367)/H367),"ND")</f>
        <v>ND</v>
      </c>
      <c r="P367" s="913"/>
    </row>
    <row r="368" spans="3:16">
      <c r="C368" s="843"/>
      <c r="D368" s="926"/>
      <c r="E368" s="926"/>
      <c r="F368" s="928"/>
      <c r="G368" s="930"/>
      <c r="H368" s="949"/>
      <c r="I368" s="823"/>
      <c r="J368" s="149" t="str">
        <f ca="1">IF(MOD(ROW()-13,2)=0,IF(ISBLANK(OFFSET(#REF!,INT((ROW()-13)/2),0)),"",OFFSET(#REF!,INT((ROW()-13)/2),0)),IF(ISBLANK(OFFSET('9. METAS'!$U$20,INT((ROW()-14)/2),0)),"",OFFSET('9. METAS'!$U$20,INT((ROW()-14)/2),0)))</f>
        <v/>
      </c>
      <c r="K368" s="150" t="str">
        <f ca="1">IF(MOD(ROW()-13,2)=0,IF(ISBLANK(OFFSET(#REF!,INT((ROW()-13)/2),0)),"",OFFSET(#REF!,INT((ROW()-13)/2),0)),IF(ISBLANK(OFFSET('9. METAS'!$V$20,INT((ROW()-14)/2),0)),"",OFFSET('9. METAS'!$V$20,INT((ROW()-14)/2),0)))</f>
        <v/>
      </c>
      <c r="L368" s="150" t="str">
        <f ca="1">IF(MOD(ROW()-13,2)=0,IF(ISBLANK(OFFSET(#REF!,INT((ROW()-13)/2),0)),"",OFFSET(#REF!,INT((ROW()-13)/2),0)),IF(ISBLANK(OFFSET('9. METAS'!$W$20,INT((ROW()-14)/2),0)),"",OFFSET('9. METAS'!$W$20,INT((ROW()-14)/2),0)))</f>
        <v/>
      </c>
      <c r="M368" s="151" t="str">
        <f ca="1">IF(MOD(ROW()-13,2)=0,IF(ISBLANK(OFFSET(#REF!,INT((ROW()-13)/2),0)),"",OFFSET(#REF!,INT((ROW()-13)/2),0)),IF(ISBLANK(OFFSET('9. METAS'!$X$20,INT((ROW()-14)/2),0)),"",OFFSET('9. METAS'!$X$20,INT((ROW()-14)/2),0)))</f>
        <v/>
      </c>
      <c r="N368" s="825"/>
      <c r="O368" s="827"/>
      <c r="P368" s="914"/>
    </row>
    <row r="369" spans="3:16">
      <c r="C369" s="829" t="str">
        <f ca="1">IF(ISBLANK(OFFSET('5. Pp (3 años)'!$C$46,INT((ROW()-13)/2),0)),"",OFFSET('5. Pp (3 años)'!$C$46,INT((ROW()-13)/2),0))</f>
        <v/>
      </c>
      <c r="D369" s="926" t="str">
        <f ca="1">IF(ISBLANK(OFFSET('5. Pp (3 años)'!$D$46,INT((ROW()-13)/2),0)),"",OFFSET('5. Pp (3 años)'!$D$46,INT((ROW()-13)/2),0))</f>
        <v/>
      </c>
      <c r="E369" s="926" t="str">
        <f ca="1">IF(ISBLANK(OFFSET('5. Pp (3 años)'!$E$46,INT((ROW()-13)/2),0)),"",OFFSET('5. Pp (3 años)'!$E$46,INT((ROW()-13)/2),0))</f>
        <v/>
      </c>
      <c r="F369" s="928" t="str">
        <f ca="1">IF(ISBLANK(OFFSET('5. Pp (3 años)'!$K$46,INT((ROW()-13)/2),0)),"",OFFSET('5. Pp (3 años)'!$K$46,INT((ROW()-13)/2),0))</f>
        <v/>
      </c>
      <c r="G369" s="930" t="str">
        <f ca="1">IF(ISBLANK(OFFSET('5. Pp (3 años)'!$H$46,INT((ROW()-13)/2),0)),"",OFFSET('5. Pp (3 años)'!$H$46,INT((ROW()-13)/2),0))</f>
        <v/>
      </c>
      <c r="H369" s="949" t="str">
        <f ca="1">IF(ISBLANK(OFFSET('9. METAS'!$L$20,INT((ROW()-13)/2),0)),"",OFFSET('9. METAS'!$L$20,INT((ROW()-13)/2),0))</f>
        <v/>
      </c>
      <c r="I369" s="822"/>
      <c r="J369" s="149" t="e">
        <f ca="1">IF(MOD(ROW()-13,2)=0,IF(ISBLANK(OFFSET(#REF!,INT((ROW()-13)/2),0)),"",OFFSET(#REF!,INT((ROW()-13)/2),0)),IF(ISBLANK(OFFSET('9. METAS'!$U$20,INT((ROW()-14)/2),0)),"",OFFSET('9. METAS'!$U$20,INT((ROW()-14)/2),0)))</f>
        <v>#REF!</v>
      </c>
      <c r="K369" s="150" t="e">
        <f ca="1">IF(MOD(ROW()-13,2)=0,IF(ISBLANK(OFFSET(#REF!,INT((ROW()-13)/2),0)),"",OFFSET(#REF!,INT((ROW()-13)/2),0)),IF(ISBLANK(OFFSET('9. METAS'!$V$20,INT((ROW()-14)/2),0)),"",OFFSET('9. METAS'!$V$20,INT((ROW()-14)/2),0)))</f>
        <v>#REF!</v>
      </c>
      <c r="L369" s="150" t="e">
        <f ca="1">IF(MOD(ROW()-13,2)=0,IF(ISBLANK(OFFSET(#REF!,INT((ROW()-13)/2),0)),"",OFFSET(#REF!,INT((ROW()-13)/2),0)),IF(ISBLANK(OFFSET('9. METAS'!$W$20,INT((ROW()-14)/2),0)),"",OFFSET('9. METAS'!$W$20,INT((ROW()-14)/2),0)))</f>
        <v>#REF!</v>
      </c>
      <c r="M369" s="151" t="e">
        <f ca="1">IF(MOD(ROW()-13,2)=0,IF(ISBLANK(OFFSET(#REF!,INT((ROW()-13)/2),0)),"",OFFSET(#REF!,INT((ROW()-13)/2),0)),IF(ISBLANK(OFFSET('9. METAS'!$X$20,INT((ROW()-14)/2),0)),"",OFFSET('9. METAS'!$X$20,INT((ROW()-14)/2),0)))</f>
        <v>#REF!</v>
      </c>
      <c r="N369" s="824" t="str">
        <f t="shared" ref="N369" ca="1" si="352">IFERROR(J369/J370,"ND")</f>
        <v>ND</v>
      </c>
      <c r="O369" s="826" t="str">
        <f t="shared" ref="O369" ca="1" si="353">IFERROR(((J369+K369+L369+M369)/H369),"ND")</f>
        <v>ND</v>
      </c>
      <c r="P369" s="913"/>
    </row>
    <row r="370" spans="3:16">
      <c r="C370" s="843"/>
      <c r="D370" s="926"/>
      <c r="E370" s="926"/>
      <c r="F370" s="928"/>
      <c r="G370" s="930"/>
      <c r="H370" s="949"/>
      <c r="I370" s="823"/>
      <c r="J370" s="149" t="str">
        <f ca="1">IF(MOD(ROW()-13,2)=0,IF(ISBLANK(OFFSET(#REF!,INT((ROW()-13)/2),0)),"",OFFSET(#REF!,INT((ROW()-13)/2),0)),IF(ISBLANK(OFFSET('9. METAS'!$U$20,INT((ROW()-14)/2),0)),"",OFFSET('9. METAS'!$U$20,INT((ROW()-14)/2),0)))</f>
        <v/>
      </c>
      <c r="K370" s="150" t="str">
        <f ca="1">IF(MOD(ROW()-13,2)=0,IF(ISBLANK(OFFSET(#REF!,INT((ROW()-13)/2),0)),"",OFFSET(#REF!,INT((ROW()-13)/2),0)),IF(ISBLANK(OFFSET('9. METAS'!$V$20,INT((ROW()-14)/2),0)),"",OFFSET('9. METAS'!$V$20,INT((ROW()-14)/2),0)))</f>
        <v/>
      </c>
      <c r="L370" s="150" t="str">
        <f ca="1">IF(MOD(ROW()-13,2)=0,IF(ISBLANK(OFFSET(#REF!,INT((ROW()-13)/2),0)),"",OFFSET(#REF!,INT((ROW()-13)/2),0)),IF(ISBLANK(OFFSET('9. METAS'!$W$20,INT((ROW()-14)/2),0)),"",OFFSET('9. METAS'!$W$20,INT((ROW()-14)/2),0)))</f>
        <v/>
      </c>
      <c r="M370" s="151" t="str">
        <f ca="1">IF(MOD(ROW()-13,2)=0,IF(ISBLANK(OFFSET(#REF!,INT((ROW()-13)/2),0)),"",OFFSET(#REF!,INT((ROW()-13)/2),0)),IF(ISBLANK(OFFSET('9. METAS'!$X$20,INT((ROW()-14)/2),0)),"",OFFSET('9. METAS'!$X$20,INT((ROW()-14)/2),0)))</f>
        <v/>
      </c>
      <c r="N370" s="825"/>
      <c r="O370" s="827"/>
      <c r="P370" s="914"/>
    </row>
    <row r="371" spans="3:16">
      <c r="C371" s="829" t="str">
        <f ca="1">IF(ISBLANK(OFFSET('5. Pp (3 años)'!$C$46,INT((ROW()-13)/2),0)),"",OFFSET('5. Pp (3 años)'!$C$46,INT((ROW()-13)/2),0))</f>
        <v/>
      </c>
      <c r="D371" s="926" t="str">
        <f ca="1">IF(ISBLANK(OFFSET('5. Pp (3 años)'!$D$46,INT((ROW()-13)/2),0)),"",OFFSET('5. Pp (3 años)'!$D$46,INT((ROW()-13)/2),0))</f>
        <v/>
      </c>
      <c r="E371" s="926" t="str">
        <f ca="1">IF(ISBLANK(OFFSET('5. Pp (3 años)'!$E$46,INT((ROW()-13)/2),0)),"",OFFSET('5. Pp (3 años)'!$E$46,INT((ROW()-13)/2),0))</f>
        <v/>
      </c>
      <c r="F371" s="928" t="str">
        <f ca="1">IF(ISBLANK(OFFSET('5. Pp (3 años)'!$K$46,INT((ROW()-13)/2),0)),"",OFFSET('5. Pp (3 años)'!$K$46,INT((ROW()-13)/2),0))</f>
        <v/>
      </c>
      <c r="G371" s="930" t="str">
        <f ca="1">IF(ISBLANK(OFFSET('5. Pp (3 años)'!$H$46,INT((ROW()-13)/2),0)),"",OFFSET('5. Pp (3 años)'!$H$46,INT((ROW()-13)/2),0))</f>
        <v/>
      </c>
      <c r="H371" s="949" t="str">
        <f ca="1">IF(ISBLANK(OFFSET('9. METAS'!$L$20,INT((ROW()-13)/2),0)),"",OFFSET('9. METAS'!$L$20,INT((ROW()-13)/2),0))</f>
        <v/>
      </c>
      <c r="I371" s="822"/>
      <c r="J371" s="149" t="e">
        <f ca="1">IF(MOD(ROW()-13,2)=0,IF(ISBLANK(OFFSET(#REF!,INT((ROW()-13)/2),0)),"",OFFSET(#REF!,INT((ROW()-13)/2),0)),IF(ISBLANK(OFFSET('9. METAS'!$U$20,INT((ROW()-14)/2),0)),"",OFFSET('9. METAS'!$U$20,INT((ROW()-14)/2),0)))</f>
        <v>#REF!</v>
      </c>
      <c r="K371" s="150" t="e">
        <f ca="1">IF(MOD(ROW()-13,2)=0,IF(ISBLANK(OFFSET(#REF!,INT((ROW()-13)/2),0)),"",OFFSET(#REF!,INT((ROW()-13)/2),0)),IF(ISBLANK(OFFSET('9. METAS'!$V$20,INT((ROW()-14)/2),0)),"",OFFSET('9. METAS'!$V$20,INT((ROW()-14)/2),0)))</f>
        <v>#REF!</v>
      </c>
      <c r="L371" s="150" t="e">
        <f ca="1">IF(MOD(ROW()-13,2)=0,IF(ISBLANK(OFFSET(#REF!,INT((ROW()-13)/2),0)),"",OFFSET(#REF!,INT((ROW()-13)/2),0)),IF(ISBLANK(OFFSET('9. METAS'!$W$20,INT((ROW()-14)/2),0)),"",OFFSET('9. METAS'!$W$20,INT((ROW()-14)/2),0)))</f>
        <v>#REF!</v>
      </c>
      <c r="M371" s="151" t="e">
        <f ca="1">IF(MOD(ROW()-13,2)=0,IF(ISBLANK(OFFSET(#REF!,INT((ROW()-13)/2),0)),"",OFFSET(#REF!,INT((ROW()-13)/2),0)),IF(ISBLANK(OFFSET('9. METAS'!$X$20,INT((ROW()-14)/2),0)),"",OFFSET('9. METAS'!$X$20,INT((ROW()-14)/2),0)))</f>
        <v>#REF!</v>
      </c>
      <c r="N371" s="824" t="str">
        <f t="shared" ref="N371" ca="1" si="354">IFERROR(J371/J372,"ND")</f>
        <v>ND</v>
      </c>
      <c r="O371" s="826" t="str">
        <f t="shared" ref="O371" ca="1" si="355">IFERROR(((J371+K371+L371+M371)/H371),"ND")</f>
        <v>ND</v>
      </c>
      <c r="P371" s="913"/>
    </row>
    <row r="372" spans="3:16">
      <c r="C372" s="843"/>
      <c r="D372" s="926"/>
      <c r="E372" s="926"/>
      <c r="F372" s="928"/>
      <c r="G372" s="930"/>
      <c r="H372" s="949"/>
      <c r="I372" s="823"/>
      <c r="J372" s="149" t="str">
        <f ca="1">IF(MOD(ROW()-13,2)=0,IF(ISBLANK(OFFSET(#REF!,INT((ROW()-13)/2),0)),"",OFFSET(#REF!,INT((ROW()-13)/2),0)),IF(ISBLANK(OFFSET('9. METAS'!$U$20,INT((ROW()-14)/2),0)),"",OFFSET('9. METAS'!$U$20,INT((ROW()-14)/2),0)))</f>
        <v/>
      </c>
      <c r="K372" s="150" t="str">
        <f ca="1">IF(MOD(ROW()-13,2)=0,IF(ISBLANK(OFFSET(#REF!,INT((ROW()-13)/2),0)),"",OFFSET(#REF!,INT((ROW()-13)/2),0)),IF(ISBLANK(OFFSET('9. METAS'!$V$20,INT((ROW()-14)/2),0)),"",OFFSET('9. METAS'!$V$20,INT((ROW()-14)/2),0)))</f>
        <v/>
      </c>
      <c r="L372" s="150" t="str">
        <f ca="1">IF(MOD(ROW()-13,2)=0,IF(ISBLANK(OFFSET(#REF!,INT((ROW()-13)/2),0)),"",OFFSET(#REF!,INT((ROW()-13)/2),0)),IF(ISBLANK(OFFSET('9. METAS'!$W$20,INT((ROW()-14)/2),0)),"",OFFSET('9. METAS'!$W$20,INT((ROW()-14)/2),0)))</f>
        <v/>
      </c>
      <c r="M372" s="151" t="str">
        <f ca="1">IF(MOD(ROW()-13,2)=0,IF(ISBLANK(OFFSET(#REF!,INT((ROW()-13)/2),0)),"",OFFSET(#REF!,INT((ROW()-13)/2),0)),IF(ISBLANK(OFFSET('9. METAS'!$X$20,INT((ROW()-14)/2),0)),"",OFFSET('9. METAS'!$X$20,INT((ROW()-14)/2),0)))</f>
        <v/>
      </c>
      <c r="N372" s="825"/>
      <c r="O372" s="827"/>
      <c r="P372" s="914"/>
    </row>
    <row r="373" spans="3:16">
      <c r="C373" s="829" t="str">
        <f ca="1">IF(ISBLANK(OFFSET('5. Pp (3 años)'!$C$46,INT((ROW()-13)/2),0)),"",OFFSET('5. Pp (3 años)'!$C$46,INT((ROW()-13)/2),0))</f>
        <v/>
      </c>
      <c r="D373" s="926" t="str">
        <f ca="1">IF(ISBLANK(OFFSET('5. Pp (3 años)'!$D$46,INT((ROW()-13)/2),0)),"",OFFSET('5. Pp (3 años)'!$D$46,INT((ROW()-13)/2),0))</f>
        <v/>
      </c>
      <c r="E373" s="926" t="str">
        <f ca="1">IF(ISBLANK(OFFSET('5. Pp (3 años)'!$E$46,INT((ROW()-13)/2),0)),"",OFFSET('5. Pp (3 años)'!$E$46,INT((ROW()-13)/2),0))</f>
        <v/>
      </c>
      <c r="F373" s="928" t="str">
        <f ca="1">IF(ISBLANK(OFFSET('5. Pp (3 años)'!$K$46,INT((ROW()-13)/2),0)),"",OFFSET('5. Pp (3 años)'!$K$46,INT((ROW()-13)/2),0))</f>
        <v/>
      </c>
      <c r="G373" s="930" t="str">
        <f ca="1">IF(ISBLANK(OFFSET('5. Pp (3 años)'!$H$46,INT((ROW()-13)/2),0)),"",OFFSET('5. Pp (3 años)'!$H$46,INT((ROW()-13)/2),0))</f>
        <v/>
      </c>
      <c r="H373" s="949" t="str">
        <f ca="1">IF(ISBLANK(OFFSET('9. METAS'!$L$20,INT((ROW()-13)/2),0)),"",OFFSET('9. METAS'!$L$20,INT((ROW()-13)/2),0))</f>
        <v/>
      </c>
      <c r="I373" s="822"/>
      <c r="J373" s="149" t="e">
        <f ca="1">IF(MOD(ROW()-13,2)=0,IF(ISBLANK(OFFSET(#REF!,INT((ROW()-13)/2),0)),"",OFFSET(#REF!,INT((ROW()-13)/2),0)),IF(ISBLANK(OFFSET('9. METAS'!$U$20,INT((ROW()-14)/2),0)),"",OFFSET('9. METAS'!$U$20,INT((ROW()-14)/2),0)))</f>
        <v>#REF!</v>
      </c>
      <c r="K373" s="150" t="e">
        <f ca="1">IF(MOD(ROW()-13,2)=0,IF(ISBLANK(OFFSET(#REF!,INT((ROW()-13)/2),0)),"",OFFSET(#REF!,INT((ROW()-13)/2),0)),IF(ISBLANK(OFFSET('9. METAS'!$V$20,INT((ROW()-14)/2),0)),"",OFFSET('9. METAS'!$V$20,INT((ROW()-14)/2),0)))</f>
        <v>#REF!</v>
      </c>
      <c r="L373" s="150" t="e">
        <f ca="1">IF(MOD(ROW()-13,2)=0,IF(ISBLANK(OFFSET(#REF!,INT((ROW()-13)/2),0)),"",OFFSET(#REF!,INT((ROW()-13)/2),0)),IF(ISBLANK(OFFSET('9. METAS'!$W$20,INT((ROW()-14)/2),0)),"",OFFSET('9. METAS'!$W$20,INT((ROW()-14)/2),0)))</f>
        <v>#REF!</v>
      </c>
      <c r="M373" s="151" t="e">
        <f ca="1">IF(MOD(ROW()-13,2)=0,IF(ISBLANK(OFFSET(#REF!,INT((ROW()-13)/2),0)),"",OFFSET(#REF!,INT((ROW()-13)/2),0)),IF(ISBLANK(OFFSET('9. METAS'!$X$20,INT((ROW()-14)/2),0)),"",OFFSET('9. METAS'!$X$20,INT((ROW()-14)/2),0)))</f>
        <v>#REF!</v>
      </c>
      <c r="N373" s="824" t="str">
        <f t="shared" ref="N373" ca="1" si="356">IFERROR(J373/J374,"ND")</f>
        <v>ND</v>
      </c>
      <c r="O373" s="826" t="str">
        <f t="shared" ref="O373" ca="1" si="357">IFERROR(((J373+K373+L373+M373)/H373),"ND")</f>
        <v>ND</v>
      </c>
      <c r="P373" s="913"/>
    </row>
    <row r="374" spans="3:16">
      <c r="C374" s="843"/>
      <c r="D374" s="926"/>
      <c r="E374" s="926"/>
      <c r="F374" s="928"/>
      <c r="G374" s="930"/>
      <c r="H374" s="949"/>
      <c r="I374" s="823"/>
      <c r="J374" s="149" t="str">
        <f ca="1">IF(MOD(ROW()-13,2)=0,IF(ISBLANK(OFFSET(#REF!,INT((ROW()-13)/2),0)),"",OFFSET(#REF!,INT((ROW()-13)/2),0)),IF(ISBLANK(OFFSET('9. METAS'!$U$20,INT((ROW()-14)/2),0)),"",OFFSET('9. METAS'!$U$20,INT((ROW()-14)/2),0)))</f>
        <v/>
      </c>
      <c r="K374" s="150" t="str">
        <f ca="1">IF(MOD(ROW()-13,2)=0,IF(ISBLANK(OFFSET(#REF!,INT((ROW()-13)/2),0)),"",OFFSET(#REF!,INT((ROW()-13)/2),0)),IF(ISBLANK(OFFSET('9. METAS'!$V$20,INT((ROW()-14)/2),0)),"",OFFSET('9. METAS'!$V$20,INT((ROW()-14)/2),0)))</f>
        <v/>
      </c>
      <c r="L374" s="150" t="str">
        <f ca="1">IF(MOD(ROW()-13,2)=0,IF(ISBLANK(OFFSET(#REF!,INT((ROW()-13)/2),0)),"",OFFSET(#REF!,INT((ROW()-13)/2),0)),IF(ISBLANK(OFFSET('9. METAS'!$W$20,INT((ROW()-14)/2),0)),"",OFFSET('9. METAS'!$W$20,INT((ROW()-14)/2),0)))</f>
        <v/>
      </c>
      <c r="M374" s="151" t="str">
        <f ca="1">IF(MOD(ROW()-13,2)=0,IF(ISBLANK(OFFSET(#REF!,INT((ROW()-13)/2),0)),"",OFFSET(#REF!,INT((ROW()-13)/2),0)),IF(ISBLANK(OFFSET('9. METAS'!$X$20,INT((ROW()-14)/2),0)),"",OFFSET('9. METAS'!$X$20,INT((ROW()-14)/2),0)))</f>
        <v/>
      </c>
      <c r="N374" s="825"/>
      <c r="O374" s="827"/>
      <c r="P374" s="914"/>
    </row>
    <row r="375" spans="3:16">
      <c r="C375" s="829" t="str">
        <f ca="1">IF(ISBLANK(OFFSET('5. Pp (3 años)'!$C$46,INT((ROW()-13)/2),0)),"",OFFSET('5. Pp (3 años)'!$C$46,INT((ROW()-13)/2),0))</f>
        <v/>
      </c>
      <c r="D375" s="926" t="str">
        <f ca="1">IF(ISBLANK(OFFSET('5. Pp (3 años)'!$D$46,INT((ROW()-13)/2),0)),"",OFFSET('5. Pp (3 años)'!$D$46,INT((ROW()-13)/2),0))</f>
        <v/>
      </c>
      <c r="E375" s="926" t="str">
        <f ca="1">IF(ISBLANK(OFFSET('5. Pp (3 años)'!$E$46,INT((ROW()-13)/2),0)),"",OFFSET('5. Pp (3 años)'!$E$46,INT((ROW()-13)/2),0))</f>
        <v/>
      </c>
      <c r="F375" s="928" t="str">
        <f ca="1">IF(ISBLANK(OFFSET('5. Pp (3 años)'!$K$46,INT((ROW()-13)/2),0)),"",OFFSET('5. Pp (3 años)'!$K$46,INT((ROW()-13)/2),0))</f>
        <v/>
      </c>
      <c r="G375" s="930" t="str">
        <f ca="1">IF(ISBLANK(OFFSET('5. Pp (3 años)'!$H$46,INT((ROW()-13)/2),0)),"",OFFSET('5. Pp (3 años)'!$H$46,INT((ROW()-13)/2),0))</f>
        <v/>
      </c>
      <c r="H375" s="949" t="str">
        <f ca="1">IF(ISBLANK(OFFSET('9. METAS'!$L$20,INT((ROW()-13)/2),0)),"",OFFSET('9. METAS'!$L$20,INT((ROW()-13)/2),0))</f>
        <v/>
      </c>
      <c r="I375" s="822"/>
      <c r="J375" s="149" t="e">
        <f ca="1">IF(MOD(ROW()-13,2)=0,IF(ISBLANK(OFFSET(#REF!,INT((ROW()-13)/2),0)),"",OFFSET(#REF!,INT((ROW()-13)/2),0)),IF(ISBLANK(OFFSET('9. METAS'!$U$20,INT((ROW()-14)/2),0)),"",OFFSET('9. METAS'!$U$20,INT((ROW()-14)/2),0)))</f>
        <v>#REF!</v>
      </c>
      <c r="K375" s="150" t="e">
        <f ca="1">IF(MOD(ROW()-13,2)=0,IF(ISBLANK(OFFSET(#REF!,INT((ROW()-13)/2),0)),"",OFFSET(#REF!,INT((ROW()-13)/2),0)),IF(ISBLANK(OFFSET('9. METAS'!$V$20,INT((ROW()-14)/2),0)),"",OFFSET('9. METAS'!$V$20,INT((ROW()-14)/2),0)))</f>
        <v>#REF!</v>
      </c>
      <c r="L375" s="150" t="e">
        <f ca="1">IF(MOD(ROW()-13,2)=0,IF(ISBLANK(OFFSET(#REF!,INT((ROW()-13)/2),0)),"",OFFSET(#REF!,INT((ROW()-13)/2),0)),IF(ISBLANK(OFFSET('9. METAS'!$W$20,INT((ROW()-14)/2),0)),"",OFFSET('9. METAS'!$W$20,INT((ROW()-14)/2),0)))</f>
        <v>#REF!</v>
      </c>
      <c r="M375" s="151" t="e">
        <f ca="1">IF(MOD(ROW()-13,2)=0,IF(ISBLANK(OFFSET(#REF!,INT((ROW()-13)/2),0)),"",OFFSET(#REF!,INT((ROW()-13)/2),0)),IF(ISBLANK(OFFSET('9. METAS'!$X$20,INT((ROW()-14)/2),0)),"",OFFSET('9. METAS'!$X$20,INT((ROW()-14)/2),0)))</f>
        <v>#REF!</v>
      </c>
      <c r="N375" s="824" t="str">
        <f t="shared" ref="N375" ca="1" si="358">IFERROR(J375/J376,"ND")</f>
        <v>ND</v>
      </c>
      <c r="O375" s="826" t="str">
        <f t="shared" ref="O375" ca="1" si="359">IFERROR(((J375+K375+L375+M375)/H375),"ND")</f>
        <v>ND</v>
      </c>
      <c r="P375" s="913"/>
    </row>
    <row r="376" spans="3:16">
      <c r="C376" s="843"/>
      <c r="D376" s="926"/>
      <c r="E376" s="926"/>
      <c r="F376" s="928"/>
      <c r="G376" s="930"/>
      <c r="H376" s="949"/>
      <c r="I376" s="823"/>
      <c r="J376" s="149" t="str">
        <f ca="1">IF(MOD(ROW()-13,2)=0,IF(ISBLANK(OFFSET(#REF!,INT((ROW()-13)/2),0)),"",OFFSET(#REF!,INT((ROW()-13)/2),0)),IF(ISBLANK(OFFSET('9. METAS'!$U$20,INT((ROW()-14)/2),0)),"",OFFSET('9. METAS'!$U$20,INT((ROW()-14)/2),0)))</f>
        <v/>
      </c>
      <c r="K376" s="150" t="str">
        <f ca="1">IF(MOD(ROW()-13,2)=0,IF(ISBLANK(OFFSET(#REF!,INT((ROW()-13)/2),0)),"",OFFSET(#REF!,INT((ROW()-13)/2),0)),IF(ISBLANK(OFFSET('9. METAS'!$V$20,INT((ROW()-14)/2),0)),"",OFFSET('9. METAS'!$V$20,INT((ROW()-14)/2),0)))</f>
        <v/>
      </c>
      <c r="L376" s="150" t="str">
        <f ca="1">IF(MOD(ROW()-13,2)=0,IF(ISBLANK(OFFSET(#REF!,INT((ROW()-13)/2),0)),"",OFFSET(#REF!,INT((ROW()-13)/2),0)),IF(ISBLANK(OFFSET('9. METAS'!$W$20,INT((ROW()-14)/2),0)),"",OFFSET('9. METAS'!$W$20,INT((ROW()-14)/2),0)))</f>
        <v/>
      </c>
      <c r="M376" s="151" t="str">
        <f ca="1">IF(MOD(ROW()-13,2)=0,IF(ISBLANK(OFFSET(#REF!,INT((ROW()-13)/2),0)),"",OFFSET(#REF!,INT((ROW()-13)/2),0)),IF(ISBLANK(OFFSET('9. METAS'!$X$20,INT((ROW()-14)/2),0)),"",OFFSET('9. METAS'!$X$20,INT((ROW()-14)/2),0)))</f>
        <v/>
      </c>
      <c r="N376" s="825"/>
      <c r="O376" s="827"/>
      <c r="P376" s="914"/>
    </row>
    <row r="377" spans="3:16">
      <c r="C377" s="829" t="str">
        <f ca="1">IF(ISBLANK(OFFSET('5. Pp (3 años)'!$C$46,INT((ROW()-13)/2),0)),"",OFFSET('5. Pp (3 años)'!$C$46,INT((ROW()-13)/2),0))</f>
        <v/>
      </c>
      <c r="D377" s="926" t="str">
        <f ca="1">IF(ISBLANK(OFFSET('5. Pp (3 años)'!$D$46,INT((ROW()-13)/2),0)),"",OFFSET('5. Pp (3 años)'!$D$46,INT((ROW()-13)/2),0))</f>
        <v/>
      </c>
      <c r="E377" s="926" t="str">
        <f ca="1">IF(ISBLANK(OFFSET('5. Pp (3 años)'!$E$46,INT((ROW()-13)/2),0)),"",OFFSET('5. Pp (3 años)'!$E$46,INT((ROW()-13)/2),0))</f>
        <v/>
      </c>
      <c r="F377" s="928" t="str">
        <f ca="1">IF(ISBLANK(OFFSET('5. Pp (3 años)'!$K$46,INT((ROW()-13)/2),0)),"",OFFSET('5. Pp (3 años)'!$K$46,INT((ROW()-13)/2),0))</f>
        <v/>
      </c>
      <c r="G377" s="930" t="str">
        <f ca="1">IF(ISBLANK(OFFSET('5. Pp (3 años)'!$H$46,INT((ROW()-13)/2),0)),"",OFFSET('5. Pp (3 años)'!$H$46,INT((ROW()-13)/2),0))</f>
        <v/>
      </c>
      <c r="H377" s="949" t="str">
        <f ca="1">IF(ISBLANK(OFFSET('9. METAS'!$L$20,INT((ROW()-13)/2),0)),"",OFFSET('9. METAS'!$L$20,INT((ROW()-13)/2),0))</f>
        <v/>
      </c>
      <c r="I377" s="822"/>
      <c r="J377" s="149" t="e">
        <f ca="1">IF(MOD(ROW()-13,2)=0,IF(ISBLANK(OFFSET(#REF!,INT((ROW()-13)/2),0)),"",OFFSET(#REF!,INT((ROW()-13)/2),0)),IF(ISBLANK(OFFSET('9. METAS'!$U$20,INT((ROW()-14)/2),0)),"",OFFSET('9. METAS'!$U$20,INT((ROW()-14)/2),0)))</f>
        <v>#REF!</v>
      </c>
      <c r="K377" s="150" t="e">
        <f ca="1">IF(MOD(ROW()-13,2)=0,IF(ISBLANK(OFFSET(#REF!,INT((ROW()-13)/2),0)),"",OFFSET(#REF!,INT((ROW()-13)/2),0)),IF(ISBLANK(OFFSET('9. METAS'!$V$20,INT((ROW()-14)/2),0)),"",OFFSET('9. METAS'!$V$20,INT((ROW()-14)/2),0)))</f>
        <v>#REF!</v>
      </c>
      <c r="L377" s="150" t="e">
        <f ca="1">IF(MOD(ROW()-13,2)=0,IF(ISBLANK(OFFSET(#REF!,INT((ROW()-13)/2),0)),"",OFFSET(#REF!,INT((ROW()-13)/2),0)),IF(ISBLANK(OFFSET('9. METAS'!$W$20,INT((ROW()-14)/2),0)),"",OFFSET('9. METAS'!$W$20,INT((ROW()-14)/2),0)))</f>
        <v>#REF!</v>
      </c>
      <c r="M377" s="151" t="e">
        <f ca="1">IF(MOD(ROW()-13,2)=0,IF(ISBLANK(OFFSET(#REF!,INT((ROW()-13)/2),0)),"",OFFSET(#REF!,INT((ROW()-13)/2),0)),IF(ISBLANK(OFFSET('9. METAS'!$X$20,INT((ROW()-14)/2),0)),"",OFFSET('9. METAS'!$X$20,INT((ROW()-14)/2),0)))</f>
        <v>#REF!</v>
      </c>
      <c r="N377" s="824" t="str">
        <f t="shared" ref="N377" ca="1" si="360">IFERROR(J377/J378,"ND")</f>
        <v>ND</v>
      </c>
      <c r="O377" s="826" t="str">
        <f t="shared" ref="O377" ca="1" si="361">IFERROR(((J377+K377+L377+M377)/H377),"ND")</f>
        <v>ND</v>
      </c>
      <c r="P377" s="913"/>
    </row>
    <row r="378" spans="3:16">
      <c r="C378" s="843"/>
      <c r="D378" s="926"/>
      <c r="E378" s="926"/>
      <c r="F378" s="928"/>
      <c r="G378" s="930"/>
      <c r="H378" s="949"/>
      <c r="I378" s="823"/>
      <c r="J378" s="149" t="str">
        <f ca="1">IF(MOD(ROW()-13,2)=0,IF(ISBLANK(OFFSET(#REF!,INT((ROW()-13)/2),0)),"",OFFSET(#REF!,INT((ROW()-13)/2),0)),IF(ISBLANK(OFFSET('9. METAS'!$U$20,INT((ROW()-14)/2),0)),"",OFFSET('9. METAS'!$U$20,INT((ROW()-14)/2),0)))</f>
        <v/>
      </c>
      <c r="K378" s="150" t="str">
        <f ca="1">IF(MOD(ROW()-13,2)=0,IF(ISBLANK(OFFSET(#REF!,INT((ROW()-13)/2),0)),"",OFFSET(#REF!,INT((ROW()-13)/2),0)),IF(ISBLANK(OFFSET('9. METAS'!$V$20,INT((ROW()-14)/2),0)),"",OFFSET('9. METAS'!$V$20,INT((ROW()-14)/2),0)))</f>
        <v/>
      </c>
      <c r="L378" s="150" t="str">
        <f ca="1">IF(MOD(ROW()-13,2)=0,IF(ISBLANK(OFFSET(#REF!,INT((ROW()-13)/2),0)),"",OFFSET(#REF!,INT((ROW()-13)/2),0)),IF(ISBLANK(OFFSET('9. METAS'!$W$20,INT((ROW()-14)/2),0)),"",OFFSET('9. METAS'!$W$20,INT((ROW()-14)/2),0)))</f>
        <v/>
      </c>
      <c r="M378" s="151" t="str">
        <f ca="1">IF(MOD(ROW()-13,2)=0,IF(ISBLANK(OFFSET(#REF!,INT((ROW()-13)/2),0)),"",OFFSET(#REF!,INT((ROW()-13)/2),0)),IF(ISBLANK(OFFSET('9. METAS'!$X$20,INT((ROW()-14)/2),0)),"",OFFSET('9. METAS'!$X$20,INT((ROW()-14)/2),0)))</f>
        <v/>
      </c>
      <c r="N378" s="825"/>
      <c r="O378" s="827"/>
      <c r="P378" s="914"/>
    </row>
    <row r="379" spans="3:16">
      <c r="C379" s="829" t="str">
        <f ca="1">IF(ISBLANK(OFFSET('5. Pp (3 años)'!$C$46,INT((ROW()-13)/2),0)),"",OFFSET('5. Pp (3 años)'!$C$46,INT((ROW()-13)/2),0))</f>
        <v/>
      </c>
      <c r="D379" s="926" t="str">
        <f ca="1">IF(ISBLANK(OFFSET('5. Pp (3 años)'!$D$46,INT((ROW()-13)/2),0)),"",OFFSET('5. Pp (3 años)'!$D$46,INT((ROW()-13)/2),0))</f>
        <v/>
      </c>
      <c r="E379" s="926" t="str">
        <f ca="1">IF(ISBLANK(OFFSET('5. Pp (3 años)'!$E$46,INT((ROW()-13)/2),0)),"",OFFSET('5. Pp (3 años)'!$E$46,INT((ROW()-13)/2),0))</f>
        <v/>
      </c>
      <c r="F379" s="928" t="str">
        <f ca="1">IF(ISBLANK(OFFSET('5. Pp (3 años)'!$K$46,INT((ROW()-13)/2),0)),"",OFFSET('5. Pp (3 años)'!$K$46,INT((ROW()-13)/2),0))</f>
        <v/>
      </c>
      <c r="G379" s="930" t="str">
        <f ca="1">IF(ISBLANK(OFFSET('5. Pp (3 años)'!$H$46,INT((ROW()-13)/2),0)),"",OFFSET('5. Pp (3 años)'!$H$46,INT((ROW()-13)/2),0))</f>
        <v/>
      </c>
      <c r="H379" s="949" t="str">
        <f ca="1">IF(ISBLANK(OFFSET('9. METAS'!$L$20,INT((ROW()-13)/2),0)),"",OFFSET('9. METAS'!$L$20,INT((ROW()-13)/2),0))</f>
        <v/>
      </c>
      <c r="I379" s="822"/>
      <c r="J379" s="149" t="e">
        <f ca="1">IF(MOD(ROW()-13,2)=0,IF(ISBLANK(OFFSET(#REF!,INT((ROW()-13)/2),0)),"",OFFSET(#REF!,INT((ROW()-13)/2),0)),IF(ISBLANK(OFFSET('9. METAS'!$U$20,INT((ROW()-14)/2),0)),"",OFFSET('9. METAS'!$U$20,INT((ROW()-14)/2),0)))</f>
        <v>#REF!</v>
      </c>
      <c r="K379" s="150" t="e">
        <f ca="1">IF(MOD(ROW()-13,2)=0,IF(ISBLANK(OFFSET(#REF!,INT((ROW()-13)/2),0)),"",OFFSET(#REF!,INT((ROW()-13)/2),0)),IF(ISBLANK(OFFSET('9. METAS'!$V$20,INT((ROW()-14)/2),0)),"",OFFSET('9. METAS'!$V$20,INT((ROW()-14)/2),0)))</f>
        <v>#REF!</v>
      </c>
      <c r="L379" s="150" t="e">
        <f ca="1">IF(MOD(ROW()-13,2)=0,IF(ISBLANK(OFFSET(#REF!,INT((ROW()-13)/2),0)),"",OFFSET(#REF!,INT((ROW()-13)/2),0)),IF(ISBLANK(OFFSET('9. METAS'!$W$20,INT((ROW()-14)/2),0)),"",OFFSET('9. METAS'!$W$20,INT((ROW()-14)/2),0)))</f>
        <v>#REF!</v>
      </c>
      <c r="M379" s="151" t="e">
        <f ca="1">IF(MOD(ROW()-13,2)=0,IF(ISBLANK(OFFSET(#REF!,INT((ROW()-13)/2),0)),"",OFFSET(#REF!,INT((ROW()-13)/2),0)),IF(ISBLANK(OFFSET('9. METAS'!$X$20,INT((ROW()-14)/2),0)),"",OFFSET('9. METAS'!$X$20,INT((ROW()-14)/2),0)))</f>
        <v>#REF!</v>
      </c>
      <c r="N379" s="824" t="str">
        <f t="shared" ref="N379" ca="1" si="362">IFERROR(J379/J380,"ND")</f>
        <v>ND</v>
      </c>
      <c r="O379" s="826" t="str">
        <f t="shared" ref="O379" ca="1" si="363">IFERROR(((J379+K379+L379+M379)/H379),"ND")</f>
        <v>ND</v>
      </c>
      <c r="P379" s="913"/>
    </row>
    <row r="380" spans="3:16">
      <c r="C380" s="843"/>
      <c r="D380" s="926"/>
      <c r="E380" s="926"/>
      <c r="F380" s="928"/>
      <c r="G380" s="930"/>
      <c r="H380" s="949"/>
      <c r="I380" s="823"/>
      <c r="J380" s="149" t="str">
        <f ca="1">IF(MOD(ROW()-13,2)=0,IF(ISBLANK(OFFSET(#REF!,INT((ROW()-13)/2),0)),"",OFFSET(#REF!,INT((ROW()-13)/2),0)),IF(ISBLANK(OFFSET('9. METAS'!$U$20,INT((ROW()-14)/2),0)),"",OFFSET('9. METAS'!$U$20,INT((ROW()-14)/2),0)))</f>
        <v/>
      </c>
      <c r="K380" s="150" t="str">
        <f ca="1">IF(MOD(ROW()-13,2)=0,IF(ISBLANK(OFFSET(#REF!,INT((ROW()-13)/2),0)),"",OFFSET(#REF!,INT((ROW()-13)/2),0)),IF(ISBLANK(OFFSET('9. METAS'!$V$20,INT((ROW()-14)/2),0)),"",OFFSET('9. METAS'!$V$20,INT((ROW()-14)/2),0)))</f>
        <v/>
      </c>
      <c r="L380" s="150" t="str">
        <f ca="1">IF(MOD(ROW()-13,2)=0,IF(ISBLANK(OFFSET(#REF!,INT((ROW()-13)/2),0)),"",OFFSET(#REF!,INT((ROW()-13)/2),0)),IF(ISBLANK(OFFSET('9. METAS'!$W$20,INT((ROW()-14)/2),0)),"",OFFSET('9. METAS'!$W$20,INT((ROW()-14)/2),0)))</f>
        <v/>
      </c>
      <c r="M380" s="151" t="str">
        <f ca="1">IF(MOD(ROW()-13,2)=0,IF(ISBLANK(OFFSET(#REF!,INT((ROW()-13)/2),0)),"",OFFSET(#REF!,INT((ROW()-13)/2),0)),IF(ISBLANK(OFFSET('9. METAS'!$X$20,INT((ROW()-14)/2),0)),"",OFFSET('9. METAS'!$X$20,INT((ROW()-14)/2),0)))</f>
        <v/>
      </c>
      <c r="N380" s="825"/>
      <c r="O380" s="827"/>
      <c r="P380" s="914"/>
    </row>
    <row r="381" spans="3:16">
      <c r="C381" s="829" t="str">
        <f ca="1">IF(ISBLANK(OFFSET('5. Pp (3 años)'!$C$46,INT((ROW()-13)/2),0)),"",OFFSET('5. Pp (3 años)'!$C$46,INT((ROW()-13)/2),0))</f>
        <v/>
      </c>
      <c r="D381" s="926" t="str">
        <f ca="1">IF(ISBLANK(OFFSET('5. Pp (3 años)'!$D$46,INT((ROW()-13)/2),0)),"",OFFSET('5. Pp (3 años)'!$D$46,INT((ROW()-13)/2),0))</f>
        <v/>
      </c>
      <c r="E381" s="926" t="str">
        <f ca="1">IF(ISBLANK(OFFSET('5. Pp (3 años)'!$E$46,INT((ROW()-13)/2),0)),"",OFFSET('5. Pp (3 años)'!$E$46,INT((ROW()-13)/2),0))</f>
        <v/>
      </c>
      <c r="F381" s="928" t="str">
        <f ca="1">IF(ISBLANK(OFFSET('5. Pp (3 años)'!$K$46,INT((ROW()-13)/2),0)),"",OFFSET('5. Pp (3 años)'!$K$46,INT((ROW()-13)/2),0))</f>
        <v/>
      </c>
      <c r="G381" s="930" t="str">
        <f ca="1">IF(ISBLANK(OFFSET('5. Pp (3 años)'!$H$46,INT((ROW()-13)/2),0)),"",OFFSET('5. Pp (3 años)'!$H$46,INT((ROW()-13)/2),0))</f>
        <v/>
      </c>
      <c r="H381" s="949" t="str">
        <f ca="1">IF(ISBLANK(OFFSET('9. METAS'!$L$20,INT((ROW()-13)/2),0)),"",OFFSET('9. METAS'!$L$20,INT((ROW()-13)/2),0))</f>
        <v/>
      </c>
      <c r="I381" s="822"/>
      <c r="J381" s="149" t="e">
        <f ca="1">IF(MOD(ROW()-13,2)=0,IF(ISBLANK(OFFSET(#REF!,INT((ROW()-13)/2),0)),"",OFFSET(#REF!,INT((ROW()-13)/2),0)),IF(ISBLANK(OFFSET('9. METAS'!$U$20,INT((ROW()-14)/2),0)),"",OFFSET('9. METAS'!$U$20,INT((ROW()-14)/2),0)))</f>
        <v>#REF!</v>
      </c>
      <c r="K381" s="150" t="e">
        <f ca="1">IF(MOD(ROW()-13,2)=0,IF(ISBLANK(OFFSET(#REF!,INT((ROW()-13)/2),0)),"",OFFSET(#REF!,INT((ROW()-13)/2),0)),IF(ISBLANK(OFFSET('9. METAS'!$V$20,INT((ROW()-14)/2),0)),"",OFFSET('9. METAS'!$V$20,INT((ROW()-14)/2),0)))</f>
        <v>#REF!</v>
      </c>
      <c r="L381" s="150" t="e">
        <f ca="1">IF(MOD(ROW()-13,2)=0,IF(ISBLANK(OFFSET(#REF!,INT((ROW()-13)/2),0)),"",OFFSET(#REF!,INT((ROW()-13)/2),0)),IF(ISBLANK(OFFSET('9. METAS'!$W$20,INT((ROW()-14)/2),0)),"",OFFSET('9. METAS'!$W$20,INT((ROW()-14)/2),0)))</f>
        <v>#REF!</v>
      </c>
      <c r="M381" s="151" t="e">
        <f ca="1">IF(MOD(ROW()-13,2)=0,IF(ISBLANK(OFFSET(#REF!,INT((ROW()-13)/2),0)),"",OFFSET(#REF!,INT((ROW()-13)/2),0)),IF(ISBLANK(OFFSET('9. METAS'!$X$20,INT((ROW()-14)/2),0)),"",OFFSET('9. METAS'!$X$20,INT((ROW()-14)/2),0)))</f>
        <v>#REF!</v>
      </c>
      <c r="N381" s="824" t="str">
        <f t="shared" ref="N381" ca="1" si="364">IFERROR(J381/J382,"ND")</f>
        <v>ND</v>
      </c>
      <c r="O381" s="826" t="str">
        <f t="shared" ref="O381" ca="1" si="365">IFERROR(((J381+K381+L381+M381)/H381),"ND")</f>
        <v>ND</v>
      </c>
      <c r="P381" s="913"/>
    </row>
    <row r="382" spans="3:16">
      <c r="C382" s="843"/>
      <c r="D382" s="926"/>
      <c r="E382" s="926"/>
      <c r="F382" s="928"/>
      <c r="G382" s="930"/>
      <c r="H382" s="949"/>
      <c r="I382" s="823"/>
      <c r="J382" s="149" t="str">
        <f ca="1">IF(MOD(ROW()-13,2)=0,IF(ISBLANK(OFFSET(#REF!,INT((ROW()-13)/2),0)),"",OFFSET(#REF!,INT((ROW()-13)/2),0)),IF(ISBLANK(OFFSET('9. METAS'!$U$20,INT((ROW()-14)/2),0)),"",OFFSET('9. METAS'!$U$20,INT((ROW()-14)/2),0)))</f>
        <v/>
      </c>
      <c r="K382" s="150" t="str">
        <f ca="1">IF(MOD(ROW()-13,2)=0,IF(ISBLANK(OFFSET(#REF!,INT((ROW()-13)/2),0)),"",OFFSET(#REF!,INT((ROW()-13)/2),0)),IF(ISBLANK(OFFSET('9. METAS'!$V$20,INT((ROW()-14)/2),0)),"",OFFSET('9. METAS'!$V$20,INT((ROW()-14)/2),0)))</f>
        <v/>
      </c>
      <c r="L382" s="150" t="str">
        <f ca="1">IF(MOD(ROW()-13,2)=0,IF(ISBLANK(OFFSET(#REF!,INT((ROW()-13)/2),0)),"",OFFSET(#REF!,INT((ROW()-13)/2),0)),IF(ISBLANK(OFFSET('9. METAS'!$W$20,INT((ROW()-14)/2),0)),"",OFFSET('9. METAS'!$W$20,INT((ROW()-14)/2),0)))</f>
        <v/>
      </c>
      <c r="M382" s="151" t="str">
        <f ca="1">IF(MOD(ROW()-13,2)=0,IF(ISBLANK(OFFSET(#REF!,INT((ROW()-13)/2),0)),"",OFFSET(#REF!,INT((ROW()-13)/2),0)),IF(ISBLANK(OFFSET('9. METAS'!$X$20,INT((ROW()-14)/2),0)),"",OFFSET('9. METAS'!$X$20,INT((ROW()-14)/2),0)))</f>
        <v/>
      </c>
      <c r="N382" s="825"/>
      <c r="O382" s="827"/>
      <c r="P382" s="914"/>
    </row>
    <row r="383" spans="3:16">
      <c r="C383" s="829" t="str">
        <f ca="1">IF(ISBLANK(OFFSET('5. Pp (3 años)'!$C$46,INT((ROW()-13)/2),0)),"",OFFSET('5. Pp (3 años)'!$C$46,INT((ROW()-13)/2),0))</f>
        <v/>
      </c>
      <c r="D383" s="926" t="str">
        <f ca="1">IF(ISBLANK(OFFSET('5. Pp (3 años)'!$D$46,INT((ROW()-13)/2),0)),"",OFFSET('5. Pp (3 años)'!$D$46,INT((ROW()-13)/2),0))</f>
        <v/>
      </c>
      <c r="E383" s="926" t="str">
        <f ca="1">IF(ISBLANK(OFFSET('5. Pp (3 años)'!$E$46,INT((ROW()-13)/2),0)),"",OFFSET('5. Pp (3 años)'!$E$46,INT((ROW()-13)/2),0))</f>
        <v/>
      </c>
      <c r="F383" s="928" t="str">
        <f ca="1">IF(ISBLANK(OFFSET('5. Pp (3 años)'!$K$46,INT((ROW()-13)/2),0)),"",OFFSET('5. Pp (3 años)'!$K$46,INT((ROW()-13)/2),0))</f>
        <v/>
      </c>
      <c r="G383" s="930" t="str">
        <f ca="1">IF(ISBLANK(OFFSET('5. Pp (3 años)'!$H$46,INT((ROW()-13)/2),0)),"",OFFSET('5. Pp (3 años)'!$H$46,INT((ROW()-13)/2),0))</f>
        <v/>
      </c>
      <c r="H383" s="949" t="str">
        <f ca="1">IF(ISBLANK(OFFSET('9. METAS'!$L$20,INT((ROW()-13)/2),0)),"",OFFSET('9. METAS'!$L$20,INT((ROW()-13)/2),0))</f>
        <v/>
      </c>
      <c r="I383" s="822"/>
      <c r="J383" s="149" t="e">
        <f ca="1">IF(MOD(ROW()-13,2)=0,IF(ISBLANK(OFFSET(#REF!,INT((ROW()-13)/2),0)),"",OFFSET(#REF!,INT((ROW()-13)/2),0)),IF(ISBLANK(OFFSET('9. METAS'!$U$20,INT((ROW()-14)/2),0)),"",OFFSET('9. METAS'!$U$20,INT((ROW()-14)/2),0)))</f>
        <v>#REF!</v>
      </c>
      <c r="K383" s="150" t="e">
        <f ca="1">IF(MOD(ROW()-13,2)=0,IF(ISBLANK(OFFSET(#REF!,INT((ROW()-13)/2),0)),"",OFFSET(#REF!,INT((ROW()-13)/2),0)),IF(ISBLANK(OFFSET('9. METAS'!$V$20,INT((ROW()-14)/2),0)),"",OFFSET('9. METAS'!$V$20,INT((ROW()-14)/2),0)))</f>
        <v>#REF!</v>
      </c>
      <c r="L383" s="150" t="e">
        <f ca="1">IF(MOD(ROW()-13,2)=0,IF(ISBLANK(OFFSET(#REF!,INT((ROW()-13)/2),0)),"",OFFSET(#REF!,INT((ROW()-13)/2),0)),IF(ISBLANK(OFFSET('9. METAS'!$W$20,INT((ROW()-14)/2),0)),"",OFFSET('9. METAS'!$W$20,INT((ROW()-14)/2),0)))</f>
        <v>#REF!</v>
      </c>
      <c r="M383" s="151" t="e">
        <f ca="1">IF(MOD(ROW()-13,2)=0,IF(ISBLANK(OFFSET(#REF!,INT((ROW()-13)/2),0)),"",OFFSET(#REF!,INT((ROW()-13)/2),0)),IF(ISBLANK(OFFSET('9. METAS'!$X$20,INT((ROW()-14)/2),0)),"",OFFSET('9. METAS'!$X$20,INT((ROW()-14)/2),0)))</f>
        <v>#REF!</v>
      </c>
      <c r="N383" s="824" t="str">
        <f t="shared" ref="N383" ca="1" si="366">IFERROR(J383/J384,"ND")</f>
        <v>ND</v>
      </c>
      <c r="O383" s="826" t="str">
        <f t="shared" ref="O383" ca="1" si="367">IFERROR(((J383+K383+L383+M383)/H383),"ND")</f>
        <v>ND</v>
      </c>
      <c r="P383" s="913"/>
    </row>
    <row r="384" spans="3:16">
      <c r="C384" s="843"/>
      <c r="D384" s="926"/>
      <c r="E384" s="926"/>
      <c r="F384" s="928"/>
      <c r="G384" s="930"/>
      <c r="H384" s="949"/>
      <c r="I384" s="823"/>
      <c r="J384" s="149" t="str">
        <f ca="1">IF(MOD(ROW()-13,2)=0,IF(ISBLANK(OFFSET(#REF!,INT((ROW()-13)/2),0)),"",OFFSET(#REF!,INT((ROW()-13)/2),0)),IF(ISBLANK(OFFSET('9. METAS'!$U$20,INT((ROW()-14)/2),0)),"",OFFSET('9. METAS'!$U$20,INT((ROW()-14)/2),0)))</f>
        <v/>
      </c>
      <c r="K384" s="150" t="str">
        <f ca="1">IF(MOD(ROW()-13,2)=0,IF(ISBLANK(OFFSET(#REF!,INT((ROW()-13)/2),0)),"",OFFSET(#REF!,INT((ROW()-13)/2),0)),IF(ISBLANK(OFFSET('9. METAS'!$V$20,INT((ROW()-14)/2),0)),"",OFFSET('9. METAS'!$V$20,INT((ROW()-14)/2),0)))</f>
        <v/>
      </c>
      <c r="L384" s="150" t="str">
        <f ca="1">IF(MOD(ROW()-13,2)=0,IF(ISBLANK(OFFSET(#REF!,INT((ROW()-13)/2),0)),"",OFFSET(#REF!,INT((ROW()-13)/2),0)),IF(ISBLANK(OFFSET('9. METAS'!$W$20,INT((ROW()-14)/2),0)),"",OFFSET('9. METAS'!$W$20,INT((ROW()-14)/2),0)))</f>
        <v/>
      </c>
      <c r="M384" s="151" t="str">
        <f ca="1">IF(MOD(ROW()-13,2)=0,IF(ISBLANK(OFFSET(#REF!,INT((ROW()-13)/2),0)),"",OFFSET(#REF!,INT((ROW()-13)/2),0)),IF(ISBLANK(OFFSET('9. METAS'!$X$20,INT((ROW()-14)/2),0)),"",OFFSET('9. METAS'!$X$20,INT((ROW()-14)/2),0)))</f>
        <v/>
      </c>
      <c r="N384" s="825"/>
      <c r="O384" s="827"/>
      <c r="P384" s="914"/>
    </row>
    <row r="385" spans="3:16">
      <c r="C385" s="829" t="str">
        <f ca="1">IF(ISBLANK(OFFSET('5. Pp (3 años)'!$C$46,INT((ROW()-13)/2),0)),"",OFFSET('5. Pp (3 años)'!$C$46,INT((ROW()-13)/2),0))</f>
        <v/>
      </c>
      <c r="D385" s="926" t="str">
        <f ca="1">IF(ISBLANK(OFFSET('5. Pp (3 años)'!$D$46,INT((ROW()-13)/2),0)),"",OFFSET('5. Pp (3 años)'!$D$46,INT((ROW()-13)/2),0))</f>
        <v/>
      </c>
      <c r="E385" s="926" t="str">
        <f ca="1">IF(ISBLANK(OFFSET('5. Pp (3 años)'!$E$46,INT((ROW()-13)/2),0)),"",OFFSET('5. Pp (3 años)'!$E$46,INT((ROW()-13)/2),0))</f>
        <v/>
      </c>
      <c r="F385" s="928" t="str">
        <f ca="1">IF(ISBLANK(OFFSET('5. Pp (3 años)'!$K$46,INT((ROW()-13)/2),0)),"",OFFSET('5. Pp (3 años)'!$K$46,INT((ROW()-13)/2),0))</f>
        <v/>
      </c>
      <c r="G385" s="930" t="str">
        <f ca="1">IF(ISBLANK(OFFSET('5. Pp (3 años)'!$H$46,INT((ROW()-13)/2),0)),"",OFFSET('5. Pp (3 años)'!$H$46,INT((ROW()-13)/2),0))</f>
        <v/>
      </c>
      <c r="H385" s="949" t="str">
        <f ca="1">IF(ISBLANK(OFFSET('9. METAS'!$L$20,INT((ROW()-13)/2),0)),"",OFFSET('9. METAS'!$L$20,INT((ROW()-13)/2),0))</f>
        <v/>
      </c>
      <c r="I385" s="822"/>
      <c r="J385" s="149" t="e">
        <f ca="1">IF(MOD(ROW()-13,2)=0,IF(ISBLANK(OFFSET(#REF!,INT((ROW()-13)/2),0)),"",OFFSET(#REF!,INT((ROW()-13)/2),0)),IF(ISBLANK(OFFSET('9. METAS'!$U$20,INT((ROW()-14)/2),0)),"",OFFSET('9. METAS'!$U$20,INT((ROW()-14)/2),0)))</f>
        <v>#REF!</v>
      </c>
      <c r="K385" s="150" t="e">
        <f ca="1">IF(MOD(ROW()-13,2)=0,IF(ISBLANK(OFFSET(#REF!,INT((ROW()-13)/2),0)),"",OFFSET(#REF!,INT((ROW()-13)/2),0)),IF(ISBLANK(OFFSET('9. METAS'!$V$20,INT((ROW()-14)/2),0)),"",OFFSET('9. METAS'!$V$20,INT((ROW()-14)/2),0)))</f>
        <v>#REF!</v>
      </c>
      <c r="L385" s="150" t="e">
        <f ca="1">IF(MOD(ROW()-13,2)=0,IF(ISBLANK(OFFSET(#REF!,INT((ROW()-13)/2),0)),"",OFFSET(#REF!,INT((ROW()-13)/2),0)),IF(ISBLANK(OFFSET('9. METAS'!$W$20,INT((ROW()-14)/2),0)),"",OFFSET('9. METAS'!$W$20,INT((ROW()-14)/2),0)))</f>
        <v>#REF!</v>
      </c>
      <c r="M385" s="151" t="e">
        <f ca="1">IF(MOD(ROW()-13,2)=0,IF(ISBLANK(OFFSET(#REF!,INT((ROW()-13)/2),0)),"",OFFSET(#REF!,INT((ROW()-13)/2),0)),IF(ISBLANK(OFFSET('9. METAS'!$X$20,INT((ROW()-14)/2),0)),"",OFFSET('9. METAS'!$X$20,INT((ROW()-14)/2),0)))</f>
        <v>#REF!</v>
      </c>
      <c r="N385" s="824" t="str">
        <f t="shared" ref="N385" ca="1" si="368">IFERROR(J385/J386,"ND")</f>
        <v>ND</v>
      </c>
      <c r="O385" s="826" t="str">
        <f t="shared" ref="O385" ca="1" si="369">IFERROR(((J385+K385+L385+M385)/H385),"ND")</f>
        <v>ND</v>
      </c>
      <c r="P385" s="913"/>
    </row>
    <row r="386" spans="3:16">
      <c r="C386" s="843"/>
      <c r="D386" s="926"/>
      <c r="E386" s="926"/>
      <c r="F386" s="928"/>
      <c r="G386" s="930"/>
      <c r="H386" s="949"/>
      <c r="I386" s="823"/>
      <c r="J386" s="149" t="str">
        <f ca="1">IF(MOD(ROW()-13,2)=0,IF(ISBLANK(OFFSET(#REF!,INT((ROW()-13)/2),0)),"",OFFSET(#REF!,INT((ROW()-13)/2),0)),IF(ISBLANK(OFFSET('9. METAS'!$U$20,INT((ROW()-14)/2),0)),"",OFFSET('9. METAS'!$U$20,INT((ROW()-14)/2),0)))</f>
        <v/>
      </c>
      <c r="K386" s="150" t="str">
        <f ca="1">IF(MOD(ROW()-13,2)=0,IF(ISBLANK(OFFSET(#REF!,INT((ROW()-13)/2),0)),"",OFFSET(#REF!,INT((ROW()-13)/2),0)),IF(ISBLANK(OFFSET('9. METAS'!$V$20,INT((ROW()-14)/2),0)),"",OFFSET('9. METAS'!$V$20,INT((ROW()-14)/2),0)))</f>
        <v/>
      </c>
      <c r="L386" s="150" t="str">
        <f ca="1">IF(MOD(ROW()-13,2)=0,IF(ISBLANK(OFFSET(#REF!,INT((ROW()-13)/2),0)),"",OFFSET(#REF!,INT((ROW()-13)/2),0)),IF(ISBLANK(OFFSET('9. METAS'!$W$20,INT((ROW()-14)/2),0)),"",OFFSET('9. METAS'!$W$20,INT((ROW()-14)/2),0)))</f>
        <v/>
      </c>
      <c r="M386" s="151" t="str">
        <f ca="1">IF(MOD(ROW()-13,2)=0,IF(ISBLANK(OFFSET(#REF!,INT((ROW()-13)/2),0)),"",OFFSET(#REF!,INT((ROW()-13)/2),0)),IF(ISBLANK(OFFSET('9. METAS'!$X$20,INT((ROW()-14)/2),0)),"",OFFSET('9. METAS'!$X$20,INT((ROW()-14)/2),0)))</f>
        <v/>
      </c>
      <c r="N386" s="825"/>
      <c r="O386" s="827"/>
      <c r="P386" s="914"/>
    </row>
    <row r="387" spans="3:16">
      <c r="C387" s="829" t="str">
        <f ca="1">IF(ISBLANK(OFFSET('5. Pp (3 años)'!$C$46,INT((ROW()-13)/2),0)),"",OFFSET('5. Pp (3 años)'!$C$46,INT((ROW()-13)/2),0))</f>
        <v/>
      </c>
      <c r="D387" s="926" t="str">
        <f ca="1">IF(ISBLANK(OFFSET('5. Pp (3 años)'!$D$46,INT((ROW()-13)/2),0)),"",OFFSET('5. Pp (3 años)'!$D$46,INT((ROW()-13)/2),0))</f>
        <v/>
      </c>
      <c r="E387" s="926" t="str">
        <f ca="1">IF(ISBLANK(OFFSET('5. Pp (3 años)'!$E$46,INT((ROW()-13)/2),0)),"",OFFSET('5. Pp (3 años)'!$E$46,INT((ROW()-13)/2),0))</f>
        <v/>
      </c>
      <c r="F387" s="928" t="str">
        <f ca="1">IF(ISBLANK(OFFSET('5. Pp (3 años)'!$K$46,INT((ROW()-13)/2),0)),"",OFFSET('5. Pp (3 años)'!$K$46,INT((ROW()-13)/2),0))</f>
        <v/>
      </c>
      <c r="G387" s="930" t="str">
        <f ca="1">IF(ISBLANK(OFFSET('5. Pp (3 años)'!$H$46,INT((ROW()-13)/2),0)),"",OFFSET('5. Pp (3 años)'!$H$46,INT((ROW()-13)/2),0))</f>
        <v/>
      </c>
      <c r="H387" s="949" t="str">
        <f ca="1">IF(ISBLANK(OFFSET('9. METAS'!$L$20,INT((ROW()-13)/2),0)),"",OFFSET('9. METAS'!$L$20,INT((ROW()-13)/2),0))</f>
        <v/>
      </c>
      <c r="I387" s="822"/>
      <c r="J387" s="149" t="e">
        <f ca="1">IF(MOD(ROW()-13,2)=0,IF(ISBLANK(OFFSET(#REF!,INT((ROW()-13)/2),0)),"",OFFSET(#REF!,INT((ROW()-13)/2),0)),IF(ISBLANK(OFFSET('9. METAS'!$U$20,INT((ROW()-14)/2),0)),"",OFFSET('9. METAS'!$U$20,INT((ROW()-14)/2),0)))</f>
        <v>#REF!</v>
      </c>
      <c r="K387" s="150" t="e">
        <f ca="1">IF(MOD(ROW()-13,2)=0,IF(ISBLANK(OFFSET(#REF!,INT((ROW()-13)/2),0)),"",OFFSET(#REF!,INT((ROW()-13)/2),0)),IF(ISBLANK(OFFSET('9. METAS'!$V$20,INT((ROW()-14)/2),0)),"",OFFSET('9. METAS'!$V$20,INT((ROW()-14)/2),0)))</f>
        <v>#REF!</v>
      </c>
      <c r="L387" s="150" t="e">
        <f ca="1">IF(MOD(ROW()-13,2)=0,IF(ISBLANK(OFFSET(#REF!,INT((ROW()-13)/2),0)),"",OFFSET(#REF!,INT((ROW()-13)/2),0)),IF(ISBLANK(OFFSET('9. METAS'!$W$20,INT((ROW()-14)/2),0)),"",OFFSET('9. METAS'!$W$20,INT((ROW()-14)/2),0)))</f>
        <v>#REF!</v>
      </c>
      <c r="M387" s="151" t="e">
        <f ca="1">IF(MOD(ROW()-13,2)=0,IF(ISBLANK(OFFSET(#REF!,INT((ROW()-13)/2),0)),"",OFFSET(#REF!,INT((ROW()-13)/2),0)),IF(ISBLANK(OFFSET('9. METAS'!$X$20,INT((ROW()-14)/2),0)),"",OFFSET('9. METAS'!$X$20,INT((ROW()-14)/2),0)))</f>
        <v>#REF!</v>
      </c>
      <c r="N387" s="824" t="str">
        <f t="shared" ref="N387" ca="1" si="370">IFERROR(J387/J388,"ND")</f>
        <v>ND</v>
      </c>
      <c r="O387" s="826" t="str">
        <f t="shared" ref="O387" ca="1" si="371">IFERROR(((J387+K387+L387+M387)/H387),"ND")</f>
        <v>ND</v>
      </c>
      <c r="P387" s="913"/>
    </row>
    <row r="388" spans="3:16">
      <c r="C388" s="843"/>
      <c r="D388" s="926"/>
      <c r="E388" s="926"/>
      <c r="F388" s="928"/>
      <c r="G388" s="930"/>
      <c r="H388" s="949"/>
      <c r="I388" s="823"/>
      <c r="J388" s="149" t="str">
        <f ca="1">IF(MOD(ROW()-13,2)=0,IF(ISBLANK(OFFSET(#REF!,INT((ROW()-13)/2),0)),"",OFFSET(#REF!,INT((ROW()-13)/2),0)),IF(ISBLANK(OFFSET('9. METAS'!$U$20,INT((ROW()-14)/2),0)),"",OFFSET('9. METAS'!$U$20,INT((ROW()-14)/2),0)))</f>
        <v/>
      </c>
      <c r="K388" s="150" t="str">
        <f ca="1">IF(MOD(ROW()-13,2)=0,IF(ISBLANK(OFFSET(#REF!,INT((ROW()-13)/2),0)),"",OFFSET(#REF!,INT((ROW()-13)/2),0)),IF(ISBLANK(OFFSET('9. METAS'!$V$20,INT((ROW()-14)/2),0)),"",OFFSET('9. METAS'!$V$20,INT((ROW()-14)/2),0)))</f>
        <v/>
      </c>
      <c r="L388" s="150" t="str">
        <f ca="1">IF(MOD(ROW()-13,2)=0,IF(ISBLANK(OFFSET(#REF!,INT((ROW()-13)/2),0)),"",OFFSET(#REF!,INT((ROW()-13)/2),0)),IF(ISBLANK(OFFSET('9. METAS'!$W$20,INT((ROW()-14)/2),0)),"",OFFSET('9. METAS'!$W$20,INT((ROW()-14)/2),0)))</f>
        <v/>
      </c>
      <c r="M388" s="151" t="str">
        <f ca="1">IF(MOD(ROW()-13,2)=0,IF(ISBLANK(OFFSET(#REF!,INT((ROW()-13)/2),0)),"",OFFSET(#REF!,INT((ROW()-13)/2),0)),IF(ISBLANK(OFFSET('9. METAS'!$X$20,INT((ROW()-14)/2),0)),"",OFFSET('9. METAS'!$X$20,INT((ROW()-14)/2),0)))</f>
        <v/>
      </c>
      <c r="N388" s="825"/>
      <c r="O388" s="827"/>
      <c r="P388" s="914"/>
    </row>
    <row r="389" spans="3:16">
      <c r="C389" s="829" t="str">
        <f ca="1">IF(ISBLANK(OFFSET('5. Pp (3 años)'!$C$46,INT((ROW()-13)/2),0)),"",OFFSET('5. Pp (3 años)'!$C$46,INT((ROW()-13)/2),0))</f>
        <v/>
      </c>
      <c r="D389" s="926" t="str">
        <f ca="1">IF(ISBLANK(OFFSET('5. Pp (3 años)'!$D$46,INT((ROW()-13)/2),0)),"",OFFSET('5. Pp (3 años)'!$D$46,INT((ROW()-13)/2),0))</f>
        <v/>
      </c>
      <c r="E389" s="926" t="str">
        <f ca="1">IF(ISBLANK(OFFSET('5. Pp (3 años)'!$E$46,INT((ROW()-13)/2),0)),"",OFFSET('5. Pp (3 años)'!$E$46,INT((ROW()-13)/2),0))</f>
        <v/>
      </c>
      <c r="F389" s="928" t="str">
        <f ca="1">IF(ISBLANK(OFFSET('5. Pp (3 años)'!$K$46,INT((ROW()-13)/2),0)),"",OFFSET('5. Pp (3 años)'!$K$46,INT((ROW()-13)/2),0))</f>
        <v/>
      </c>
      <c r="G389" s="930" t="str">
        <f ca="1">IF(ISBLANK(OFFSET('5. Pp (3 años)'!$H$46,INT((ROW()-13)/2),0)),"",OFFSET('5. Pp (3 años)'!$H$46,INT((ROW()-13)/2),0))</f>
        <v/>
      </c>
      <c r="H389" s="949" t="str">
        <f ca="1">IF(ISBLANK(OFFSET('9. METAS'!$L$20,INT((ROW()-13)/2),0)),"",OFFSET('9. METAS'!$L$20,INT((ROW()-13)/2),0))</f>
        <v/>
      </c>
      <c r="I389" s="822"/>
      <c r="J389" s="149" t="e">
        <f ca="1">IF(MOD(ROW()-13,2)=0,IF(ISBLANK(OFFSET(#REF!,INT((ROW()-13)/2),0)),"",OFFSET(#REF!,INT((ROW()-13)/2),0)),IF(ISBLANK(OFFSET('9. METAS'!$U$20,INT((ROW()-14)/2),0)),"",OFFSET('9. METAS'!$U$20,INT((ROW()-14)/2),0)))</f>
        <v>#REF!</v>
      </c>
      <c r="K389" s="150" t="e">
        <f ca="1">IF(MOD(ROW()-13,2)=0,IF(ISBLANK(OFFSET(#REF!,INT((ROW()-13)/2),0)),"",OFFSET(#REF!,INT((ROW()-13)/2),0)),IF(ISBLANK(OFFSET('9. METAS'!$V$20,INT((ROW()-14)/2),0)),"",OFFSET('9. METAS'!$V$20,INT((ROW()-14)/2),0)))</f>
        <v>#REF!</v>
      </c>
      <c r="L389" s="150" t="e">
        <f ca="1">IF(MOD(ROW()-13,2)=0,IF(ISBLANK(OFFSET(#REF!,INT((ROW()-13)/2),0)),"",OFFSET(#REF!,INT((ROW()-13)/2),0)),IF(ISBLANK(OFFSET('9. METAS'!$W$20,INT((ROW()-14)/2),0)),"",OFFSET('9. METAS'!$W$20,INT((ROW()-14)/2),0)))</f>
        <v>#REF!</v>
      </c>
      <c r="M389" s="151" t="e">
        <f ca="1">IF(MOD(ROW()-13,2)=0,IF(ISBLANK(OFFSET(#REF!,INT((ROW()-13)/2),0)),"",OFFSET(#REF!,INT((ROW()-13)/2),0)),IF(ISBLANK(OFFSET('9. METAS'!$X$20,INT((ROW()-14)/2),0)),"",OFFSET('9. METAS'!$X$20,INT((ROW()-14)/2),0)))</f>
        <v>#REF!</v>
      </c>
      <c r="N389" s="824" t="str">
        <f t="shared" ref="N389" ca="1" si="372">IFERROR(J389/J390,"ND")</f>
        <v>ND</v>
      </c>
      <c r="O389" s="826" t="str">
        <f t="shared" ref="O389" ca="1" si="373">IFERROR(((J389+K389+L389+M389)/H389),"ND")</f>
        <v>ND</v>
      </c>
      <c r="P389" s="913"/>
    </row>
    <row r="390" spans="3:16">
      <c r="C390" s="843"/>
      <c r="D390" s="926"/>
      <c r="E390" s="926"/>
      <c r="F390" s="928"/>
      <c r="G390" s="930"/>
      <c r="H390" s="949"/>
      <c r="I390" s="823"/>
      <c r="J390" s="149" t="str">
        <f ca="1">IF(MOD(ROW()-13,2)=0,IF(ISBLANK(OFFSET(#REF!,INT((ROW()-13)/2),0)),"",OFFSET(#REF!,INT((ROW()-13)/2),0)),IF(ISBLANK(OFFSET('9. METAS'!$U$20,INT((ROW()-14)/2),0)),"",OFFSET('9. METAS'!$U$20,INT((ROW()-14)/2),0)))</f>
        <v/>
      </c>
      <c r="K390" s="150" t="str">
        <f ca="1">IF(MOD(ROW()-13,2)=0,IF(ISBLANK(OFFSET(#REF!,INT((ROW()-13)/2),0)),"",OFFSET(#REF!,INT((ROW()-13)/2),0)),IF(ISBLANK(OFFSET('9. METAS'!$V$20,INT((ROW()-14)/2),0)),"",OFFSET('9. METAS'!$V$20,INT((ROW()-14)/2),0)))</f>
        <v/>
      </c>
      <c r="L390" s="150" t="str">
        <f ca="1">IF(MOD(ROW()-13,2)=0,IF(ISBLANK(OFFSET(#REF!,INT((ROW()-13)/2),0)),"",OFFSET(#REF!,INT((ROW()-13)/2),0)),IF(ISBLANK(OFFSET('9. METAS'!$W$20,INT((ROW()-14)/2),0)),"",OFFSET('9. METAS'!$W$20,INT((ROW()-14)/2),0)))</f>
        <v/>
      </c>
      <c r="M390" s="151" t="str">
        <f ca="1">IF(MOD(ROW()-13,2)=0,IF(ISBLANK(OFFSET(#REF!,INT((ROW()-13)/2),0)),"",OFFSET(#REF!,INT((ROW()-13)/2),0)),IF(ISBLANK(OFFSET('9. METAS'!$X$20,INT((ROW()-14)/2),0)),"",OFFSET('9. METAS'!$X$20,INT((ROW()-14)/2),0)))</f>
        <v/>
      </c>
      <c r="N390" s="825"/>
      <c r="O390" s="827"/>
      <c r="P390" s="914"/>
    </row>
    <row r="391" spans="3:16">
      <c r="C391" s="829" t="str">
        <f ca="1">IF(ISBLANK(OFFSET('5. Pp (3 años)'!$C$46,INT((ROW()-13)/2),0)),"",OFFSET('5. Pp (3 años)'!$C$46,INT((ROW()-13)/2),0))</f>
        <v/>
      </c>
      <c r="D391" s="926" t="str">
        <f ca="1">IF(ISBLANK(OFFSET('5. Pp (3 años)'!$D$46,INT((ROW()-13)/2),0)),"",OFFSET('5. Pp (3 años)'!$D$46,INT((ROW()-13)/2),0))</f>
        <v/>
      </c>
      <c r="E391" s="926" t="str">
        <f ca="1">IF(ISBLANK(OFFSET('5. Pp (3 años)'!$E$46,INT((ROW()-13)/2),0)),"",OFFSET('5. Pp (3 años)'!$E$46,INT((ROW()-13)/2),0))</f>
        <v/>
      </c>
      <c r="F391" s="928" t="str">
        <f ca="1">IF(ISBLANK(OFFSET('5. Pp (3 años)'!$K$46,INT((ROW()-13)/2),0)),"",OFFSET('5. Pp (3 años)'!$K$46,INT((ROW()-13)/2),0))</f>
        <v/>
      </c>
      <c r="G391" s="930" t="str">
        <f ca="1">IF(ISBLANK(OFFSET('5. Pp (3 años)'!$H$46,INT((ROW()-13)/2),0)),"",OFFSET('5. Pp (3 años)'!$H$46,INT((ROW()-13)/2),0))</f>
        <v/>
      </c>
      <c r="H391" s="949" t="str">
        <f ca="1">IF(ISBLANK(OFFSET('9. METAS'!$L$20,INT((ROW()-13)/2),0)),"",OFFSET('9. METAS'!$L$20,INT((ROW()-13)/2),0))</f>
        <v/>
      </c>
      <c r="I391" s="822"/>
      <c r="J391" s="149" t="e">
        <f ca="1">IF(MOD(ROW()-13,2)=0,IF(ISBLANK(OFFSET(#REF!,INT((ROW()-13)/2),0)),"",OFFSET(#REF!,INT((ROW()-13)/2),0)),IF(ISBLANK(OFFSET('9. METAS'!$U$20,INT((ROW()-14)/2),0)),"",OFFSET('9. METAS'!$U$20,INT((ROW()-14)/2),0)))</f>
        <v>#REF!</v>
      </c>
      <c r="K391" s="150" t="e">
        <f ca="1">IF(MOD(ROW()-13,2)=0,IF(ISBLANK(OFFSET(#REF!,INT((ROW()-13)/2),0)),"",OFFSET(#REF!,INT((ROW()-13)/2),0)),IF(ISBLANK(OFFSET('9. METAS'!$V$20,INT((ROW()-14)/2),0)),"",OFFSET('9. METAS'!$V$20,INT((ROW()-14)/2),0)))</f>
        <v>#REF!</v>
      </c>
      <c r="L391" s="150" t="e">
        <f ca="1">IF(MOD(ROW()-13,2)=0,IF(ISBLANK(OFFSET(#REF!,INT((ROW()-13)/2),0)),"",OFFSET(#REF!,INT((ROW()-13)/2),0)),IF(ISBLANK(OFFSET('9. METAS'!$W$20,INT((ROW()-14)/2),0)),"",OFFSET('9. METAS'!$W$20,INT((ROW()-14)/2),0)))</f>
        <v>#REF!</v>
      </c>
      <c r="M391" s="151" t="e">
        <f ca="1">IF(MOD(ROW()-13,2)=0,IF(ISBLANK(OFFSET(#REF!,INT((ROW()-13)/2),0)),"",OFFSET(#REF!,INT((ROW()-13)/2),0)),IF(ISBLANK(OFFSET('9. METAS'!$X$20,INT((ROW()-14)/2),0)),"",OFFSET('9. METAS'!$X$20,INT((ROW()-14)/2),0)))</f>
        <v>#REF!</v>
      </c>
      <c r="N391" s="824" t="str">
        <f t="shared" ref="N391" ca="1" si="374">IFERROR(J391/J392,"ND")</f>
        <v>ND</v>
      </c>
      <c r="O391" s="826" t="str">
        <f t="shared" ref="O391" ca="1" si="375">IFERROR(((J391+K391+L391+M391)/H391),"ND")</f>
        <v>ND</v>
      </c>
      <c r="P391" s="913"/>
    </row>
    <row r="392" spans="3:16">
      <c r="C392" s="843"/>
      <c r="D392" s="926"/>
      <c r="E392" s="926"/>
      <c r="F392" s="928"/>
      <c r="G392" s="930"/>
      <c r="H392" s="949"/>
      <c r="I392" s="823"/>
      <c r="J392" s="149" t="str">
        <f ca="1">IF(MOD(ROW()-13,2)=0,IF(ISBLANK(OFFSET(#REF!,INT((ROW()-13)/2),0)),"",OFFSET(#REF!,INT((ROW()-13)/2),0)),IF(ISBLANK(OFFSET('9. METAS'!$U$20,INT((ROW()-14)/2),0)),"",OFFSET('9. METAS'!$U$20,INT((ROW()-14)/2),0)))</f>
        <v/>
      </c>
      <c r="K392" s="150" t="str">
        <f ca="1">IF(MOD(ROW()-13,2)=0,IF(ISBLANK(OFFSET(#REF!,INT((ROW()-13)/2),0)),"",OFFSET(#REF!,INT((ROW()-13)/2),0)),IF(ISBLANK(OFFSET('9. METAS'!$V$20,INT((ROW()-14)/2),0)),"",OFFSET('9. METAS'!$V$20,INT((ROW()-14)/2),0)))</f>
        <v/>
      </c>
      <c r="L392" s="150" t="str">
        <f ca="1">IF(MOD(ROW()-13,2)=0,IF(ISBLANK(OFFSET(#REF!,INT((ROW()-13)/2),0)),"",OFFSET(#REF!,INT((ROW()-13)/2),0)),IF(ISBLANK(OFFSET('9. METAS'!$W$20,INT((ROW()-14)/2),0)),"",OFFSET('9. METAS'!$W$20,INT((ROW()-14)/2),0)))</f>
        <v/>
      </c>
      <c r="M392" s="151" t="str">
        <f ca="1">IF(MOD(ROW()-13,2)=0,IF(ISBLANK(OFFSET(#REF!,INT((ROW()-13)/2),0)),"",OFFSET(#REF!,INT((ROW()-13)/2),0)),IF(ISBLANK(OFFSET('9. METAS'!$X$20,INT((ROW()-14)/2),0)),"",OFFSET('9. METAS'!$X$20,INT((ROW()-14)/2),0)))</f>
        <v/>
      </c>
      <c r="N392" s="825"/>
      <c r="O392" s="827"/>
      <c r="P392" s="914"/>
    </row>
    <row r="393" spans="3:16">
      <c r="C393" s="829" t="str">
        <f ca="1">IF(ISBLANK(OFFSET('5. Pp (3 años)'!$C$46,INT((ROW()-13)/2),0)),"",OFFSET('5. Pp (3 años)'!$C$46,INT((ROW()-13)/2),0))</f>
        <v/>
      </c>
      <c r="D393" s="926" t="str">
        <f ca="1">IF(ISBLANK(OFFSET('5. Pp (3 años)'!$D$46,INT((ROW()-13)/2),0)),"",OFFSET('5. Pp (3 años)'!$D$46,INT((ROW()-13)/2),0))</f>
        <v/>
      </c>
      <c r="E393" s="926" t="str">
        <f ca="1">IF(ISBLANK(OFFSET('5. Pp (3 años)'!$E$46,INT((ROW()-13)/2),0)),"",OFFSET('5. Pp (3 años)'!$E$46,INT((ROW()-13)/2),0))</f>
        <v/>
      </c>
      <c r="F393" s="928" t="str">
        <f ca="1">IF(ISBLANK(OFFSET('5. Pp (3 años)'!$K$46,INT((ROW()-13)/2),0)),"",OFFSET('5. Pp (3 años)'!$K$46,INT((ROW()-13)/2),0))</f>
        <v/>
      </c>
      <c r="G393" s="930" t="str">
        <f ca="1">IF(ISBLANK(OFFSET('5. Pp (3 años)'!$H$46,INT((ROW()-13)/2),0)),"",OFFSET('5. Pp (3 años)'!$H$46,INT((ROW()-13)/2),0))</f>
        <v/>
      </c>
      <c r="H393" s="949" t="str">
        <f ca="1">IF(ISBLANK(OFFSET('9. METAS'!$L$20,INT((ROW()-13)/2),0)),"",OFFSET('9. METAS'!$L$20,INT((ROW()-13)/2),0))</f>
        <v/>
      </c>
      <c r="I393" s="822"/>
      <c r="J393" s="149" t="e">
        <f ca="1">IF(MOD(ROW()-13,2)=0,IF(ISBLANK(OFFSET(#REF!,INT((ROW()-13)/2),0)),"",OFFSET(#REF!,INT((ROW()-13)/2),0)),IF(ISBLANK(OFFSET('9. METAS'!$U$20,INT((ROW()-14)/2),0)),"",OFFSET('9. METAS'!$U$20,INT((ROW()-14)/2),0)))</f>
        <v>#REF!</v>
      </c>
      <c r="K393" s="150" t="e">
        <f ca="1">IF(MOD(ROW()-13,2)=0,IF(ISBLANK(OFFSET(#REF!,INT((ROW()-13)/2),0)),"",OFFSET(#REF!,INT((ROW()-13)/2),0)),IF(ISBLANK(OFFSET('9. METAS'!$V$20,INT((ROW()-14)/2),0)),"",OFFSET('9. METAS'!$V$20,INT((ROW()-14)/2),0)))</f>
        <v>#REF!</v>
      </c>
      <c r="L393" s="150" t="e">
        <f ca="1">IF(MOD(ROW()-13,2)=0,IF(ISBLANK(OFFSET(#REF!,INT((ROW()-13)/2),0)),"",OFFSET(#REF!,INT((ROW()-13)/2),0)),IF(ISBLANK(OFFSET('9. METAS'!$W$20,INT((ROW()-14)/2),0)),"",OFFSET('9. METAS'!$W$20,INT((ROW()-14)/2),0)))</f>
        <v>#REF!</v>
      </c>
      <c r="M393" s="151" t="e">
        <f ca="1">IF(MOD(ROW()-13,2)=0,IF(ISBLANK(OFFSET(#REF!,INT((ROW()-13)/2),0)),"",OFFSET(#REF!,INT((ROW()-13)/2),0)),IF(ISBLANK(OFFSET('9. METAS'!$X$20,INT((ROW()-14)/2),0)),"",OFFSET('9. METAS'!$X$20,INT((ROW()-14)/2),0)))</f>
        <v>#REF!</v>
      </c>
      <c r="N393" s="824" t="str">
        <f t="shared" ref="N393" ca="1" si="376">IFERROR(J393/J394,"ND")</f>
        <v>ND</v>
      </c>
      <c r="O393" s="826" t="str">
        <f t="shared" ref="O393" ca="1" si="377">IFERROR(((J393+K393+L393+M393)/H393),"ND")</f>
        <v>ND</v>
      </c>
      <c r="P393" s="913"/>
    </row>
    <row r="394" spans="3:16">
      <c r="C394" s="843"/>
      <c r="D394" s="926"/>
      <c r="E394" s="926"/>
      <c r="F394" s="928"/>
      <c r="G394" s="930"/>
      <c r="H394" s="949"/>
      <c r="I394" s="823"/>
      <c r="J394" s="149" t="str">
        <f ca="1">IF(MOD(ROW()-13,2)=0,IF(ISBLANK(OFFSET(#REF!,INT((ROW()-13)/2),0)),"",OFFSET(#REF!,INT((ROW()-13)/2),0)),IF(ISBLANK(OFFSET('9. METAS'!$U$20,INT((ROW()-14)/2),0)),"",OFFSET('9. METAS'!$U$20,INT((ROW()-14)/2),0)))</f>
        <v/>
      </c>
      <c r="K394" s="150" t="str">
        <f ca="1">IF(MOD(ROW()-13,2)=0,IF(ISBLANK(OFFSET(#REF!,INT((ROW()-13)/2),0)),"",OFFSET(#REF!,INT((ROW()-13)/2),0)),IF(ISBLANK(OFFSET('9. METAS'!$V$20,INT((ROW()-14)/2),0)),"",OFFSET('9. METAS'!$V$20,INT((ROW()-14)/2),0)))</f>
        <v/>
      </c>
      <c r="L394" s="150" t="str">
        <f ca="1">IF(MOD(ROW()-13,2)=0,IF(ISBLANK(OFFSET(#REF!,INT((ROW()-13)/2),0)),"",OFFSET(#REF!,INT((ROW()-13)/2),0)),IF(ISBLANK(OFFSET('9. METAS'!$W$20,INT((ROW()-14)/2),0)),"",OFFSET('9. METAS'!$W$20,INT((ROW()-14)/2),0)))</f>
        <v/>
      </c>
      <c r="M394" s="151" t="str">
        <f ca="1">IF(MOD(ROW()-13,2)=0,IF(ISBLANK(OFFSET(#REF!,INT((ROW()-13)/2),0)),"",OFFSET(#REF!,INT((ROW()-13)/2),0)),IF(ISBLANK(OFFSET('9. METAS'!$X$20,INT((ROW()-14)/2),0)),"",OFFSET('9. METAS'!$X$20,INT((ROW()-14)/2),0)))</f>
        <v/>
      </c>
      <c r="N394" s="825"/>
      <c r="O394" s="827"/>
      <c r="P394" s="914"/>
    </row>
    <row r="395" spans="3:16">
      <c r="C395" s="829" t="str">
        <f ca="1">IF(ISBLANK(OFFSET('5. Pp (3 años)'!$C$46,INT((ROW()-13)/2),0)),"",OFFSET('5. Pp (3 años)'!$C$46,INT((ROW()-13)/2),0))</f>
        <v/>
      </c>
      <c r="D395" s="926" t="str">
        <f ca="1">IF(ISBLANK(OFFSET('5. Pp (3 años)'!$D$46,INT((ROW()-13)/2),0)),"",OFFSET('5. Pp (3 años)'!$D$46,INT((ROW()-13)/2),0))</f>
        <v/>
      </c>
      <c r="E395" s="926" t="str">
        <f ca="1">IF(ISBLANK(OFFSET('5. Pp (3 años)'!$E$46,INT((ROW()-13)/2),0)),"",OFFSET('5. Pp (3 años)'!$E$46,INT((ROW()-13)/2),0))</f>
        <v/>
      </c>
      <c r="F395" s="928" t="str">
        <f ca="1">IF(ISBLANK(OFFSET('5. Pp (3 años)'!$K$46,INT((ROW()-13)/2),0)),"",OFFSET('5. Pp (3 años)'!$K$46,INT((ROW()-13)/2),0))</f>
        <v/>
      </c>
      <c r="G395" s="930" t="str">
        <f ca="1">IF(ISBLANK(OFFSET('5. Pp (3 años)'!$H$46,INT((ROW()-13)/2),0)),"",OFFSET('5. Pp (3 años)'!$H$46,INT((ROW()-13)/2),0))</f>
        <v/>
      </c>
      <c r="H395" s="949" t="str">
        <f ca="1">IF(ISBLANK(OFFSET('9. METAS'!$L$20,INT((ROW()-13)/2),0)),"",OFFSET('9. METAS'!$L$20,INT((ROW()-13)/2),0))</f>
        <v/>
      </c>
      <c r="I395" s="822"/>
      <c r="J395" s="149" t="e">
        <f ca="1">IF(MOD(ROW()-13,2)=0,IF(ISBLANK(OFFSET(#REF!,INT((ROW()-13)/2),0)),"",OFFSET(#REF!,INT((ROW()-13)/2),0)),IF(ISBLANK(OFFSET('9. METAS'!$U$20,INT((ROW()-14)/2),0)),"",OFFSET('9. METAS'!$U$20,INT((ROW()-14)/2),0)))</f>
        <v>#REF!</v>
      </c>
      <c r="K395" s="150" t="e">
        <f ca="1">IF(MOD(ROW()-13,2)=0,IF(ISBLANK(OFFSET(#REF!,INT((ROW()-13)/2),0)),"",OFFSET(#REF!,INT((ROW()-13)/2),0)),IF(ISBLANK(OFFSET('9. METAS'!$V$20,INT((ROW()-14)/2),0)),"",OFFSET('9. METAS'!$V$20,INT((ROW()-14)/2),0)))</f>
        <v>#REF!</v>
      </c>
      <c r="L395" s="150" t="e">
        <f ca="1">IF(MOD(ROW()-13,2)=0,IF(ISBLANK(OFFSET(#REF!,INT((ROW()-13)/2),0)),"",OFFSET(#REF!,INT((ROW()-13)/2),0)),IF(ISBLANK(OFFSET('9. METAS'!$W$20,INT((ROW()-14)/2),0)),"",OFFSET('9. METAS'!$W$20,INT((ROW()-14)/2),0)))</f>
        <v>#REF!</v>
      </c>
      <c r="M395" s="151" t="e">
        <f ca="1">IF(MOD(ROW()-13,2)=0,IF(ISBLANK(OFFSET(#REF!,INT((ROW()-13)/2),0)),"",OFFSET(#REF!,INT((ROW()-13)/2),0)),IF(ISBLANK(OFFSET('9. METAS'!$X$20,INT((ROW()-14)/2),0)),"",OFFSET('9. METAS'!$X$20,INT((ROW()-14)/2),0)))</f>
        <v>#REF!</v>
      </c>
      <c r="N395" s="824" t="str">
        <f t="shared" ref="N395" ca="1" si="378">IFERROR(J395/J396,"ND")</f>
        <v>ND</v>
      </c>
      <c r="O395" s="826" t="str">
        <f t="shared" ref="O395" ca="1" si="379">IFERROR(((J395+K395+L395+M395)/H395),"ND")</f>
        <v>ND</v>
      </c>
      <c r="P395" s="913"/>
    </row>
    <row r="396" spans="3:16">
      <c r="C396" s="843"/>
      <c r="D396" s="926"/>
      <c r="E396" s="926"/>
      <c r="F396" s="928"/>
      <c r="G396" s="930"/>
      <c r="H396" s="949"/>
      <c r="I396" s="823"/>
      <c r="J396" s="149" t="str">
        <f ca="1">IF(MOD(ROW()-13,2)=0,IF(ISBLANK(OFFSET(#REF!,INT((ROW()-13)/2),0)),"",OFFSET(#REF!,INT((ROW()-13)/2),0)),IF(ISBLANK(OFFSET('9. METAS'!$U$20,INT((ROW()-14)/2),0)),"",OFFSET('9. METAS'!$U$20,INT((ROW()-14)/2),0)))</f>
        <v/>
      </c>
      <c r="K396" s="150" t="str">
        <f ca="1">IF(MOD(ROW()-13,2)=0,IF(ISBLANK(OFFSET(#REF!,INT((ROW()-13)/2),0)),"",OFFSET(#REF!,INT((ROW()-13)/2),0)),IF(ISBLANK(OFFSET('9. METAS'!$V$20,INT((ROW()-14)/2),0)),"",OFFSET('9. METAS'!$V$20,INT((ROW()-14)/2),0)))</f>
        <v/>
      </c>
      <c r="L396" s="150" t="str">
        <f ca="1">IF(MOD(ROW()-13,2)=0,IF(ISBLANK(OFFSET(#REF!,INT((ROW()-13)/2),0)),"",OFFSET(#REF!,INT((ROW()-13)/2),0)),IF(ISBLANK(OFFSET('9. METAS'!$W$20,INT((ROW()-14)/2),0)),"",OFFSET('9. METAS'!$W$20,INT((ROW()-14)/2),0)))</f>
        <v/>
      </c>
      <c r="M396" s="151" t="str">
        <f ca="1">IF(MOD(ROW()-13,2)=0,IF(ISBLANK(OFFSET(#REF!,INT((ROW()-13)/2),0)),"",OFFSET(#REF!,INT((ROW()-13)/2),0)),IF(ISBLANK(OFFSET('9. METAS'!$X$20,INT((ROW()-14)/2),0)),"",OFFSET('9. METAS'!$X$20,INT((ROW()-14)/2),0)))</f>
        <v/>
      </c>
      <c r="N396" s="825"/>
      <c r="O396" s="827"/>
      <c r="P396" s="914"/>
    </row>
    <row r="397" spans="3:16">
      <c r="C397" s="829" t="str">
        <f ca="1">IF(ISBLANK(OFFSET('5. Pp (3 años)'!$C$46,INT((ROW()-13)/2),0)),"",OFFSET('5. Pp (3 años)'!$C$46,INT((ROW()-13)/2),0))</f>
        <v/>
      </c>
      <c r="D397" s="926" t="str">
        <f ca="1">IF(ISBLANK(OFFSET('5. Pp (3 años)'!$D$46,INT((ROW()-13)/2),0)),"",OFFSET('5. Pp (3 años)'!$D$46,INT((ROW()-13)/2),0))</f>
        <v/>
      </c>
      <c r="E397" s="926" t="str">
        <f ca="1">IF(ISBLANK(OFFSET('5. Pp (3 años)'!$E$46,INT((ROW()-13)/2),0)),"",OFFSET('5. Pp (3 años)'!$E$46,INT((ROW()-13)/2),0))</f>
        <v/>
      </c>
      <c r="F397" s="928" t="str">
        <f ca="1">IF(ISBLANK(OFFSET('5. Pp (3 años)'!$K$46,INT((ROW()-13)/2),0)),"",OFFSET('5. Pp (3 años)'!$K$46,INT((ROW()-13)/2),0))</f>
        <v/>
      </c>
      <c r="G397" s="930" t="str">
        <f ca="1">IF(ISBLANK(OFFSET('5. Pp (3 años)'!$H$46,INT((ROW()-13)/2),0)),"",OFFSET('5. Pp (3 años)'!$H$46,INT((ROW()-13)/2),0))</f>
        <v/>
      </c>
      <c r="H397" s="949" t="str">
        <f ca="1">IF(ISBLANK(OFFSET('9. METAS'!$L$20,INT((ROW()-13)/2),0)),"",OFFSET('9. METAS'!$L$20,INT((ROW()-13)/2),0))</f>
        <v/>
      </c>
      <c r="I397" s="822"/>
      <c r="J397" s="149" t="e">
        <f ca="1">IF(MOD(ROW()-13,2)=0,IF(ISBLANK(OFFSET(#REF!,INT((ROW()-13)/2),0)),"",OFFSET(#REF!,INT((ROW()-13)/2),0)),IF(ISBLANK(OFFSET('9. METAS'!$U$20,INT((ROW()-14)/2),0)),"",OFFSET('9. METAS'!$U$20,INT((ROW()-14)/2),0)))</f>
        <v>#REF!</v>
      </c>
      <c r="K397" s="150" t="e">
        <f ca="1">IF(MOD(ROW()-13,2)=0,IF(ISBLANK(OFFSET(#REF!,INT((ROW()-13)/2),0)),"",OFFSET(#REF!,INT((ROW()-13)/2),0)),IF(ISBLANK(OFFSET('9. METAS'!$V$20,INT((ROW()-14)/2),0)),"",OFFSET('9. METAS'!$V$20,INT((ROW()-14)/2),0)))</f>
        <v>#REF!</v>
      </c>
      <c r="L397" s="150" t="e">
        <f ca="1">IF(MOD(ROW()-13,2)=0,IF(ISBLANK(OFFSET(#REF!,INT((ROW()-13)/2),0)),"",OFFSET(#REF!,INT((ROW()-13)/2),0)),IF(ISBLANK(OFFSET('9. METAS'!$W$20,INT((ROW()-14)/2),0)),"",OFFSET('9. METAS'!$W$20,INT((ROW()-14)/2),0)))</f>
        <v>#REF!</v>
      </c>
      <c r="M397" s="151" t="e">
        <f ca="1">IF(MOD(ROW()-13,2)=0,IF(ISBLANK(OFFSET(#REF!,INT((ROW()-13)/2),0)),"",OFFSET(#REF!,INT((ROW()-13)/2),0)),IF(ISBLANK(OFFSET('9. METAS'!$X$20,INT((ROW()-14)/2),0)),"",OFFSET('9. METAS'!$X$20,INT((ROW()-14)/2),0)))</f>
        <v>#REF!</v>
      </c>
      <c r="N397" s="824" t="str">
        <f t="shared" ref="N397" ca="1" si="380">IFERROR(J397/J398,"ND")</f>
        <v>ND</v>
      </c>
      <c r="O397" s="826" t="str">
        <f t="shared" ref="O397" ca="1" si="381">IFERROR(((J397+K397+L397+M397)/H397),"ND")</f>
        <v>ND</v>
      </c>
      <c r="P397" s="913"/>
    </row>
    <row r="398" spans="3:16">
      <c r="C398" s="843"/>
      <c r="D398" s="926"/>
      <c r="E398" s="926"/>
      <c r="F398" s="928"/>
      <c r="G398" s="930"/>
      <c r="H398" s="949"/>
      <c r="I398" s="823"/>
      <c r="J398" s="149" t="str">
        <f ca="1">IF(MOD(ROW()-13,2)=0,IF(ISBLANK(OFFSET(#REF!,INT((ROW()-13)/2),0)),"",OFFSET(#REF!,INT((ROW()-13)/2),0)),IF(ISBLANK(OFFSET('9. METAS'!$U$20,INT((ROW()-14)/2),0)),"",OFFSET('9. METAS'!$U$20,INT((ROW()-14)/2),0)))</f>
        <v/>
      </c>
      <c r="K398" s="150" t="str">
        <f ca="1">IF(MOD(ROW()-13,2)=0,IF(ISBLANK(OFFSET(#REF!,INT((ROW()-13)/2),0)),"",OFFSET(#REF!,INT((ROW()-13)/2),0)),IF(ISBLANK(OFFSET('9. METAS'!$V$20,INT((ROW()-14)/2),0)),"",OFFSET('9. METAS'!$V$20,INT((ROW()-14)/2),0)))</f>
        <v/>
      </c>
      <c r="L398" s="150" t="str">
        <f ca="1">IF(MOD(ROW()-13,2)=0,IF(ISBLANK(OFFSET(#REF!,INT((ROW()-13)/2),0)),"",OFFSET(#REF!,INT((ROW()-13)/2),0)),IF(ISBLANK(OFFSET('9. METAS'!$W$20,INT((ROW()-14)/2),0)),"",OFFSET('9. METAS'!$W$20,INT((ROW()-14)/2),0)))</f>
        <v/>
      </c>
      <c r="M398" s="151" t="str">
        <f ca="1">IF(MOD(ROW()-13,2)=0,IF(ISBLANK(OFFSET(#REF!,INT((ROW()-13)/2),0)),"",OFFSET(#REF!,INT((ROW()-13)/2),0)),IF(ISBLANK(OFFSET('9. METAS'!$X$20,INT((ROW()-14)/2),0)),"",OFFSET('9. METAS'!$X$20,INT((ROW()-14)/2),0)))</f>
        <v/>
      </c>
      <c r="N398" s="825"/>
      <c r="O398" s="827"/>
      <c r="P398" s="914"/>
    </row>
    <row r="399" spans="3:16">
      <c r="C399" s="829" t="str">
        <f ca="1">IF(ISBLANK(OFFSET('5. Pp (3 años)'!$C$46,INT((ROW()-13)/2),0)),"",OFFSET('5. Pp (3 años)'!$C$46,INT((ROW()-13)/2),0))</f>
        <v/>
      </c>
      <c r="D399" s="926" t="str">
        <f ca="1">IF(ISBLANK(OFFSET('5. Pp (3 años)'!$D$46,INT((ROW()-13)/2),0)),"",OFFSET('5. Pp (3 años)'!$D$46,INT((ROW()-13)/2),0))</f>
        <v/>
      </c>
      <c r="E399" s="926" t="str">
        <f ca="1">IF(ISBLANK(OFFSET('5. Pp (3 años)'!$E$46,INT((ROW()-13)/2),0)),"",OFFSET('5. Pp (3 años)'!$E$46,INT((ROW()-13)/2),0))</f>
        <v/>
      </c>
      <c r="F399" s="928" t="str">
        <f ca="1">IF(ISBLANK(OFFSET('5. Pp (3 años)'!$K$46,INT((ROW()-13)/2),0)),"",OFFSET('5. Pp (3 años)'!$K$46,INT((ROW()-13)/2),0))</f>
        <v/>
      </c>
      <c r="G399" s="930" t="str">
        <f ca="1">IF(ISBLANK(OFFSET('5. Pp (3 años)'!$H$46,INT((ROW()-13)/2),0)),"",OFFSET('5. Pp (3 años)'!$H$46,INT((ROW()-13)/2),0))</f>
        <v/>
      </c>
      <c r="H399" s="949" t="str">
        <f ca="1">IF(ISBLANK(OFFSET('9. METAS'!$L$20,INT((ROW()-13)/2),0)),"",OFFSET('9. METAS'!$L$20,INT((ROW()-13)/2),0))</f>
        <v/>
      </c>
      <c r="I399" s="822"/>
      <c r="J399" s="149" t="e">
        <f ca="1">IF(MOD(ROW()-13,2)=0,IF(ISBLANK(OFFSET(#REF!,INT((ROW()-13)/2),0)),"",OFFSET(#REF!,INT((ROW()-13)/2),0)),IF(ISBLANK(OFFSET('9. METAS'!$U$20,INT((ROW()-14)/2),0)),"",OFFSET('9. METAS'!$U$20,INT((ROW()-14)/2),0)))</f>
        <v>#REF!</v>
      </c>
      <c r="K399" s="150" t="e">
        <f ca="1">IF(MOD(ROW()-13,2)=0,IF(ISBLANK(OFFSET(#REF!,INT((ROW()-13)/2),0)),"",OFFSET(#REF!,INT((ROW()-13)/2),0)),IF(ISBLANK(OFFSET('9. METAS'!$V$20,INT((ROW()-14)/2),0)),"",OFFSET('9. METAS'!$V$20,INT((ROW()-14)/2),0)))</f>
        <v>#REF!</v>
      </c>
      <c r="L399" s="150" t="e">
        <f ca="1">IF(MOD(ROW()-13,2)=0,IF(ISBLANK(OFFSET(#REF!,INT((ROW()-13)/2),0)),"",OFFSET(#REF!,INT((ROW()-13)/2),0)),IF(ISBLANK(OFFSET('9. METAS'!$W$20,INT((ROW()-14)/2),0)),"",OFFSET('9. METAS'!$W$20,INT((ROW()-14)/2),0)))</f>
        <v>#REF!</v>
      </c>
      <c r="M399" s="151" t="e">
        <f ca="1">IF(MOD(ROW()-13,2)=0,IF(ISBLANK(OFFSET(#REF!,INT((ROW()-13)/2),0)),"",OFFSET(#REF!,INT((ROW()-13)/2),0)),IF(ISBLANK(OFFSET('9. METAS'!$X$20,INT((ROW()-14)/2),0)),"",OFFSET('9. METAS'!$X$20,INT((ROW()-14)/2),0)))</f>
        <v>#REF!</v>
      </c>
      <c r="N399" s="824" t="str">
        <f t="shared" ref="N399" ca="1" si="382">IFERROR(J399/J400,"ND")</f>
        <v>ND</v>
      </c>
      <c r="O399" s="826" t="str">
        <f t="shared" ref="O399" ca="1" si="383">IFERROR(((J399+K399+L399+M399)/H399),"ND")</f>
        <v>ND</v>
      </c>
      <c r="P399" s="913"/>
    </row>
    <row r="400" spans="3:16">
      <c r="C400" s="843"/>
      <c r="D400" s="926"/>
      <c r="E400" s="926"/>
      <c r="F400" s="928"/>
      <c r="G400" s="930"/>
      <c r="H400" s="949"/>
      <c r="I400" s="823"/>
      <c r="J400" s="149" t="str">
        <f ca="1">IF(MOD(ROW()-13,2)=0,IF(ISBLANK(OFFSET(#REF!,INT((ROW()-13)/2),0)),"",OFFSET(#REF!,INT((ROW()-13)/2),0)),IF(ISBLANK(OFFSET('9. METAS'!$U$20,INT((ROW()-14)/2),0)),"",OFFSET('9. METAS'!$U$20,INT((ROW()-14)/2),0)))</f>
        <v/>
      </c>
      <c r="K400" s="150" t="str">
        <f ca="1">IF(MOD(ROW()-13,2)=0,IF(ISBLANK(OFFSET(#REF!,INT((ROW()-13)/2),0)),"",OFFSET(#REF!,INT((ROW()-13)/2),0)),IF(ISBLANK(OFFSET('9. METAS'!$V$20,INT((ROW()-14)/2),0)),"",OFFSET('9. METAS'!$V$20,INT((ROW()-14)/2),0)))</f>
        <v/>
      </c>
      <c r="L400" s="150" t="str">
        <f ca="1">IF(MOD(ROW()-13,2)=0,IF(ISBLANK(OFFSET(#REF!,INT((ROW()-13)/2),0)),"",OFFSET(#REF!,INT((ROW()-13)/2),0)),IF(ISBLANK(OFFSET('9. METAS'!$W$20,INT((ROW()-14)/2),0)),"",OFFSET('9. METAS'!$W$20,INT((ROW()-14)/2),0)))</f>
        <v/>
      </c>
      <c r="M400" s="151" t="str">
        <f ca="1">IF(MOD(ROW()-13,2)=0,IF(ISBLANK(OFFSET(#REF!,INT((ROW()-13)/2),0)),"",OFFSET(#REF!,INT((ROW()-13)/2),0)),IF(ISBLANK(OFFSET('9. METAS'!$X$20,INT((ROW()-14)/2),0)),"",OFFSET('9. METAS'!$X$20,INT((ROW()-14)/2),0)))</f>
        <v/>
      </c>
      <c r="N400" s="825"/>
      <c r="O400" s="827"/>
      <c r="P400" s="914"/>
    </row>
    <row r="401" spans="3:16">
      <c r="C401" s="829" t="str">
        <f ca="1">IF(ISBLANK(OFFSET('5. Pp (3 años)'!$C$46,INT((ROW()-13)/2),0)),"",OFFSET('5. Pp (3 años)'!$C$46,INT((ROW()-13)/2),0))</f>
        <v/>
      </c>
      <c r="D401" s="926" t="str">
        <f ca="1">IF(ISBLANK(OFFSET('5. Pp (3 años)'!$D$46,INT((ROW()-13)/2),0)),"",OFFSET('5. Pp (3 años)'!$D$46,INT((ROW()-13)/2),0))</f>
        <v/>
      </c>
      <c r="E401" s="926" t="str">
        <f ca="1">IF(ISBLANK(OFFSET('5. Pp (3 años)'!$E$46,INT((ROW()-13)/2),0)),"",OFFSET('5. Pp (3 años)'!$E$46,INT((ROW()-13)/2),0))</f>
        <v/>
      </c>
      <c r="F401" s="928" t="str">
        <f ca="1">IF(ISBLANK(OFFSET('5. Pp (3 años)'!$K$46,INT((ROW()-13)/2),0)),"",OFFSET('5. Pp (3 años)'!$K$46,INT((ROW()-13)/2),0))</f>
        <v/>
      </c>
      <c r="G401" s="930" t="str">
        <f ca="1">IF(ISBLANK(OFFSET('5. Pp (3 años)'!$H$46,INT((ROW()-13)/2),0)),"",OFFSET('5. Pp (3 años)'!$H$46,INT((ROW()-13)/2),0))</f>
        <v/>
      </c>
      <c r="H401" s="949" t="str">
        <f ca="1">IF(ISBLANK(OFFSET('9. METAS'!$L$20,INT((ROW()-13)/2),0)),"",OFFSET('9. METAS'!$L$20,INT((ROW()-13)/2),0))</f>
        <v/>
      </c>
      <c r="I401" s="822"/>
      <c r="J401" s="149" t="e">
        <f ca="1">IF(MOD(ROW()-13,2)=0,IF(ISBLANK(OFFSET(#REF!,INT((ROW()-13)/2),0)),"",OFFSET(#REF!,INT((ROW()-13)/2),0)),IF(ISBLANK(OFFSET('9. METAS'!$U$20,INT((ROW()-14)/2),0)),"",OFFSET('9. METAS'!$U$20,INT((ROW()-14)/2),0)))</f>
        <v>#REF!</v>
      </c>
      <c r="K401" s="150" t="e">
        <f ca="1">IF(MOD(ROW()-13,2)=0,IF(ISBLANK(OFFSET(#REF!,INT((ROW()-13)/2),0)),"",OFFSET(#REF!,INT((ROW()-13)/2),0)),IF(ISBLANK(OFFSET('9. METAS'!$V$20,INT((ROW()-14)/2),0)),"",OFFSET('9. METAS'!$V$20,INT((ROW()-14)/2),0)))</f>
        <v>#REF!</v>
      </c>
      <c r="L401" s="150" t="e">
        <f ca="1">IF(MOD(ROW()-13,2)=0,IF(ISBLANK(OFFSET(#REF!,INT((ROW()-13)/2),0)),"",OFFSET(#REF!,INT((ROW()-13)/2),0)),IF(ISBLANK(OFFSET('9. METAS'!$W$20,INT((ROW()-14)/2),0)),"",OFFSET('9. METAS'!$W$20,INT((ROW()-14)/2),0)))</f>
        <v>#REF!</v>
      </c>
      <c r="M401" s="151" t="e">
        <f ca="1">IF(MOD(ROW()-13,2)=0,IF(ISBLANK(OFFSET(#REF!,INT((ROW()-13)/2),0)),"",OFFSET(#REF!,INT((ROW()-13)/2),0)),IF(ISBLANK(OFFSET('9. METAS'!$X$20,INT((ROW()-14)/2),0)),"",OFFSET('9. METAS'!$X$20,INT((ROW()-14)/2),0)))</f>
        <v>#REF!</v>
      </c>
      <c r="N401" s="824" t="str">
        <f t="shared" ref="N401" ca="1" si="384">IFERROR(J401/J402,"ND")</f>
        <v>ND</v>
      </c>
      <c r="O401" s="826" t="str">
        <f t="shared" ref="O401" ca="1" si="385">IFERROR(((J401+K401+L401+M401)/H401),"ND")</f>
        <v>ND</v>
      </c>
      <c r="P401" s="913"/>
    </row>
    <row r="402" spans="3:16">
      <c r="C402" s="843"/>
      <c r="D402" s="926"/>
      <c r="E402" s="926"/>
      <c r="F402" s="928"/>
      <c r="G402" s="930"/>
      <c r="H402" s="949"/>
      <c r="I402" s="823"/>
      <c r="J402" s="149" t="str">
        <f ca="1">IF(MOD(ROW()-13,2)=0,IF(ISBLANK(OFFSET(#REF!,INT((ROW()-13)/2),0)),"",OFFSET(#REF!,INT((ROW()-13)/2),0)),IF(ISBLANK(OFFSET('9. METAS'!$U$20,INT((ROW()-14)/2),0)),"",OFFSET('9. METAS'!$U$20,INT((ROW()-14)/2),0)))</f>
        <v/>
      </c>
      <c r="K402" s="150" t="str">
        <f ca="1">IF(MOD(ROW()-13,2)=0,IF(ISBLANK(OFFSET(#REF!,INT((ROW()-13)/2),0)),"",OFFSET(#REF!,INT((ROW()-13)/2),0)),IF(ISBLANK(OFFSET('9. METAS'!$V$20,INT((ROW()-14)/2),0)),"",OFFSET('9. METAS'!$V$20,INT((ROW()-14)/2),0)))</f>
        <v/>
      </c>
      <c r="L402" s="150" t="str">
        <f ca="1">IF(MOD(ROW()-13,2)=0,IF(ISBLANK(OFFSET(#REF!,INT((ROW()-13)/2),0)),"",OFFSET(#REF!,INT((ROW()-13)/2),0)),IF(ISBLANK(OFFSET('9. METAS'!$W$20,INT((ROW()-14)/2),0)),"",OFFSET('9. METAS'!$W$20,INT((ROW()-14)/2),0)))</f>
        <v/>
      </c>
      <c r="M402" s="151" t="str">
        <f ca="1">IF(MOD(ROW()-13,2)=0,IF(ISBLANK(OFFSET(#REF!,INT((ROW()-13)/2),0)),"",OFFSET(#REF!,INT((ROW()-13)/2),0)),IF(ISBLANK(OFFSET('9. METAS'!$X$20,INT((ROW()-14)/2),0)),"",OFFSET('9. METAS'!$X$20,INT((ROW()-14)/2),0)))</f>
        <v/>
      </c>
      <c r="N402" s="825"/>
      <c r="O402" s="827"/>
      <c r="P402" s="914"/>
    </row>
    <row r="403" spans="3:16">
      <c r="C403" s="829" t="str">
        <f ca="1">IF(ISBLANK(OFFSET('5. Pp (3 años)'!$C$46,INT((ROW()-13)/2),0)),"",OFFSET('5. Pp (3 años)'!$C$46,INT((ROW()-13)/2),0))</f>
        <v/>
      </c>
      <c r="D403" s="926" t="str">
        <f ca="1">IF(ISBLANK(OFFSET('5. Pp (3 años)'!$D$46,INT((ROW()-13)/2),0)),"",OFFSET('5. Pp (3 años)'!$D$46,INT((ROW()-13)/2),0))</f>
        <v/>
      </c>
      <c r="E403" s="926" t="str">
        <f ca="1">IF(ISBLANK(OFFSET('5. Pp (3 años)'!$E$46,INT((ROW()-13)/2),0)),"",OFFSET('5. Pp (3 años)'!$E$46,INT((ROW()-13)/2),0))</f>
        <v/>
      </c>
      <c r="F403" s="928" t="str">
        <f ca="1">IF(ISBLANK(OFFSET('5. Pp (3 años)'!$K$46,INT((ROW()-13)/2),0)),"",OFFSET('5. Pp (3 años)'!$K$46,INT((ROW()-13)/2),0))</f>
        <v/>
      </c>
      <c r="G403" s="930" t="str">
        <f ca="1">IF(ISBLANK(OFFSET('5. Pp (3 años)'!$H$46,INT((ROW()-13)/2),0)),"",OFFSET('5. Pp (3 años)'!$H$46,INT((ROW()-13)/2),0))</f>
        <v/>
      </c>
      <c r="H403" s="949" t="str">
        <f ca="1">IF(ISBLANK(OFFSET('9. METAS'!$L$20,INT((ROW()-13)/2),0)),"",OFFSET('9. METAS'!$L$20,INT((ROW()-13)/2),0))</f>
        <v/>
      </c>
      <c r="I403" s="822"/>
      <c r="J403" s="149" t="e">
        <f ca="1">IF(MOD(ROW()-13,2)=0,IF(ISBLANK(OFFSET(#REF!,INT((ROW()-13)/2),0)),"",OFFSET(#REF!,INT((ROW()-13)/2),0)),IF(ISBLANK(OFFSET('9. METAS'!$U$20,INT((ROW()-14)/2),0)),"",OFFSET('9. METAS'!$U$20,INT((ROW()-14)/2),0)))</f>
        <v>#REF!</v>
      </c>
      <c r="K403" s="150" t="e">
        <f ca="1">IF(MOD(ROW()-13,2)=0,IF(ISBLANK(OFFSET(#REF!,INT((ROW()-13)/2),0)),"",OFFSET(#REF!,INT((ROW()-13)/2),0)),IF(ISBLANK(OFFSET('9. METAS'!$V$20,INT((ROW()-14)/2),0)),"",OFFSET('9. METAS'!$V$20,INT((ROW()-14)/2),0)))</f>
        <v>#REF!</v>
      </c>
      <c r="L403" s="150" t="e">
        <f ca="1">IF(MOD(ROW()-13,2)=0,IF(ISBLANK(OFFSET(#REF!,INT((ROW()-13)/2),0)),"",OFFSET(#REF!,INT((ROW()-13)/2),0)),IF(ISBLANK(OFFSET('9. METAS'!$W$20,INT((ROW()-14)/2),0)),"",OFFSET('9. METAS'!$W$20,INT((ROW()-14)/2),0)))</f>
        <v>#REF!</v>
      </c>
      <c r="M403" s="151" t="e">
        <f ca="1">IF(MOD(ROW()-13,2)=0,IF(ISBLANK(OFFSET(#REF!,INT((ROW()-13)/2),0)),"",OFFSET(#REF!,INT((ROW()-13)/2),0)),IF(ISBLANK(OFFSET('9. METAS'!$X$20,INT((ROW()-14)/2),0)),"",OFFSET('9. METAS'!$X$20,INT((ROW()-14)/2),0)))</f>
        <v>#REF!</v>
      </c>
      <c r="N403" s="824" t="str">
        <f t="shared" ref="N403" ca="1" si="386">IFERROR(J403/J404,"ND")</f>
        <v>ND</v>
      </c>
      <c r="O403" s="826" t="str">
        <f t="shared" ref="O403" ca="1" si="387">IFERROR(((J403+K403+L403+M403)/H403),"ND")</f>
        <v>ND</v>
      </c>
      <c r="P403" s="913"/>
    </row>
    <row r="404" spans="3:16">
      <c r="C404" s="843"/>
      <c r="D404" s="926"/>
      <c r="E404" s="926"/>
      <c r="F404" s="928"/>
      <c r="G404" s="930"/>
      <c r="H404" s="949"/>
      <c r="I404" s="823"/>
      <c r="J404" s="149" t="str">
        <f ca="1">IF(MOD(ROW()-13,2)=0,IF(ISBLANK(OFFSET(#REF!,INT((ROW()-13)/2),0)),"",OFFSET(#REF!,INT((ROW()-13)/2),0)),IF(ISBLANK(OFFSET('9. METAS'!$U$20,INT((ROW()-14)/2),0)),"",OFFSET('9. METAS'!$U$20,INT((ROW()-14)/2),0)))</f>
        <v/>
      </c>
      <c r="K404" s="150" t="str">
        <f ca="1">IF(MOD(ROW()-13,2)=0,IF(ISBLANK(OFFSET(#REF!,INT((ROW()-13)/2),0)),"",OFFSET(#REF!,INT((ROW()-13)/2),0)),IF(ISBLANK(OFFSET('9. METAS'!$V$20,INT((ROW()-14)/2),0)),"",OFFSET('9. METAS'!$V$20,INT((ROW()-14)/2),0)))</f>
        <v/>
      </c>
      <c r="L404" s="150" t="str">
        <f ca="1">IF(MOD(ROW()-13,2)=0,IF(ISBLANK(OFFSET(#REF!,INT((ROW()-13)/2),0)),"",OFFSET(#REF!,INT((ROW()-13)/2),0)),IF(ISBLANK(OFFSET('9. METAS'!$W$20,INT((ROW()-14)/2),0)),"",OFFSET('9. METAS'!$W$20,INT((ROW()-14)/2),0)))</f>
        <v/>
      </c>
      <c r="M404" s="151" t="str">
        <f ca="1">IF(MOD(ROW()-13,2)=0,IF(ISBLANK(OFFSET(#REF!,INT((ROW()-13)/2),0)),"",OFFSET(#REF!,INT((ROW()-13)/2),0)),IF(ISBLANK(OFFSET('9. METAS'!$X$20,INT((ROW()-14)/2),0)),"",OFFSET('9. METAS'!$X$20,INT((ROW()-14)/2),0)))</f>
        <v/>
      </c>
      <c r="N404" s="825"/>
      <c r="O404" s="827"/>
      <c r="P404" s="914"/>
    </row>
    <row r="405" spans="3:16">
      <c r="C405" s="829" t="str">
        <f ca="1">IF(ISBLANK(OFFSET('5. Pp (3 años)'!$C$46,INT((ROW()-13)/2),0)),"",OFFSET('5. Pp (3 años)'!$C$46,INT((ROW()-13)/2),0))</f>
        <v/>
      </c>
      <c r="D405" s="926" t="str">
        <f ca="1">IF(ISBLANK(OFFSET('5. Pp (3 años)'!$D$46,INT((ROW()-13)/2),0)),"",OFFSET('5. Pp (3 años)'!$D$46,INT((ROW()-13)/2),0))</f>
        <v/>
      </c>
      <c r="E405" s="926" t="str">
        <f ca="1">IF(ISBLANK(OFFSET('5. Pp (3 años)'!$E$46,INT((ROW()-13)/2),0)),"",OFFSET('5. Pp (3 años)'!$E$46,INT((ROW()-13)/2),0))</f>
        <v/>
      </c>
      <c r="F405" s="928" t="str">
        <f ca="1">IF(ISBLANK(OFFSET('5. Pp (3 años)'!$K$46,INT((ROW()-13)/2),0)),"",OFFSET('5. Pp (3 años)'!$K$46,INT((ROW()-13)/2),0))</f>
        <v/>
      </c>
      <c r="G405" s="930" t="str">
        <f ca="1">IF(ISBLANK(OFFSET('5. Pp (3 años)'!$H$46,INT((ROW()-13)/2),0)),"",OFFSET('5. Pp (3 años)'!$H$46,INT((ROW()-13)/2),0))</f>
        <v/>
      </c>
      <c r="H405" s="949" t="str">
        <f ca="1">IF(ISBLANK(OFFSET('9. METAS'!$L$20,INT((ROW()-13)/2),0)),"",OFFSET('9. METAS'!$L$20,INT((ROW()-13)/2),0))</f>
        <v/>
      </c>
      <c r="I405" s="822"/>
      <c r="J405" s="149" t="e">
        <f ca="1">IF(MOD(ROW()-13,2)=0,IF(ISBLANK(OFFSET(#REF!,INT((ROW()-13)/2),0)),"",OFFSET(#REF!,INT((ROW()-13)/2),0)),IF(ISBLANK(OFFSET('9. METAS'!$U$20,INT((ROW()-14)/2),0)),"",OFFSET('9. METAS'!$U$20,INT((ROW()-14)/2),0)))</f>
        <v>#REF!</v>
      </c>
      <c r="K405" s="150" t="e">
        <f ca="1">IF(MOD(ROW()-13,2)=0,IF(ISBLANK(OFFSET(#REF!,INT((ROW()-13)/2),0)),"",OFFSET(#REF!,INT((ROW()-13)/2),0)),IF(ISBLANK(OFFSET('9. METAS'!$V$20,INT((ROW()-14)/2),0)),"",OFFSET('9. METAS'!$V$20,INT((ROW()-14)/2),0)))</f>
        <v>#REF!</v>
      </c>
      <c r="L405" s="150" t="e">
        <f ca="1">IF(MOD(ROW()-13,2)=0,IF(ISBLANK(OFFSET(#REF!,INT((ROW()-13)/2),0)),"",OFFSET(#REF!,INT((ROW()-13)/2),0)),IF(ISBLANK(OFFSET('9. METAS'!$W$20,INT((ROW()-14)/2),0)),"",OFFSET('9. METAS'!$W$20,INT((ROW()-14)/2),0)))</f>
        <v>#REF!</v>
      </c>
      <c r="M405" s="151" t="e">
        <f ca="1">IF(MOD(ROW()-13,2)=0,IF(ISBLANK(OFFSET(#REF!,INT((ROW()-13)/2),0)),"",OFFSET(#REF!,INT((ROW()-13)/2),0)),IF(ISBLANK(OFFSET('9. METAS'!$X$20,INT((ROW()-14)/2),0)),"",OFFSET('9. METAS'!$X$20,INT((ROW()-14)/2),0)))</f>
        <v>#REF!</v>
      </c>
      <c r="N405" s="824" t="str">
        <f t="shared" ref="N405" ca="1" si="388">IFERROR(J405/J406,"ND")</f>
        <v>ND</v>
      </c>
      <c r="O405" s="826" t="str">
        <f t="shared" ref="O405" ca="1" si="389">IFERROR(((J405+K405+L405+M405)/H405),"ND")</f>
        <v>ND</v>
      </c>
      <c r="P405" s="913"/>
    </row>
    <row r="406" spans="3:16">
      <c r="C406" s="843"/>
      <c r="D406" s="926"/>
      <c r="E406" s="926"/>
      <c r="F406" s="928"/>
      <c r="G406" s="930"/>
      <c r="H406" s="949"/>
      <c r="I406" s="823"/>
      <c r="J406" s="149" t="str">
        <f ca="1">IF(MOD(ROW()-13,2)=0,IF(ISBLANK(OFFSET(#REF!,INT((ROW()-13)/2),0)),"",OFFSET(#REF!,INT((ROW()-13)/2),0)),IF(ISBLANK(OFFSET('9. METAS'!$U$20,INT((ROW()-14)/2),0)),"",OFFSET('9. METAS'!$U$20,INT((ROW()-14)/2),0)))</f>
        <v/>
      </c>
      <c r="K406" s="150" t="str">
        <f ca="1">IF(MOD(ROW()-13,2)=0,IF(ISBLANK(OFFSET(#REF!,INT((ROW()-13)/2),0)),"",OFFSET(#REF!,INT((ROW()-13)/2),0)),IF(ISBLANK(OFFSET('9. METAS'!$V$20,INT((ROW()-14)/2),0)),"",OFFSET('9. METAS'!$V$20,INT((ROW()-14)/2),0)))</f>
        <v/>
      </c>
      <c r="L406" s="150" t="str">
        <f ca="1">IF(MOD(ROW()-13,2)=0,IF(ISBLANK(OFFSET(#REF!,INT((ROW()-13)/2),0)),"",OFFSET(#REF!,INT((ROW()-13)/2),0)),IF(ISBLANK(OFFSET('9. METAS'!$W$20,INT((ROW()-14)/2),0)),"",OFFSET('9. METAS'!$W$20,INT((ROW()-14)/2),0)))</f>
        <v/>
      </c>
      <c r="M406" s="151" t="str">
        <f ca="1">IF(MOD(ROW()-13,2)=0,IF(ISBLANK(OFFSET(#REF!,INT((ROW()-13)/2),0)),"",OFFSET(#REF!,INT((ROW()-13)/2),0)),IF(ISBLANK(OFFSET('9. METAS'!$X$20,INT((ROW()-14)/2),0)),"",OFFSET('9. METAS'!$X$20,INT((ROW()-14)/2),0)))</f>
        <v/>
      </c>
      <c r="N406" s="825"/>
      <c r="O406" s="827"/>
      <c r="P406" s="914"/>
    </row>
    <row r="407" spans="3:16">
      <c r="C407" s="829" t="str">
        <f ca="1">IF(ISBLANK(OFFSET('5. Pp (3 años)'!$C$46,INT((ROW()-13)/2),0)),"",OFFSET('5. Pp (3 años)'!$C$46,INT((ROW()-13)/2),0))</f>
        <v/>
      </c>
      <c r="D407" s="926" t="str">
        <f ca="1">IF(ISBLANK(OFFSET('5. Pp (3 años)'!$D$46,INT((ROW()-13)/2),0)),"",OFFSET('5. Pp (3 años)'!$D$46,INT((ROW()-13)/2),0))</f>
        <v/>
      </c>
      <c r="E407" s="926" t="str">
        <f ca="1">IF(ISBLANK(OFFSET('5. Pp (3 años)'!$E$46,INT((ROW()-13)/2),0)),"",OFFSET('5. Pp (3 años)'!$E$46,INT((ROW()-13)/2),0))</f>
        <v/>
      </c>
      <c r="F407" s="928" t="str">
        <f ca="1">IF(ISBLANK(OFFSET('5. Pp (3 años)'!$K$46,INT((ROW()-13)/2),0)),"",OFFSET('5. Pp (3 años)'!$K$46,INT((ROW()-13)/2),0))</f>
        <v/>
      </c>
      <c r="G407" s="930" t="str">
        <f ca="1">IF(ISBLANK(OFFSET('5. Pp (3 años)'!$H$46,INT((ROW()-13)/2),0)),"",OFFSET('5. Pp (3 años)'!$H$46,INT((ROW()-13)/2),0))</f>
        <v/>
      </c>
      <c r="H407" s="949" t="str">
        <f ca="1">IF(ISBLANK(OFFSET('9. METAS'!$L$20,INT((ROW()-13)/2),0)),"",OFFSET('9. METAS'!$L$20,INT((ROW()-13)/2),0))</f>
        <v/>
      </c>
      <c r="I407" s="822"/>
      <c r="J407" s="149" t="e">
        <f ca="1">IF(MOD(ROW()-13,2)=0,IF(ISBLANK(OFFSET(#REF!,INT((ROW()-13)/2),0)),"",OFFSET(#REF!,INT((ROW()-13)/2),0)),IF(ISBLANK(OFFSET('9. METAS'!$U$20,INT((ROW()-14)/2),0)),"",OFFSET('9. METAS'!$U$20,INT((ROW()-14)/2),0)))</f>
        <v>#REF!</v>
      </c>
      <c r="K407" s="150" t="e">
        <f ca="1">IF(MOD(ROW()-13,2)=0,IF(ISBLANK(OFFSET(#REF!,INT((ROW()-13)/2),0)),"",OFFSET(#REF!,INT((ROW()-13)/2),0)),IF(ISBLANK(OFFSET('9. METAS'!$V$20,INT((ROW()-14)/2),0)),"",OFFSET('9. METAS'!$V$20,INT((ROW()-14)/2),0)))</f>
        <v>#REF!</v>
      </c>
      <c r="L407" s="150" t="e">
        <f ca="1">IF(MOD(ROW()-13,2)=0,IF(ISBLANK(OFFSET(#REF!,INT((ROW()-13)/2),0)),"",OFFSET(#REF!,INT((ROW()-13)/2),0)),IF(ISBLANK(OFFSET('9. METAS'!$W$20,INT((ROW()-14)/2),0)),"",OFFSET('9. METAS'!$W$20,INT((ROW()-14)/2),0)))</f>
        <v>#REF!</v>
      </c>
      <c r="M407" s="151" t="e">
        <f ca="1">IF(MOD(ROW()-13,2)=0,IF(ISBLANK(OFFSET(#REF!,INT((ROW()-13)/2),0)),"",OFFSET(#REF!,INT((ROW()-13)/2),0)),IF(ISBLANK(OFFSET('9. METAS'!$X$20,INT((ROW()-14)/2),0)),"",OFFSET('9. METAS'!$X$20,INT((ROW()-14)/2),0)))</f>
        <v>#REF!</v>
      </c>
      <c r="N407" s="824" t="str">
        <f t="shared" ref="N407" ca="1" si="390">IFERROR(J407/J408,"ND")</f>
        <v>ND</v>
      </c>
      <c r="O407" s="826" t="str">
        <f t="shared" ref="O407" ca="1" si="391">IFERROR(((J407+K407+L407+M407)/H407),"ND")</f>
        <v>ND</v>
      </c>
      <c r="P407" s="913"/>
    </row>
    <row r="408" spans="3:16">
      <c r="C408" s="843"/>
      <c r="D408" s="926"/>
      <c r="E408" s="926"/>
      <c r="F408" s="928"/>
      <c r="G408" s="930"/>
      <c r="H408" s="949"/>
      <c r="I408" s="823"/>
      <c r="J408" s="149" t="str">
        <f ca="1">IF(MOD(ROW()-13,2)=0,IF(ISBLANK(OFFSET(#REF!,INT((ROW()-13)/2),0)),"",OFFSET(#REF!,INT((ROW()-13)/2),0)),IF(ISBLANK(OFFSET('9. METAS'!$U$20,INT((ROW()-14)/2),0)),"",OFFSET('9. METAS'!$U$20,INT((ROW()-14)/2),0)))</f>
        <v/>
      </c>
      <c r="K408" s="150" t="str">
        <f ca="1">IF(MOD(ROW()-13,2)=0,IF(ISBLANK(OFFSET(#REF!,INT((ROW()-13)/2),0)),"",OFFSET(#REF!,INT((ROW()-13)/2),0)),IF(ISBLANK(OFFSET('9. METAS'!$V$20,INT((ROW()-14)/2),0)),"",OFFSET('9. METAS'!$V$20,INT((ROW()-14)/2),0)))</f>
        <v/>
      </c>
      <c r="L408" s="150" t="str">
        <f ca="1">IF(MOD(ROW()-13,2)=0,IF(ISBLANK(OFFSET(#REF!,INT((ROW()-13)/2),0)),"",OFFSET(#REF!,INT((ROW()-13)/2),0)),IF(ISBLANK(OFFSET('9. METAS'!$W$20,INT((ROW()-14)/2),0)),"",OFFSET('9. METAS'!$W$20,INT((ROW()-14)/2),0)))</f>
        <v/>
      </c>
      <c r="M408" s="151" t="str">
        <f ca="1">IF(MOD(ROW()-13,2)=0,IF(ISBLANK(OFFSET(#REF!,INT((ROW()-13)/2),0)),"",OFFSET(#REF!,INT((ROW()-13)/2),0)),IF(ISBLANK(OFFSET('9. METAS'!$X$20,INT((ROW()-14)/2),0)),"",OFFSET('9. METAS'!$X$20,INT((ROW()-14)/2),0)))</f>
        <v/>
      </c>
      <c r="N408" s="825"/>
      <c r="O408" s="827"/>
      <c r="P408" s="914"/>
    </row>
    <row r="409" spans="3:16">
      <c r="C409" s="829" t="str">
        <f ca="1">IF(ISBLANK(OFFSET('5. Pp (3 años)'!$C$46,INT((ROW()-13)/2),0)),"",OFFSET('5. Pp (3 años)'!$C$46,INT((ROW()-13)/2),0))</f>
        <v/>
      </c>
      <c r="D409" s="926" t="str">
        <f ca="1">IF(ISBLANK(OFFSET('5. Pp (3 años)'!$D$46,INT((ROW()-13)/2),0)),"",OFFSET('5. Pp (3 años)'!$D$46,INT((ROW()-13)/2),0))</f>
        <v/>
      </c>
      <c r="E409" s="926" t="str">
        <f ca="1">IF(ISBLANK(OFFSET('5. Pp (3 años)'!$E$46,INT((ROW()-13)/2),0)),"",OFFSET('5. Pp (3 años)'!$E$46,INT((ROW()-13)/2),0))</f>
        <v/>
      </c>
      <c r="F409" s="928" t="str">
        <f ca="1">IF(ISBLANK(OFFSET('5. Pp (3 años)'!$K$46,INT((ROW()-13)/2),0)),"",OFFSET('5. Pp (3 años)'!$K$46,INT((ROW()-13)/2),0))</f>
        <v/>
      </c>
      <c r="G409" s="930" t="str">
        <f ca="1">IF(ISBLANK(OFFSET('5. Pp (3 años)'!$H$46,INT((ROW()-13)/2),0)),"",OFFSET('5. Pp (3 años)'!$H$46,INT((ROW()-13)/2),0))</f>
        <v/>
      </c>
      <c r="H409" s="949" t="str">
        <f ca="1">IF(ISBLANK(OFFSET('9. METAS'!$L$20,INT((ROW()-13)/2),0)),"",OFFSET('9. METAS'!$L$20,INT((ROW()-13)/2),0))</f>
        <v/>
      </c>
      <c r="I409" s="822"/>
      <c r="J409" s="149" t="e">
        <f ca="1">IF(MOD(ROW()-13,2)=0,IF(ISBLANK(OFFSET(#REF!,INT((ROW()-13)/2),0)),"",OFFSET(#REF!,INT((ROW()-13)/2),0)),IF(ISBLANK(OFFSET('9. METAS'!$U$20,INT((ROW()-14)/2),0)),"",OFFSET('9. METAS'!$U$20,INT((ROW()-14)/2),0)))</f>
        <v>#REF!</v>
      </c>
      <c r="K409" s="150" t="e">
        <f ca="1">IF(MOD(ROW()-13,2)=0,IF(ISBLANK(OFFSET(#REF!,INT((ROW()-13)/2),0)),"",OFFSET(#REF!,INT((ROW()-13)/2),0)),IF(ISBLANK(OFFSET('9. METAS'!$V$20,INT((ROW()-14)/2),0)),"",OFFSET('9. METAS'!$V$20,INT((ROW()-14)/2),0)))</f>
        <v>#REF!</v>
      </c>
      <c r="L409" s="150" t="e">
        <f ca="1">IF(MOD(ROW()-13,2)=0,IF(ISBLANK(OFFSET(#REF!,INT((ROW()-13)/2),0)),"",OFFSET(#REF!,INT((ROW()-13)/2),0)),IF(ISBLANK(OFFSET('9. METAS'!$W$20,INT((ROW()-14)/2),0)),"",OFFSET('9. METAS'!$W$20,INT((ROW()-14)/2),0)))</f>
        <v>#REF!</v>
      </c>
      <c r="M409" s="151" t="e">
        <f ca="1">IF(MOD(ROW()-13,2)=0,IF(ISBLANK(OFFSET(#REF!,INT((ROW()-13)/2),0)),"",OFFSET(#REF!,INT((ROW()-13)/2),0)),IF(ISBLANK(OFFSET('9. METAS'!$X$20,INT((ROW()-14)/2),0)),"",OFFSET('9. METAS'!$X$20,INT((ROW()-14)/2),0)))</f>
        <v>#REF!</v>
      </c>
      <c r="N409" s="824" t="str">
        <f t="shared" ref="N409" ca="1" si="392">IFERROR(J409/J410,"ND")</f>
        <v>ND</v>
      </c>
      <c r="O409" s="826" t="str">
        <f t="shared" ref="O409" ca="1" si="393">IFERROR(((J409+K409+L409+M409)/H409),"ND")</f>
        <v>ND</v>
      </c>
      <c r="P409" s="913"/>
    </row>
    <row r="410" spans="3:16">
      <c r="C410" s="843"/>
      <c r="D410" s="926"/>
      <c r="E410" s="926"/>
      <c r="F410" s="928"/>
      <c r="G410" s="930"/>
      <c r="H410" s="949"/>
      <c r="I410" s="823"/>
      <c r="J410" s="149" t="str">
        <f ca="1">IF(MOD(ROW()-13,2)=0,IF(ISBLANK(OFFSET(#REF!,INT((ROW()-13)/2),0)),"",OFFSET(#REF!,INT((ROW()-13)/2),0)),IF(ISBLANK(OFFSET('9. METAS'!$U$20,INT((ROW()-14)/2),0)),"",OFFSET('9. METAS'!$U$20,INT((ROW()-14)/2),0)))</f>
        <v/>
      </c>
      <c r="K410" s="150" t="str">
        <f ca="1">IF(MOD(ROW()-13,2)=0,IF(ISBLANK(OFFSET(#REF!,INT((ROW()-13)/2),0)),"",OFFSET(#REF!,INT((ROW()-13)/2),0)),IF(ISBLANK(OFFSET('9. METAS'!$V$20,INT((ROW()-14)/2),0)),"",OFFSET('9. METAS'!$V$20,INT((ROW()-14)/2),0)))</f>
        <v/>
      </c>
      <c r="L410" s="150" t="str">
        <f ca="1">IF(MOD(ROW()-13,2)=0,IF(ISBLANK(OFFSET(#REF!,INT((ROW()-13)/2),0)),"",OFFSET(#REF!,INT((ROW()-13)/2),0)),IF(ISBLANK(OFFSET('9. METAS'!$W$20,INT((ROW()-14)/2),0)),"",OFFSET('9. METAS'!$W$20,INT((ROW()-14)/2),0)))</f>
        <v/>
      </c>
      <c r="M410" s="151" t="str">
        <f ca="1">IF(MOD(ROW()-13,2)=0,IF(ISBLANK(OFFSET(#REF!,INT((ROW()-13)/2),0)),"",OFFSET(#REF!,INT((ROW()-13)/2),0)),IF(ISBLANK(OFFSET('9. METAS'!$X$20,INT((ROW()-14)/2),0)),"",OFFSET('9. METAS'!$X$20,INT((ROW()-14)/2),0)))</f>
        <v/>
      </c>
      <c r="N410" s="825"/>
      <c r="O410" s="827"/>
      <c r="P410" s="914"/>
    </row>
    <row r="411" spans="3:16">
      <c r="C411" s="829" t="str">
        <f ca="1">IF(ISBLANK(OFFSET('5. Pp (3 años)'!$C$46,INT((ROW()-13)/2),0)),"",OFFSET('5. Pp (3 años)'!$C$46,INT((ROW()-13)/2),0))</f>
        <v/>
      </c>
      <c r="D411" s="926" t="str">
        <f ca="1">IF(ISBLANK(OFFSET('5. Pp (3 años)'!$D$46,INT((ROW()-13)/2),0)),"",OFFSET('5. Pp (3 años)'!$D$46,INT((ROW()-13)/2),0))</f>
        <v/>
      </c>
      <c r="E411" s="926" t="str">
        <f ca="1">IF(ISBLANK(OFFSET('5. Pp (3 años)'!$E$46,INT((ROW()-13)/2),0)),"",OFFSET('5. Pp (3 años)'!$E$46,INT((ROW()-13)/2),0))</f>
        <v/>
      </c>
      <c r="F411" s="928" t="str">
        <f ca="1">IF(ISBLANK(OFFSET('5. Pp (3 años)'!$K$46,INT((ROW()-13)/2),0)),"",OFFSET('5. Pp (3 años)'!$K$46,INT((ROW()-13)/2),0))</f>
        <v/>
      </c>
      <c r="G411" s="930" t="str">
        <f ca="1">IF(ISBLANK(OFFSET('5. Pp (3 años)'!$H$46,INT((ROW()-13)/2),0)),"",OFFSET('5. Pp (3 años)'!$H$46,INT((ROW()-13)/2),0))</f>
        <v/>
      </c>
      <c r="H411" s="949" t="str">
        <f ca="1">IF(ISBLANK(OFFSET('9. METAS'!$L$20,INT((ROW()-13)/2),0)),"",OFFSET('9. METAS'!$L$20,INT((ROW()-13)/2),0))</f>
        <v/>
      </c>
      <c r="I411" s="822"/>
      <c r="J411" s="149" t="e">
        <f ca="1">IF(MOD(ROW()-13,2)=0,IF(ISBLANK(OFFSET(#REF!,INT((ROW()-13)/2),0)),"",OFFSET(#REF!,INT((ROW()-13)/2),0)),IF(ISBLANK(OFFSET('9. METAS'!$U$20,INT((ROW()-14)/2),0)),"",OFFSET('9. METAS'!$U$20,INT((ROW()-14)/2),0)))</f>
        <v>#REF!</v>
      </c>
      <c r="K411" s="150" t="e">
        <f ca="1">IF(MOD(ROW()-13,2)=0,IF(ISBLANK(OFFSET(#REF!,INT((ROW()-13)/2),0)),"",OFFSET(#REF!,INT((ROW()-13)/2),0)),IF(ISBLANK(OFFSET('9. METAS'!$V$20,INT((ROW()-14)/2),0)),"",OFFSET('9. METAS'!$V$20,INT((ROW()-14)/2),0)))</f>
        <v>#REF!</v>
      </c>
      <c r="L411" s="150" t="e">
        <f ca="1">IF(MOD(ROW()-13,2)=0,IF(ISBLANK(OFFSET(#REF!,INT((ROW()-13)/2),0)),"",OFFSET(#REF!,INT((ROW()-13)/2),0)),IF(ISBLANK(OFFSET('9. METAS'!$W$20,INT((ROW()-14)/2),0)),"",OFFSET('9. METAS'!$W$20,INT((ROW()-14)/2),0)))</f>
        <v>#REF!</v>
      </c>
      <c r="M411" s="151" t="e">
        <f ca="1">IF(MOD(ROW()-13,2)=0,IF(ISBLANK(OFFSET(#REF!,INT((ROW()-13)/2),0)),"",OFFSET(#REF!,INT((ROW()-13)/2),0)),IF(ISBLANK(OFFSET('9. METAS'!$X$20,INT((ROW()-14)/2),0)),"",OFFSET('9. METAS'!$X$20,INT((ROW()-14)/2),0)))</f>
        <v>#REF!</v>
      </c>
      <c r="N411" s="824" t="str">
        <f t="shared" ref="N411" ca="1" si="394">IFERROR(J411/J412,"ND")</f>
        <v>ND</v>
      </c>
      <c r="O411" s="826" t="str">
        <f t="shared" ref="O411" ca="1" si="395">IFERROR(((J411+K411+L411+M411)/H411),"ND")</f>
        <v>ND</v>
      </c>
      <c r="P411" s="913"/>
    </row>
    <row r="412" spans="3:16">
      <c r="C412" s="843"/>
      <c r="D412" s="926"/>
      <c r="E412" s="926"/>
      <c r="F412" s="928"/>
      <c r="G412" s="930"/>
      <c r="H412" s="949"/>
      <c r="I412" s="823"/>
      <c r="J412" s="149" t="str">
        <f ca="1">IF(MOD(ROW()-13,2)=0,IF(ISBLANK(OFFSET(#REF!,INT((ROW()-13)/2),0)),"",OFFSET(#REF!,INT((ROW()-13)/2),0)),IF(ISBLANK(OFFSET('9. METAS'!$U$20,INT((ROW()-14)/2),0)),"",OFFSET('9. METAS'!$U$20,INT((ROW()-14)/2),0)))</f>
        <v/>
      </c>
      <c r="K412" s="150" t="str">
        <f ca="1">IF(MOD(ROW()-13,2)=0,IF(ISBLANK(OFFSET(#REF!,INT((ROW()-13)/2),0)),"",OFFSET(#REF!,INT((ROW()-13)/2),0)),IF(ISBLANK(OFFSET('9. METAS'!$V$20,INT((ROW()-14)/2),0)),"",OFFSET('9. METAS'!$V$20,INT((ROW()-14)/2),0)))</f>
        <v/>
      </c>
      <c r="L412" s="150" t="str">
        <f ca="1">IF(MOD(ROW()-13,2)=0,IF(ISBLANK(OFFSET(#REF!,INT((ROW()-13)/2),0)),"",OFFSET(#REF!,INT((ROW()-13)/2),0)),IF(ISBLANK(OFFSET('9. METAS'!$W$20,INT((ROW()-14)/2),0)),"",OFFSET('9. METAS'!$W$20,INT((ROW()-14)/2),0)))</f>
        <v/>
      </c>
      <c r="M412" s="151" t="str">
        <f ca="1">IF(MOD(ROW()-13,2)=0,IF(ISBLANK(OFFSET(#REF!,INT((ROW()-13)/2),0)),"",OFFSET(#REF!,INT((ROW()-13)/2),0)),IF(ISBLANK(OFFSET('9. METAS'!$X$20,INT((ROW()-14)/2),0)),"",OFFSET('9. METAS'!$X$20,INT((ROW()-14)/2),0)))</f>
        <v/>
      </c>
      <c r="N412" s="825"/>
      <c r="O412" s="827"/>
      <c r="P412" s="914"/>
    </row>
    <row r="413" spans="3:16">
      <c r="C413" s="829" t="str">
        <f ca="1">IF(ISBLANK(OFFSET('5. Pp (3 años)'!$C$46,INT((ROW()-13)/2),0)),"",OFFSET('5. Pp (3 años)'!$C$46,INT((ROW()-13)/2),0))</f>
        <v/>
      </c>
      <c r="D413" s="926" t="str">
        <f ca="1">IF(ISBLANK(OFFSET('5. Pp (3 años)'!$D$46,INT((ROW()-13)/2),0)),"",OFFSET('5. Pp (3 años)'!$D$46,INT((ROW()-13)/2),0))</f>
        <v/>
      </c>
      <c r="E413" s="926" t="str">
        <f ca="1">IF(ISBLANK(OFFSET('5. Pp (3 años)'!$E$46,INT((ROW()-13)/2),0)),"",OFFSET('5. Pp (3 años)'!$E$46,INT((ROW()-13)/2),0))</f>
        <v/>
      </c>
      <c r="F413" s="928" t="str">
        <f ca="1">IF(ISBLANK(OFFSET('5. Pp (3 años)'!$K$46,INT((ROW()-13)/2),0)),"",OFFSET('5. Pp (3 años)'!$K$46,INT((ROW()-13)/2),0))</f>
        <v/>
      </c>
      <c r="G413" s="930" t="str">
        <f ca="1">IF(ISBLANK(OFFSET('5. Pp (3 años)'!$H$46,INT((ROW()-13)/2),0)),"",OFFSET('5. Pp (3 años)'!$H$46,INT((ROW()-13)/2),0))</f>
        <v/>
      </c>
      <c r="H413" s="949" t="str">
        <f ca="1">IF(ISBLANK(OFFSET('9. METAS'!$L$20,INT((ROW()-13)/2),0)),"",OFFSET('9. METAS'!$L$20,INT((ROW()-13)/2),0))</f>
        <v/>
      </c>
      <c r="I413" s="822"/>
      <c r="J413" s="149" t="e">
        <f ca="1">IF(MOD(ROW()-13,2)=0,IF(ISBLANK(OFFSET(#REF!,INT((ROW()-13)/2),0)),"",OFFSET(#REF!,INT((ROW()-13)/2),0)),IF(ISBLANK(OFFSET('9. METAS'!$U$20,INT((ROW()-14)/2),0)),"",OFFSET('9. METAS'!$U$20,INT((ROW()-14)/2),0)))</f>
        <v>#REF!</v>
      </c>
      <c r="K413" s="150" t="e">
        <f ca="1">IF(MOD(ROW()-13,2)=0,IF(ISBLANK(OFFSET(#REF!,INT((ROW()-13)/2),0)),"",OFFSET(#REF!,INT((ROW()-13)/2),0)),IF(ISBLANK(OFFSET('9. METAS'!$V$20,INT((ROW()-14)/2),0)),"",OFFSET('9. METAS'!$V$20,INT((ROW()-14)/2),0)))</f>
        <v>#REF!</v>
      </c>
      <c r="L413" s="150" t="e">
        <f ca="1">IF(MOD(ROW()-13,2)=0,IF(ISBLANK(OFFSET(#REF!,INT((ROW()-13)/2),0)),"",OFFSET(#REF!,INT((ROW()-13)/2),0)),IF(ISBLANK(OFFSET('9. METAS'!$W$20,INT((ROW()-14)/2),0)),"",OFFSET('9. METAS'!$W$20,INT((ROW()-14)/2),0)))</f>
        <v>#REF!</v>
      </c>
      <c r="M413" s="151" t="e">
        <f ca="1">IF(MOD(ROW()-13,2)=0,IF(ISBLANK(OFFSET(#REF!,INT((ROW()-13)/2),0)),"",OFFSET(#REF!,INT((ROW()-13)/2),0)),IF(ISBLANK(OFFSET('9. METAS'!$X$20,INT((ROW()-14)/2),0)),"",OFFSET('9. METAS'!$X$20,INT((ROW()-14)/2),0)))</f>
        <v>#REF!</v>
      </c>
      <c r="N413" s="824" t="str">
        <f t="shared" ref="N413" ca="1" si="396">IFERROR(J413/J414,"ND")</f>
        <v>ND</v>
      </c>
      <c r="O413" s="826" t="str">
        <f t="shared" ref="O413" ca="1" si="397">IFERROR(((J413+K413+L413+M413)/H413),"ND")</f>
        <v>ND</v>
      </c>
      <c r="P413" s="913"/>
    </row>
    <row r="414" spans="3:16">
      <c r="C414" s="843"/>
      <c r="D414" s="926"/>
      <c r="E414" s="926"/>
      <c r="F414" s="928"/>
      <c r="G414" s="930"/>
      <c r="H414" s="949"/>
      <c r="I414" s="823"/>
      <c r="J414" s="149" t="str">
        <f ca="1">IF(MOD(ROW()-13,2)=0,IF(ISBLANK(OFFSET(#REF!,INT((ROW()-13)/2),0)),"",OFFSET(#REF!,INT((ROW()-13)/2),0)),IF(ISBLANK(OFFSET('9. METAS'!$U$20,INT((ROW()-14)/2),0)),"",OFFSET('9. METAS'!$U$20,INT((ROW()-14)/2),0)))</f>
        <v/>
      </c>
      <c r="K414" s="150" t="str">
        <f ca="1">IF(MOD(ROW()-13,2)=0,IF(ISBLANK(OFFSET(#REF!,INT((ROW()-13)/2),0)),"",OFFSET(#REF!,INT((ROW()-13)/2),0)),IF(ISBLANK(OFFSET('9. METAS'!$V$20,INT((ROW()-14)/2),0)),"",OFFSET('9. METAS'!$V$20,INT((ROW()-14)/2),0)))</f>
        <v/>
      </c>
      <c r="L414" s="150" t="str">
        <f ca="1">IF(MOD(ROW()-13,2)=0,IF(ISBLANK(OFFSET(#REF!,INT((ROW()-13)/2),0)),"",OFFSET(#REF!,INT((ROW()-13)/2),0)),IF(ISBLANK(OFFSET('9. METAS'!$W$20,INT((ROW()-14)/2),0)),"",OFFSET('9. METAS'!$W$20,INT((ROW()-14)/2),0)))</f>
        <v/>
      </c>
      <c r="M414" s="151" t="str">
        <f ca="1">IF(MOD(ROW()-13,2)=0,IF(ISBLANK(OFFSET(#REF!,INT((ROW()-13)/2),0)),"",OFFSET(#REF!,INT((ROW()-13)/2),0)),IF(ISBLANK(OFFSET('9. METAS'!$X$20,INT((ROW()-14)/2),0)),"",OFFSET('9. METAS'!$X$20,INT((ROW()-14)/2),0)))</f>
        <v/>
      </c>
      <c r="N414" s="825"/>
      <c r="O414" s="827"/>
      <c r="P414" s="914"/>
    </row>
    <row r="415" spans="3:16">
      <c r="C415" s="829" t="str">
        <f ca="1">IF(ISBLANK(OFFSET('5. Pp (3 años)'!$C$46,INT((ROW()-13)/2),0)),"",OFFSET('5. Pp (3 años)'!$C$46,INT((ROW()-13)/2),0))</f>
        <v/>
      </c>
      <c r="D415" s="926" t="str">
        <f ca="1">IF(ISBLANK(OFFSET('5. Pp (3 años)'!$D$46,INT((ROW()-13)/2),0)),"",OFFSET('5. Pp (3 años)'!$D$46,INT((ROW()-13)/2),0))</f>
        <v/>
      </c>
      <c r="E415" s="926" t="str">
        <f ca="1">IF(ISBLANK(OFFSET('5. Pp (3 años)'!$E$46,INT((ROW()-13)/2),0)),"",OFFSET('5. Pp (3 años)'!$E$46,INT((ROW()-13)/2),0))</f>
        <v/>
      </c>
      <c r="F415" s="928" t="str">
        <f ca="1">IF(ISBLANK(OFFSET('5. Pp (3 años)'!$K$46,INT((ROW()-13)/2),0)),"",OFFSET('5. Pp (3 años)'!$K$46,INT((ROW()-13)/2),0))</f>
        <v/>
      </c>
      <c r="G415" s="930" t="str">
        <f ca="1">IF(ISBLANK(OFFSET('5. Pp (3 años)'!$H$46,INT((ROW()-13)/2),0)),"",OFFSET('5. Pp (3 años)'!$H$46,INT((ROW()-13)/2),0))</f>
        <v/>
      </c>
      <c r="H415" s="949" t="str">
        <f ca="1">IF(ISBLANK(OFFSET('9. METAS'!$L$20,INT((ROW()-13)/2),0)),"",OFFSET('9. METAS'!$L$20,INT((ROW()-13)/2),0))</f>
        <v/>
      </c>
      <c r="I415" s="822"/>
      <c r="J415" s="149" t="e">
        <f ca="1">IF(MOD(ROW()-13,2)=0,IF(ISBLANK(OFFSET(#REF!,INT((ROW()-13)/2),0)),"",OFFSET(#REF!,INT((ROW()-13)/2),0)),IF(ISBLANK(OFFSET('9. METAS'!$U$20,INT((ROW()-14)/2),0)),"",OFFSET('9. METAS'!$U$20,INT((ROW()-14)/2),0)))</f>
        <v>#REF!</v>
      </c>
      <c r="K415" s="150" t="e">
        <f ca="1">IF(MOD(ROW()-13,2)=0,IF(ISBLANK(OFFSET(#REF!,INT((ROW()-13)/2),0)),"",OFFSET(#REF!,INT((ROW()-13)/2),0)),IF(ISBLANK(OFFSET('9. METAS'!$V$20,INT((ROW()-14)/2),0)),"",OFFSET('9. METAS'!$V$20,INT((ROW()-14)/2),0)))</f>
        <v>#REF!</v>
      </c>
      <c r="L415" s="150" t="e">
        <f ca="1">IF(MOD(ROW()-13,2)=0,IF(ISBLANK(OFFSET(#REF!,INT((ROW()-13)/2),0)),"",OFFSET(#REF!,INT((ROW()-13)/2),0)),IF(ISBLANK(OFFSET('9. METAS'!$W$20,INT((ROW()-14)/2),0)),"",OFFSET('9. METAS'!$W$20,INT((ROW()-14)/2),0)))</f>
        <v>#REF!</v>
      </c>
      <c r="M415" s="151" t="e">
        <f ca="1">IF(MOD(ROW()-13,2)=0,IF(ISBLANK(OFFSET(#REF!,INT((ROW()-13)/2),0)),"",OFFSET(#REF!,INT((ROW()-13)/2),0)),IF(ISBLANK(OFFSET('9. METAS'!$X$20,INT((ROW()-14)/2),0)),"",OFFSET('9. METAS'!$X$20,INT((ROW()-14)/2),0)))</f>
        <v>#REF!</v>
      </c>
      <c r="N415" s="824" t="str">
        <f t="shared" ref="N415" ca="1" si="398">IFERROR(J415/J416,"ND")</f>
        <v>ND</v>
      </c>
      <c r="O415" s="826" t="str">
        <f t="shared" ref="O415" ca="1" si="399">IFERROR(((J415+K415+L415+M415)/H415),"ND")</f>
        <v>ND</v>
      </c>
      <c r="P415" s="913"/>
    </row>
    <row r="416" spans="3:16">
      <c r="C416" s="843"/>
      <c r="D416" s="926"/>
      <c r="E416" s="926"/>
      <c r="F416" s="928"/>
      <c r="G416" s="930"/>
      <c r="H416" s="949"/>
      <c r="I416" s="823"/>
      <c r="J416" s="149" t="str">
        <f ca="1">IF(MOD(ROW()-13,2)=0,IF(ISBLANK(OFFSET(#REF!,INT((ROW()-13)/2),0)),"",OFFSET(#REF!,INT((ROW()-13)/2),0)),IF(ISBLANK(OFFSET('9. METAS'!$U$20,INT((ROW()-14)/2),0)),"",OFFSET('9. METAS'!$U$20,INT((ROW()-14)/2),0)))</f>
        <v/>
      </c>
      <c r="K416" s="150" t="str">
        <f ca="1">IF(MOD(ROW()-13,2)=0,IF(ISBLANK(OFFSET(#REF!,INT((ROW()-13)/2),0)),"",OFFSET(#REF!,INT((ROW()-13)/2),0)),IF(ISBLANK(OFFSET('9. METAS'!$V$20,INT((ROW()-14)/2),0)),"",OFFSET('9. METAS'!$V$20,INT((ROW()-14)/2),0)))</f>
        <v/>
      </c>
      <c r="L416" s="150" t="str">
        <f ca="1">IF(MOD(ROW()-13,2)=0,IF(ISBLANK(OFFSET(#REF!,INT((ROW()-13)/2),0)),"",OFFSET(#REF!,INT((ROW()-13)/2),0)),IF(ISBLANK(OFFSET('9. METAS'!$W$20,INT((ROW()-14)/2),0)),"",OFFSET('9. METAS'!$W$20,INT((ROW()-14)/2),0)))</f>
        <v/>
      </c>
      <c r="M416" s="151" t="str">
        <f ca="1">IF(MOD(ROW()-13,2)=0,IF(ISBLANK(OFFSET(#REF!,INT((ROW()-13)/2),0)),"",OFFSET(#REF!,INT((ROW()-13)/2),0)),IF(ISBLANK(OFFSET('9. METAS'!$X$20,INT((ROW()-14)/2),0)),"",OFFSET('9. METAS'!$X$20,INT((ROW()-14)/2),0)))</f>
        <v/>
      </c>
      <c r="N416" s="825"/>
      <c r="O416" s="827"/>
      <c r="P416" s="914"/>
    </row>
    <row r="417" spans="3:16">
      <c r="C417" s="829" t="str">
        <f ca="1">IF(ISBLANK(OFFSET('5. Pp (3 años)'!$C$46,INT((ROW()-13)/2),0)),"",OFFSET('5. Pp (3 años)'!$C$46,INT((ROW()-13)/2),0))</f>
        <v/>
      </c>
      <c r="D417" s="926" t="str">
        <f ca="1">IF(ISBLANK(OFFSET('5. Pp (3 años)'!$D$46,INT((ROW()-13)/2),0)),"",OFFSET('5. Pp (3 años)'!$D$46,INT((ROW()-13)/2),0))</f>
        <v/>
      </c>
      <c r="E417" s="926" t="str">
        <f ca="1">IF(ISBLANK(OFFSET('5. Pp (3 años)'!$E$46,INT((ROW()-13)/2),0)),"",OFFSET('5. Pp (3 años)'!$E$46,INT((ROW()-13)/2),0))</f>
        <v/>
      </c>
      <c r="F417" s="928" t="str">
        <f ca="1">IF(ISBLANK(OFFSET('5. Pp (3 años)'!$K$46,INT((ROW()-13)/2),0)),"",OFFSET('5. Pp (3 años)'!$K$46,INT((ROW()-13)/2),0))</f>
        <v/>
      </c>
      <c r="G417" s="930" t="str">
        <f ca="1">IF(ISBLANK(OFFSET('5. Pp (3 años)'!$H$46,INT((ROW()-13)/2),0)),"",OFFSET('5. Pp (3 años)'!$H$46,INT((ROW()-13)/2),0))</f>
        <v/>
      </c>
      <c r="H417" s="949" t="str">
        <f ca="1">IF(ISBLANK(OFFSET('9. METAS'!$L$20,INT((ROW()-13)/2),0)),"",OFFSET('9. METAS'!$L$20,INT((ROW()-13)/2),0))</f>
        <v/>
      </c>
      <c r="I417" s="822"/>
      <c r="J417" s="149" t="e">
        <f ca="1">IF(MOD(ROW()-13,2)=0,IF(ISBLANK(OFFSET(#REF!,INT((ROW()-13)/2),0)),"",OFFSET(#REF!,INT((ROW()-13)/2),0)),IF(ISBLANK(OFFSET('9. METAS'!$U$20,INT((ROW()-14)/2),0)),"",OFFSET('9. METAS'!$U$20,INT((ROW()-14)/2),0)))</f>
        <v>#REF!</v>
      </c>
      <c r="K417" s="150" t="e">
        <f ca="1">IF(MOD(ROW()-13,2)=0,IF(ISBLANK(OFFSET(#REF!,INT((ROW()-13)/2),0)),"",OFFSET(#REF!,INT((ROW()-13)/2),0)),IF(ISBLANK(OFFSET('9. METAS'!$V$20,INT((ROW()-14)/2),0)),"",OFFSET('9. METAS'!$V$20,INT((ROW()-14)/2),0)))</f>
        <v>#REF!</v>
      </c>
      <c r="L417" s="150" t="e">
        <f ca="1">IF(MOD(ROW()-13,2)=0,IF(ISBLANK(OFFSET(#REF!,INT((ROW()-13)/2),0)),"",OFFSET(#REF!,INT((ROW()-13)/2),0)),IF(ISBLANK(OFFSET('9. METAS'!$W$20,INT((ROW()-14)/2),0)),"",OFFSET('9. METAS'!$W$20,INT((ROW()-14)/2),0)))</f>
        <v>#REF!</v>
      </c>
      <c r="M417" s="151" t="e">
        <f ca="1">IF(MOD(ROW()-13,2)=0,IF(ISBLANK(OFFSET(#REF!,INT((ROW()-13)/2),0)),"",OFFSET(#REF!,INT((ROW()-13)/2),0)),IF(ISBLANK(OFFSET('9. METAS'!$X$20,INT((ROW()-14)/2),0)),"",OFFSET('9. METAS'!$X$20,INT((ROW()-14)/2),0)))</f>
        <v>#REF!</v>
      </c>
      <c r="N417" s="824" t="str">
        <f t="shared" ref="N417" ca="1" si="400">IFERROR(J417/J418,"ND")</f>
        <v>ND</v>
      </c>
      <c r="O417" s="826" t="str">
        <f t="shared" ref="O417" ca="1" si="401">IFERROR(((J417+K417+L417+M417)/H417),"ND")</f>
        <v>ND</v>
      </c>
      <c r="P417" s="913"/>
    </row>
    <row r="418" spans="3:16">
      <c r="C418" s="843"/>
      <c r="D418" s="926"/>
      <c r="E418" s="926"/>
      <c r="F418" s="928"/>
      <c r="G418" s="930"/>
      <c r="H418" s="949"/>
      <c r="I418" s="823"/>
      <c r="J418" s="149" t="str">
        <f ca="1">IF(MOD(ROW()-13,2)=0,IF(ISBLANK(OFFSET(#REF!,INT((ROW()-13)/2),0)),"",OFFSET(#REF!,INT((ROW()-13)/2),0)),IF(ISBLANK(OFFSET('9. METAS'!$U$20,INT((ROW()-14)/2),0)),"",OFFSET('9. METAS'!$U$20,INT((ROW()-14)/2),0)))</f>
        <v/>
      </c>
      <c r="K418" s="150" t="str">
        <f ca="1">IF(MOD(ROW()-13,2)=0,IF(ISBLANK(OFFSET(#REF!,INT((ROW()-13)/2),0)),"",OFFSET(#REF!,INT((ROW()-13)/2),0)),IF(ISBLANK(OFFSET('9. METAS'!$V$20,INT((ROW()-14)/2),0)),"",OFFSET('9. METAS'!$V$20,INT((ROW()-14)/2),0)))</f>
        <v/>
      </c>
      <c r="L418" s="150" t="str">
        <f ca="1">IF(MOD(ROW()-13,2)=0,IF(ISBLANK(OFFSET(#REF!,INT((ROW()-13)/2),0)),"",OFFSET(#REF!,INT((ROW()-13)/2),0)),IF(ISBLANK(OFFSET('9. METAS'!$W$20,INT((ROW()-14)/2),0)),"",OFFSET('9. METAS'!$W$20,INT((ROW()-14)/2),0)))</f>
        <v/>
      </c>
      <c r="M418" s="151" t="str">
        <f ca="1">IF(MOD(ROW()-13,2)=0,IF(ISBLANK(OFFSET(#REF!,INT((ROW()-13)/2),0)),"",OFFSET(#REF!,INT((ROW()-13)/2),0)),IF(ISBLANK(OFFSET('9. METAS'!$X$20,INT((ROW()-14)/2),0)),"",OFFSET('9. METAS'!$X$20,INT((ROW()-14)/2),0)))</f>
        <v/>
      </c>
      <c r="N418" s="825"/>
      <c r="O418" s="827"/>
      <c r="P418" s="914"/>
    </row>
    <row r="419" spans="3:16">
      <c r="C419" s="829" t="str">
        <f ca="1">IF(ISBLANK(OFFSET('5. Pp (3 años)'!$C$46,INT((ROW()-13)/2),0)),"",OFFSET('5. Pp (3 años)'!$C$46,INT((ROW()-13)/2),0))</f>
        <v/>
      </c>
      <c r="D419" s="926" t="str">
        <f ca="1">IF(ISBLANK(OFFSET('5. Pp (3 años)'!$D$46,INT((ROW()-13)/2),0)),"",OFFSET('5. Pp (3 años)'!$D$46,INT((ROW()-13)/2),0))</f>
        <v/>
      </c>
      <c r="E419" s="926" t="str">
        <f ca="1">IF(ISBLANK(OFFSET('5. Pp (3 años)'!$E$46,INT((ROW()-13)/2),0)),"",OFFSET('5. Pp (3 años)'!$E$46,INT((ROW()-13)/2),0))</f>
        <v/>
      </c>
      <c r="F419" s="928" t="str">
        <f ca="1">IF(ISBLANK(OFFSET('5. Pp (3 años)'!$K$46,INT((ROW()-13)/2),0)),"",OFFSET('5. Pp (3 años)'!$K$46,INT((ROW()-13)/2),0))</f>
        <v/>
      </c>
      <c r="G419" s="930" t="str">
        <f ca="1">IF(ISBLANK(OFFSET('5. Pp (3 años)'!$H$46,INT((ROW()-13)/2),0)),"",OFFSET('5. Pp (3 años)'!$H$46,INT((ROW()-13)/2),0))</f>
        <v/>
      </c>
      <c r="H419" s="949" t="str">
        <f ca="1">IF(ISBLANK(OFFSET('9. METAS'!$L$20,INT((ROW()-13)/2),0)),"",OFFSET('9. METAS'!$L$20,INT((ROW()-13)/2),0))</f>
        <v/>
      </c>
      <c r="I419" s="822"/>
      <c r="J419" s="149" t="e">
        <f ca="1">IF(MOD(ROW()-13,2)=0,IF(ISBLANK(OFFSET(#REF!,INT((ROW()-13)/2),0)),"",OFFSET(#REF!,INT((ROW()-13)/2),0)),IF(ISBLANK(OFFSET('9. METAS'!$U$20,INT((ROW()-14)/2),0)),"",OFFSET('9. METAS'!$U$20,INT((ROW()-14)/2),0)))</f>
        <v>#REF!</v>
      </c>
      <c r="K419" s="150" t="e">
        <f ca="1">IF(MOD(ROW()-13,2)=0,IF(ISBLANK(OFFSET(#REF!,INT((ROW()-13)/2),0)),"",OFFSET(#REF!,INT((ROW()-13)/2),0)),IF(ISBLANK(OFFSET('9. METAS'!$V$20,INT((ROW()-14)/2),0)),"",OFFSET('9. METAS'!$V$20,INT((ROW()-14)/2),0)))</f>
        <v>#REF!</v>
      </c>
      <c r="L419" s="150" t="e">
        <f ca="1">IF(MOD(ROW()-13,2)=0,IF(ISBLANK(OFFSET(#REF!,INT((ROW()-13)/2),0)),"",OFFSET(#REF!,INT((ROW()-13)/2),0)),IF(ISBLANK(OFFSET('9. METAS'!$W$20,INT((ROW()-14)/2),0)),"",OFFSET('9. METAS'!$W$20,INT((ROW()-14)/2),0)))</f>
        <v>#REF!</v>
      </c>
      <c r="M419" s="151" t="e">
        <f ca="1">IF(MOD(ROW()-13,2)=0,IF(ISBLANK(OFFSET(#REF!,INT((ROW()-13)/2),0)),"",OFFSET(#REF!,INT((ROW()-13)/2),0)),IF(ISBLANK(OFFSET('9. METAS'!$X$20,INT((ROW()-14)/2),0)),"",OFFSET('9. METAS'!$X$20,INT((ROW()-14)/2),0)))</f>
        <v>#REF!</v>
      </c>
      <c r="N419" s="824" t="str">
        <f t="shared" ref="N419" ca="1" si="402">IFERROR(J419/J420,"ND")</f>
        <v>ND</v>
      </c>
      <c r="O419" s="826" t="str">
        <f t="shared" ref="O419" ca="1" si="403">IFERROR(((J419+K419+L419+M419)/H419),"ND")</f>
        <v>ND</v>
      </c>
      <c r="P419" s="913"/>
    </row>
    <row r="420" spans="3:16">
      <c r="C420" s="843"/>
      <c r="D420" s="926"/>
      <c r="E420" s="926"/>
      <c r="F420" s="928"/>
      <c r="G420" s="930"/>
      <c r="H420" s="949"/>
      <c r="I420" s="823"/>
      <c r="J420" s="149" t="str">
        <f ca="1">IF(MOD(ROW()-13,2)=0,IF(ISBLANK(OFFSET(#REF!,INT((ROW()-13)/2),0)),"",OFFSET(#REF!,INT((ROW()-13)/2),0)),IF(ISBLANK(OFFSET('9. METAS'!$U$20,INT((ROW()-14)/2),0)),"",OFFSET('9. METAS'!$U$20,INT((ROW()-14)/2),0)))</f>
        <v/>
      </c>
      <c r="K420" s="150" t="str">
        <f ca="1">IF(MOD(ROW()-13,2)=0,IF(ISBLANK(OFFSET(#REF!,INT((ROW()-13)/2),0)),"",OFFSET(#REF!,INT((ROW()-13)/2),0)),IF(ISBLANK(OFFSET('9. METAS'!$V$20,INT((ROW()-14)/2),0)),"",OFFSET('9. METAS'!$V$20,INT((ROW()-14)/2),0)))</f>
        <v/>
      </c>
      <c r="L420" s="150" t="str">
        <f ca="1">IF(MOD(ROW()-13,2)=0,IF(ISBLANK(OFFSET(#REF!,INT((ROW()-13)/2),0)),"",OFFSET(#REF!,INT((ROW()-13)/2),0)),IF(ISBLANK(OFFSET('9. METAS'!$W$20,INT((ROW()-14)/2),0)),"",OFFSET('9. METAS'!$W$20,INT((ROW()-14)/2),0)))</f>
        <v/>
      </c>
      <c r="M420" s="151" t="str">
        <f ca="1">IF(MOD(ROW()-13,2)=0,IF(ISBLANK(OFFSET(#REF!,INT((ROW()-13)/2),0)),"",OFFSET(#REF!,INT((ROW()-13)/2),0)),IF(ISBLANK(OFFSET('9. METAS'!$X$20,INT((ROW()-14)/2),0)),"",OFFSET('9. METAS'!$X$20,INT((ROW()-14)/2),0)))</f>
        <v/>
      </c>
      <c r="N420" s="825"/>
      <c r="O420" s="827"/>
      <c r="P420" s="914"/>
    </row>
    <row r="421" spans="3:16">
      <c r="C421" s="829" t="str">
        <f ca="1">IF(ISBLANK(OFFSET('5. Pp (3 años)'!$C$46,INT((ROW()-13)/2),0)),"",OFFSET('5. Pp (3 años)'!$C$46,INT((ROW()-13)/2),0))</f>
        <v/>
      </c>
      <c r="D421" s="926" t="str">
        <f ca="1">IF(ISBLANK(OFFSET('5. Pp (3 años)'!$D$46,INT((ROW()-13)/2),0)),"",OFFSET('5. Pp (3 años)'!$D$46,INT((ROW()-13)/2),0))</f>
        <v/>
      </c>
      <c r="E421" s="926" t="str">
        <f ca="1">IF(ISBLANK(OFFSET('5. Pp (3 años)'!$E$46,INT((ROW()-13)/2),0)),"",OFFSET('5. Pp (3 años)'!$E$46,INT((ROW()-13)/2),0))</f>
        <v/>
      </c>
      <c r="F421" s="928" t="str">
        <f ca="1">IF(ISBLANK(OFFSET('5. Pp (3 años)'!$K$46,INT((ROW()-13)/2),0)),"",OFFSET('5. Pp (3 años)'!$K$46,INT((ROW()-13)/2),0))</f>
        <v/>
      </c>
      <c r="G421" s="930" t="str">
        <f ca="1">IF(ISBLANK(OFFSET('5. Pp (3 años)'!$H$46,INT((ROW()-13)/2),0)),"",OFFSET('5. Pp (3 años)'!$H$46,INT((ROW()-13)/2),0))</f>
        <v/>
      </c>
      <c r="H421" s="949" t="str">
        <f ca="1">IF(ISBLANK(OFFSET('9. METAS'!$L$20,INT((ROW()-13)/2),0)),"",OFFSET('9. METAS'!$L$20,INT((ROW()-13)/2),0))</f>
        <v/>
      </c>
      <c r="I421" s="822"/>
      <c r="J421" s="149" t="e">
        <f ca="1">IF(MOD(ROW()-13,2)=0,IF(ISBLANK(OFFSET(#REF!,INT((ROW()-13)/2),0)),"",OFFSET(#REF!,INT((ROW()-13)/2),0)),IF(ISBLANK(OFFSET('9. METAS'!$U$20,INT((ROW()-14)/2),0)),"",OFFSET('9. METAS'!$U$20,INT((ROW()-14)/2),0)))</f>
        <v>#REF!</v>
      </c>
      <c r="K421" s="150" t="e">
        <f ca="1">IF(MOD(ROW()-13,2)=0,IF(ISBLANK(OFFSET(#REF!,INT((ROW()-13)/2),0)),"",OFFSET(#REF!,INT((ROW()-13)/2),0)),IF(ISBLANK(OFFSET('9. METAS'!$V$20,INT((ROW()-14)/2),0)),"",OFFSET('9. METAS'!$V$20,INT((ROW()-14)/2),0)))</f>
        <v>#REF!</v>
      </c>
      <c r="L421" s="150" t="e">
        <f ca="1">IF(MOD(ROW()-13,2)=0,IF(ISBLANK(OFFSET(#REF!,INT((ROW()-13)/2),0)),"",OFFSET(#REF!,INT((ROW()-13)/2),0)),IF(ISBLANK(OFFSET('9. METAS'!$W$20,INT((ROW()-14)/2),0)),"",OFFSET('9. METAS'!$W$20,INT((ROW()-14)/2),0)))</f>
        <v>#REF!</v>
      </c>
      <c r="M421" s="151" t="e">
        <f ca="1">IF(MOD(ROW()-13,2)=0,IF(ISBLANK(OFFSET(#REF!,INT((ROW()-13)/2),0)),"",OFFSET(#REF!,INT((ROW()-13)/2),0)),IF(ISBLANK(OFFSET('9. METAS'!$X$20,INT((ROW()-14)/2),0)),"",OFFSET('9. METAS'!$X$20,INT((ROW()-14)/2),0)))</f>
        <v>#REF!</v>
      </c>
      <c r="N421" s="824" t="str">
        <f t="shared" ref="N421" ca="1" si="404">IFERROR(J421/J422,"ND")</f>
        <v>ND</v>
      </c>
      <c r="O421" s="826" t="str">
        <f t="shared" ref="O421" ca="1" si="405">IFERROR(((J421+K421+L421+M421)/H421),"ND")</f>
        <v>ND</v>
      </c>
      <c r="P421" s="913"/>
    </row>
    <row r="422" spans="3:16">
      <c r="C422" s="843"/>
      <c r="D422" s="926"/>
      <c r="E422" s="926"/>
      <c r="F422" s="928"/>
      <c r="G422" s="930"/>
      <c r="H422" s="949"/>
      <c r="I422" s="823"/>
      <c r="J422" s="149" t="str">
        <f ca="1">IF(MOD(ROW()-13,2)=0,IF(ISBLANK(OFFSET(#REF!,INT((ROW()-13)/2),0)),"",OFFSET(#REF!,INT((ROW()-13)/2),0)),IF(ISBLANK(OFFSET('9. METAS'!$U$20,INT((ROW()-14)/2),0)),"",OFFSET('9. METAS'!$U$20,INT((ROW()-14)/2),0)))</f>
        <v/>
      </c>
      <c r="K422" s="150" t="str">
        <f ca="1">IF(MOD(ROW()-13,2)=0,IF(ISBLANK(OFFSET(#REF!,INT((ROW()-13)/2),0)),"",OFFSET(#REF!,INT((ROW()-13)/2),0)),IF(ISBLANK(OFFSET('9. METAS'!$V$20,INT((ROW()-14)/2),0)),"",OFFSET('9. METAS'!$V$20,INT((ROW()-14)/2),0)))</f>
        <v/>
      </c>
      <c r="L422" s="150" t="str">
        <f ca="1">IF(MOD(ROW()-13,2)=0,IF(ISBLANK(OFFSET(#REF!,INT((ROW()-13)/2),0)),"",OFFSET(#REF!,INT((ROW()-13)/2),0)),IF(ISBLANK(OFFSET('9. METAS'!$W$20,INT((ROW()-14)/2),0)),"",OFFSET('9. METAS'!$W$20,INT((ROW()-14)/2),0)))</f>
        <v/>
      </c>
      <c r="M422" s="151" t="str">
        <f ca="1">IF(MOD(ROW()-13,2)=0,IF(ISBLANK(OFFSET(#REF!,INT((ROW()-13)/2),0)),"",OFFSET(#REF!,INT((ROW()-13)/2),0)),IF(ISBLANK(OFFSET('9. METAS'!$X$20,INT((ROW()-14)/2),0)),"",OFFSET('9. METAS'!$X$20,INT((ROW()-14)/2),0)))</f>
        <v/>
      </c>
      <c r="N422" s="825"/>
      <c r="O422" s="827"/>
      <c r="P422" s="914"/>
    </row>
    <row r="423" spans="3:16">
      <c r="C423" s="829" t="str">
        <f ca="1">IF(ISBLANK(OFFSET('5. Pp (3 años)'!$C$46,INT((ROW()-13)/2),0)),"",OFFSET('5. Pp (3 años)'!$C$46,INT((ROW()-13)/2),0))</f>
        <v/>
      </c>
      <c r="D423" s="926" t="str">
        <f ca="1">IF(ISBLANK(OFFSET('5. Pp (3 años)'!$D$46,INT((ROW()-13)/2),0)),"",OFFSET('5. Pp (3 años)'!$D$46,INT((ROW()-13)/2),0))</f>
        <v/>
      </c>
      <c r="E423" s="926" t="str">
        <f ca="1">IF(ISBLANK(OFFSET('5. Pp (3 años)'!$E$46,INT((ROW()-13)/2),0)),"",OFFSET('5. Pp (3 años)'!$E$46,INT((ROW()-13)/2),0))</f>
        <v/>
      </c>
      <c r="F423" s="928" t="str">
        <f ca="1">IF(ISBLANK(OFFSET('5. Pp (3 años)'!$K$46,INT((ROW()-13)/2),0)),"",OFFSET('5. Pp (3 años)'!$K$46,INT((ROW()-13)/2),0))</f>
        <v/>
      </c>
      <c r="G423" s="930" t="str">
        <f ca="1">IF(ISBLANK(OFFSET('5. Pp (3 años)'!$H$46,INT((ROW()-13)/2),0)),"",OFFSET('5. Pp (3 años)'!$H$46,INT((ROW()-13)/2),0))</f>
        <v/>
      </c>
      <c r="H423" s="949" t="str">
        <f ca="1">IF(ISBLANK(OFFSET('9. METAS'!$L$20,INT((ROW()-13)/2),0)),"",OFFSET('9. METAS'!$L$20,INT((ROW()-13)/2),0))</f>
        <v/>
      </c>
      <c r="I423" s="822"/>
      <c r="J423" s="149" t="e">
        <f ca="1">IF(MOD(ROW()-13,2)=0,IF(ISBLANK(OFFSET(#REF!,INT((ROW()-13)/2),0)),"",OFFSET(#REF!,INT((ROW()-13)/2),0)),IF(ISBLANK(OFFSET('9. METAS'!$U$20,INT((ROW()-14)/2),0)),"",OFFSET('9. METAS'!$U$20,INT((ROW()-14)/2),0)))</f>
        <v>#REF!</v>
      </c>
      <c r="K423" s="150" t="e">
        <f ca="1">IF(MOD(ROW()-13,2)=0,IF(ISBLANK(OFFSET(#REF!,INT((ROW()-13)/2),0)),"",OFFSET(#REF!,INT((ROW()-13)/2),0)),IF(ISBLANK(OFFSET('9. METAS'!$V$20,INT((ROW()-14)/2),0)),"",OFFSET('9. METAS'!$V$20,INT((ROW()-14)/2),0)))</f>
        <v>#REF!</v>
      </c>
      <c r="L423" s="150" t="e">
        <f ca="1">IF(MOD(ROW()-13,2)=0,IF(ISBLANK(OFFSET(#REF!,INT((ROW()-13)/2),0)),"",OFFSET(#REF!,INT((ROW()-13)/2),0)),IF(ISBLANK(OFFSET('9. METAS'!$W$20,INT((ROW()-14)/2),0)),"",OFFSET('9. METAS'!$W$20,INT((ROW()-14)/2),0)))</f>
        <v>#REF!</v>
      </c>
      <c r="M423" s="151" t="e">
        <f ca="1">IF(MOD(ROW()-13,2)=0,IF(ISBLANK(OFFSET(#REF!,INT((ROW()-13)/2),0)),"",OFFSET(#REF!,INT((ROW()-13)/2),0)),IF(ISBLANK(OFFSET('9. METAS'!$X$20,INT((ROW()-14)/2),0)),"",OFFSET('9. METAS'!$X$20,INT((ROW()-14)/2),0)))</f>
        <v>#REF!</v>
      </c>
      <c r="N423" s="824" t="str">
        <f t="shared" ref="N423" ca="1" si="406">IFERROR(J423/J424,"ND")</f>
        <v>ND</v>
      </c>
      <c r="O423" s="826" t="str">
        <f t="shared" ref="O423" ca="1" si="407">IFERROR(((J423+K423+L423+M423)/H423),"ND")</f>
        <v>ND</v>
      </c>
      <c r="P423" s="913"/>
    </row>
    <row r="424" spans="3:16">
      <c r="C424" s="843"/>
      <c r="D424" s="926"/>
      <c r="E424" s="926"/>
      <c r="F424" s="928"/>
      <c r="G424" s="930"/>
      <c r="H424" s="949"/>
      <c r="I424" s="823"/>
      <c r="J424" s="149" t="str">
        <f ca="1">IF(MOD(ROW()-13,2)=0,IF(ISBLANK(OFFSET(#REF!,INT((ROW()-13)/2),0)),"",OFFSET(#REF!,INT((ROW()-13)/2),0)),IF(ISBLANK(OFFSET('9. METAS'!$U$20,INT((ROW()-14)/2),0)),"",OFFSET('9. METAS'!$U$20,INT((ROW()-14)/2),0)))</f>
        <v/>
      </c>
      <c r="K424" s="150" t="str">
        <f ca="1">IF(MOD(ROW()-13,2)=0,IF(ISBLANK(OFFSET(#REF!,INT((ROW()-13)/2),0)),"",OFFSET(#REF!,INT((ROW()-13)/2),0)),IF(ISBLANK(OFFSET('9. METAS'!$V$20,INT((ROW()-14)/2),0)),"",OFFSET('9. METAS'!$V$20,INT((ROW()-14)/2),0)))</f>
        <v/>
      </c>
      <c r="L424" s="150" t="str">
        <f ca="1">IF(MOD(ROW()-13,2)=0,IF(ISBLANK(OFFSET(#REF!,INT((ROW()-13)/2),0)),"",OFFSET(#REF!,INT((ROW()-13)/2),0)),IF(ISBLANK(OFFSET('9. METAS'!$W$20,INT((ROW()-14)/2),0)),"",OFFSET('9. METAS'!$W$20,INT((ROW()-14)/2),0)))</f>
        <v/>
      </c>
      <c r="M424" s="151" t="str">
        <f ca="1">IF(MOD(ROW()-13,2)=0,IF(ISBLANK(OFFSET(#REF!,INT((ROW()-13)/2),0)),"",OFFSET(#REF!,INT((ROW()-13)/2),0)),IF(ISBLANK(OFFSET('9. METAS'!$X$20,INT((ROW()-14)/2),0)),"",OFFSET('9. METAS'!$X$20,INT((ROW()-14)/2),0)))</f>
        <v/>
      </c>
      <c r="N424" s="825"/>
      <c r="O424" s="827"/>
      <c r="P424" s="914"/>
    </row>
    <row r="425" spans="3:16">
      <c r="C425" s="829" t="str">
        <f ca="1">IF(ISBLANK(OFFSET('5. Pp (3 años)'!$C$46,INT((ROW()-13)/2),0)),"",OFFSET('5. Pp (3 años)'!$C$46,INT((ROW()-13)/2),0))</f>
        <v/>
      </c>
      <c r="D425" s="926" t="str">
        <f ca="1">IF(ISBLANK(OFFSET('5. Pp (3 años)'!$D$46,INT((ROW()-13)/2),0)),"",OFFSET('5. Pp (3 años)'!$D$46,INT((ROW()-13)/2),0))</f>
        <v/>
      </c>
      <c r="E425" s="926" t="str">
        <f ca="1">IF(ISBLANK(OFFSET('5. Pp (3 años)'!$E$46,INT((ROW()-13)/2),0)),"",OFFSET('5. Pp (3 años)'!$E$46,INT((ROW()-13)/2),0))</f>
        <v/>
      </c>
      <c r="F425" s="928" t="str">
        <f ca="1">IF(ISBLANK(OFFSET('5. Pp (3 años)'!$K$46,INT((ROW()-13)/2),0)),"",OFFSET('5. Pp (3 años)'!$K$46,INT((ROW()-13)/2),0))</f>
        <v/>
      </c>
      <c r="G425" s="930" t="str">
        <f ca="1">IF(ISBLANK(OFFSET('5. Pp (3 años)'!$H$46,INT((ROW()-13)/2),0)),"",OFFSET('5. Pp (3 años)'!$H$46,INT((ROW()-13)/2),0))</f>
        <v/>
      </c>
      <c r="H425" s="949" t="str">
        <f ca="1">IF(ISBLANK(OFFSET('9. METAS'!$L$20,INT((ROW()-13)/2),0)),"",OFFSET('9. METAS'!$L$20,INT((ROW()-13)/2),0))</f>
        <v/>
      </c>
      <c r="I425" s="822"/>
      <c r="J425" s="149" t="e">
        <f ca="1">IF(MOD(ROW()-13,2)=0,IF(ISBLANK(OFFSET(#REF!,INT((ROW()-13)/2),0)),"",OFFSET(#REF!,INT((ROW()-13)/2),0)),IF(ISBLANK(OFFSET('9. METAS'!$U$20,INT((ROW()-14)/2),0)),"",OFFSET('9. METAS'!$U$20,INT((ROW()-14)/2),0)))</f>
        <v>#REF!</v>
      </c>
      <c r="K425" s="150" t="e">
        <f ca="1">IF(MOD(ROW()-13,2)=0,IF(ISBLANK(OFFSET(#REF!,INT((ROW()-13)/2),0)),"",OFFSET(#REF!,INT((ROW()-13)/2),0)),IF(ISBLANK(OFFSET('9. METAS'!$V$20,INT((ROW()-14)/2),0)),"",OFFSET('9. METAS'!$V$20,INT((ROW()-14)/2),0)))</f>
        <v>#REF!</v>
      </c>
      <c r="L425" s="150" t="e">
        <f ca="1">IF(MOD(ROW()-13,2)=0,IF(ISBLANK(OFFSET(#REF!,INT((ROW()-13)/2),0)),"",OFFSET(#REF!,INT((ROW()-13)/2),0)),IF(ISBLANK(OFFSET('9. METAS'!$W$20,INT((ROW()-14)/2),0)),"",OFFSET('9. METAS'!$W$20,INT((ROW()-14)/2),0)))</f>
        <v>#REF!</v>
      </c>
      <c r="M425" s="151" t="e">
        <f ca="1">IF(MOD(ROW()-13,2)=0,IF(ISBLANK(OFFSET(#REF!,INT((ROW()-13)/2),0)),"",OFFSET(#REF!,INT((ROW()-13)/2),0)),IF(ISBLANK(OFFSET('9. METAS'!$X$20,INT((ROW()-14)/2),0)),"",OFFSET('9. METAS'!$X$20,INT((ROW()-14)/2),0)))</f>
        <v>#REF!</v>
      </c>
      <c r="N425" s="824" t="str">
        <f t="shared" ref="N425" ca="1" si="408">IFERROR(J425/J426,"ND")</f>
        <v>ND</v>
      </c>
      <c r="O425" s="826" t="str">
        <f t="shared" ref="O425" ca="1" si="409">IFERROR(((J425+K425+L425+M425)/H425),"ND")</f>
        <v>ND</v>
      </c>
      <c r="P425" s="913"/>
    </row>
    <row r="426" spans="3:16">
      <c r="C426" s="843"/>
      <c r="D426" s="926"/>
      <c r="E426" s="926"/>
      <c r="F426" s="928"/>
      <c r="G426" s="930"/>
      <c r="H426" s="949"/>
      <c r="I426" s="823"/>
      <c r="J426" s="149" t="str">
        <f ca="1">IF(MOD(ROW()-13,2)=0,IF(ISBLANK(OFFSET(#REF!,INT((ROW()-13)/2),0)),"",OFFSET(#REF!,INT((ROW()-13)/2),0)),IF(ISBLANK(OFFSET('9. METAS'!$U$20,INT((ROW()-14)/2),0)),"",OFFSET('9. METAS'!$U$20,INT((ROW()-14)/2),0)))</f>
        <v/>
      </c>
      <c r="K426" s="150" t="str">
        <f ca="1">IF(MOD(ROW()-13,2)=0,IF(ISBLANK(OFFSET(#REF!,INT((ROW()-13)/2),0)),"",OFFSET(#REF!,INT((ROW()-13)/2),0)),IF(ISBLANK(OFFSET('9. METAS'!$V$20,INT((ROW()-14)/2),0)),"",OFFSET('9. METAS'!$V$20,INT((ROW()-14)/2),0)))</f>
        <v/>
      </c>
      <c r="L426" s="150" t="str">
        <f ca="1">IF(MOD(ROW()-13,2)=0,IF(ISBLANK(OFFSET(#REF!,INT((ROW()-13)/2),0)),"",OFFSET(#REF!,INT((ROW()-13)/2),0)),IF(ISBLANK(OFFSET('9. METAS'!$W$20,INT((ROW()-14)/2),0)),"",OFFSET('9. METAS'!$W$20,INT((ROW()-14)/2),0)))</f>
        <v/>
      </c>
      <c r="M426" s="151" t="str">
        <f ca="1">IF(MOD(ROW()-13,2)=0,IF(ISBLANK(OFFSET(#REF!,INT((ROW()-13)/2),0)),"",OFFSET(#REF!,INT((ROW()-13)/2),0)),IF(ISBLANK(OFFSET('9. METAS'!$X$20,INT((ROW()-14)/2),0)),"",OFFSET('9. METAS'!$X$20,INT((ROW()-14)/2),0)))</f>
        <v/>
      </c>
      <c r="N426" s="825"/>
      <c r="O426" s="827"/>
      <c r="P426" s="914"/>
    </row>
    <row r="427" spans="3:16">
      <c r="C427" s="829" t="str">
        <f ca="1">IF(ISBLANK(OFFSET('5. Pp (3 años)'!$C$46,INT((ROW()-13)/2),0)),"",OFFSET('5. Pp (3 años)'!$C$46,INT((ROW()-13)/2),0))</f>
        <v/>
      </c>
      <c r="D427" s="926" t="str">
        <f ca="1">IF(ISBLANK(OFFSET('5. Pp (3 años)'!$D$46,INT((ROW()-13)/2),0)),"",OFFSET('5. Pp (3 años)'!$D$46,INT((ROW()-13)/2),0))</f>
        <v/>
      </c>
      <c r="E427" s="926" t="str">
        <f ca="1">IF(ISBLANK(OFFSET('5. Pp (3 años)'!$E$46,INT((ROW()-13)/2),0)),"",OFFSET('5. Pp (3 años)'!$E$46,INT((ROW()-13)/2),0))</f>
        <v/>
      </c>
      <c r="F427" s="928" t="str">
        <f ca="1">IF(ISBLANK(OFFSET('5. Pp (3 años)'!$K$46,INT((ROW()-13)/2),0)),"",OFFSET('5. Pp (3 años)'!$K$46,INT((ROW()-13)/2),0))</f>
        <v/>
      </c>
      <c r="G427" s="930" t="str">
        <f ca="1">IF(ISBLANK(OFFSET('5. Pp (3 años)'!$H$46,INT((ROW()-13)/2),0)),"",OFFSET('5. Pp (3 años)'!$H$46,INT((ROW()-13)/2),0))</f>
        <v/>
      </c>
      <c r="H427" s="949" t="str">
        <f ca="1">IF(ISBLANK(OFFSET('9. METAS'!$L$20,INT((ROW()-13)/2),0)),"",OFFSET('9. METAS'!$L$20,INT((ROW()-13)/2),0))</f>
        <v/>
      </c>
      <c r="I427" s="822"/>
      <c r="J427" s="149" t="e">
        <f ca="1">IF(MOD(ROW()-13,2)=0,IF(ISBLANK(OFFSET(#REF!,INT((ROW()-13)/2),0)),"",OFFSET(#REF!,INT((ROW()-13)/2),0)),IF(ISBLANK(OFFSET('9. METAS'!$U$20,INT((ROW()-14)/2),0)),"",OFFSET('9. METAS'!$U$20,INT((ROW()-14)/2),0)))</f>
        <v>#REF!</v>
      </c>
      <c r="K427" s="150" t="e">
        <f ca="1">IF(MOD(ROW()-13,2)=0,IF(ISBLANK(OFFSET(#REF!,INT((ROW()-13)/2),0)),"",OFFSET(#REF!,INT((ROW()-13)/2),0)),IF(ISBLANK(OFFSET('9. METAS'!$V$20,INT((ROW()-14)/2),0)),"",OFFSET('9. METAS'!$V$20,INT((ROW()-14)/2),0)))</f>
        <v>#REF!</v>
      </c>
      <c r="L427" s="150" t="e">
        <f ca="1">IF(MOD(ROW()-13,2)=0,IF(ISBLANK(OFFSET(#REF!,INT((ROW()-13)/2),0)),"",OFFSET(#REF!,INT((ROW()-13)/2),0)),IF(ISBLANK(OFFSET('9. METAS'!$W$20,INT((ROW()-14)/2),0)),"",OFFSET('9. METAS'!$W$20,INT((ROW()-14)/2),0)))</f>
        <v>#REF!</v>
      </c>
      <c r="M427" s="151" t="e">
        <f ca="1">IF(MOD(ROW()-13,2)=0,IF(ISBLANK(OFFSET(#REF!,INT((ROW()-13)/2),0)),"",OFFSET(#REF!,INT((ROW()-13)/2),0)),IF(ISBLANK(OFFSET('9. METAS'!$X$20,INT((ROW()-14)/2),0)),"",OFFSET('9. METAS'!$X$20,INT((ROW()-14)/2),0)))</f>
        <v>#REF!</v>
      </c>
      <c r="N427" s="824" t="str">
        <f t="shared" ref="N427" ca="1" si="410">IFERROR(J427/J428,"ND")</f>
        <v>ND</v>
      </c>
      <c r="O427" s="826" t="str">
        <f t="shared" ref="O427" ca="1" si="411">IFERROR(((J427+K427+L427+M427)/H427),"ND")</f>
        <v>ND</v>
      </c>
      <c r="P427" s="913"/>
    </row>
    <row r="428" spans="3:16">
      <c r="C428" s="843"/>
      <c r="D428" s="926"/>
      <c r="E428" s="926"/>
      <c r="F428" s="928"/>
      <c r="G428" s="930"/>
      <c r="H428" s="949"/>
      <c r="I428" s="823"/>
      <c r="J428" s="149" t="str">
        <f ca="1">IF(MOD(ROW()-13,2)=0,IF(ISBLANK(OFFSET(#REF!,INT((ROW()-13)/2),0)),"",OFFSET(#REF!,INT((ROW()-13)/2),0)),IF(ISBLANK(OFFSET('9. METAS'!$U$20,INT((ROW()-14)/2),0)),"",OFFSET('9. METAS'!$U$20,INT((ROW()-14)/2),0)))</f>
        <v/>
      </c>
      <c r="K428" s="150" t="str">
        <f ca="1">IF(MOD(ROW()-13,2)=0,IF(ISBLANK(OFFSET(#REF!,INT((ROW()-13)/2),0)),"",OFFSET(#REF!,INT((ROW()-13)/2),0)),IF(ISBLANK(OFFSET('9. METAS'!$V$20,INT((ROW()-14)/2),0)),"",OFFSET('9. METAS'!$V$20,INT((ROW()-14)/2),0)))</f>
        <v/>
      </c>
      <c r="L428" s="150" t="str">
        <f ca="1">IF(MOD(ROW()-13,2)=0,IF(ISBLANK(OFFSET(#REF!,INT((ROW()-13)/2),0)),"",OFFSET(#REF!,INT((ROW()-13)/2),0)),IF(ISBLANK(OFFSET('9. METAS'!$W$20,INT((ROW()-14)/2),0)),"",OFFSET('9. METAS'!$W$20,INT((ROW()-14)/2),0)))</f>
        <v/>
      </c>
      <c r="M428" s="151" t="str">
        <f ca="1">IF(MOD(ROW()-13,2)=0,IF(ISBLANK(OFFSET(#REF!,INT((ROW()-13)/2),0)),"",OFFSET(#REF!,INT((ROW()-13)/2),0)),IF(ISBLANK(OFFSET('9. METAS'!$X$20,INT((ROW()-14)/2),0)),"",OFFSET('9. METAS'!$X$20,INT((ROW()-14)/2),0)))</f>
        <v/>
      </c>
      <c r="N428" s="825"/>
      <c r="O428" s="827"/>
      <c r="P428" s="914"/>
    </row>
    <row r="429" spans="3:16">
      <c r="C429" s="829" t="str">
        <f ca="1">IF(ISBLANK(OFFSET('5. Pp (3 años)'!$C$46,INT((ROW()-13)/2),0)),"",OFFSET('5. Pp (3 años)'!$C$46,INT((ROW()-13)/2),0))</f>
        <v/>
      </c>
      <c r="D429" s="926" t="str">
        <f ca="1">IF(ISBLANK(OFFSET('5. Pp (3 años)'!$D$46,INT((ROW()-13)/2),0)),"",OFFSET('5. Pp (3 años)'!$D$46,INT((ROW()-13)/2),0))</f>
        <v/>
      </c>
      <c r="E429" s="926" t="str">
        <f ca="1">IF(ISBLANK(OFFSET('5. Pp (3 años)'!$E$46,INT((ROW()-13)/2),0)),"",OFFSET('5. Pp (3 años)'!$E$46,INT((ROW()-13)/2),0))</f>
        <v/>
      </c>
      <c r="F429" s="928" t="str">
        <f ca="1">IF(ISBLANK(OFFSET('5. Pp (3 años)'!$K$46,INT((ROW()-13)/2),0)),"",OFFSET('5. Pp (3 años)'!$K$46,INT((ROW()-13)/2),0))</f>
        <v/>
      </c>
      <c r="G429" s="930" t="str">
        <f ca="1">IF(ISBLANK(OFFSET('5. Pp (3 años)'!$H$46,INT((ROW()-13)/2),0)),"",OFFSET('5. Pp (3 años)'!$H$46,INT((ROW()-13)/2),0))</f>
        <v/>
      </c>
      <c r="H429" s="949" t="str">
        <f ca="1">IF(ISBLANK(OFFSET('9. METAS'!$L$20,INT((ROW()-13)/2),0)),"",OFFSET('9. METAS'!$L$20,INT((ROW()-13)/2),0))</f>
        <v/>
      </c>
      <c r="I429" s="822"/>
      <c r="J429" s="149" t="e">
        <f ca="1">IF(MOD(ROW()-13,2)=0,IF(ISBLANK(OFFSET(#REF!,INT((ROW()-13)/2),0)),"",OFFSET(#REF!,INT((ROW()-13)/2),0)),IF(ISBLANK(OFFSET('9. METAS'!$U$20,INT((ROW()-14)/2),0)),"",OFFSET('9. METAS'!$U$20,INT((ROW()-14)/2),0)))</f>
        <v>#REF!</v>
      </c>
      <c r="K429" s="150" t="e">
        <f ca="1">IF(MOD(ROW()-13,2)=0,IF(ISBLANK(OFFSET(#REF!,INT((ROW()-13)/2),0)),"",OFFSET(#REF!,INT((ROW()-13)/2),0)),IF(ISBLANK(OFFSET('9. METAS'!$V$20,INT((ROW()-14)/2),0)),"",OFFSET('9. METAS'!$V$20,INT((ROW()-14)/2),0)))</f>
        <v>#REF!</v>
      </c>
      <c r="L429" s="150" t="e">
        <f ca="1">IF(MOD(ROW()-13,2)=0,IF(ISBLANK(OFFSET(#REF!,INT((ROW()-13)/2),0)),"",OFFSET(#REF!,INT((ROW()-13)/2),0)),IF(ISBLANK(OFFSET('9. METAS'!$W$20,INT((ROW()-14)/2),0)),"",OFFSET('9. METAS'!$W$20,INT((ROW()-14)/2),0)))</f>
        <v>#REF!</v>
      </c>
      <c r="M429" s="151" t="e">
        <f ca="1">IF(MOD(ROW()-13,2)=0,IF(ISBLANK(OFFSET(#REF!,INT((ROW()-13)/2),0)),"",OFFSET(#REF!,INT((ROW()-13)/2),0)),IF(ISBLANK(OFFSET('9. METAS'!$X$20,INT((ROW()-14)/2),0)),"",OFFSET('9. METAS'!$X$20,INT((ROW()-14)/2),0)))</f>
        <v>#REF!</v>
      </c>
      <c r="N429" s="824" t="str">
        <f t="shared" ref="N429" ca="1" si="412">IFERROR(J429/J430,"ND")</f>
        <v>ND</v>
      </c>
      <c r="O429" s="826" t="str">
        <f t="shared" ref="O429" ca="1" si="413">IFERROR(((J429+K429+L429+M429)/H429),"ND")</f>
        <v>ND</v>
      </c>
      <c r="P429" s="913"/>
    </row>
    <row r="430" spans="3:16">
      <c r="C430" s="843"/>
      <c r="D430" s="926"/>
      <c r="E430" s="926"/>
      <c r="F430" s="928"/>
      <c r="G430" s="930"/>
      <c r="H430" s="949"/>
      <c r="I430" s="823"/>
      <c r="J430" s="149" t="str">
        <f ca="1">IF(MOD(ROW()-13,2)=0,IF(ISBLANK(OFFSET(#REF!,INT((ROW()-13)/2),0)),"",OFFSET(#REF!,INT((ROW()-13)/2),0)),IF(ISBLANK(OFFSET('9. METAS'!$U$20,INT((ROW()-14)/2),0)),"",OFFSET('9. METAS'!$U$20,INT((ROW()-14)/2),0)))</f>
        <v/>
      </c>
      <c r="K430" s="150" t="str">
        <f ca="1">IF(MOD(ROW()-13,2)=0,IF(ISBLANK(OFFSET(#REF!,INT((ROW()-13)/2),0)),"",OFFSET(#REF!,INT((ROW()-13)/2),0)),IF(ISBLANK(OFFSET('9. METAS'!$V$20,INT((ROW()-14)/2),0)),"",OFFSET('9. METAS'!$V$20,INT((ROW()-14)/2),0)))</f>
        <v/>
      </c>
      <c r="L430" s="150" t="str">
        <f ca="1">IF(MOD(ROW()-13,2)=0,IF(ISBLANK(OFFSET(#REF!,INT((ROW()-13)/2),0)),"",OFFSET(#REF!,INT((ROW()-13)/2),0)),IF(ISBLANK(OFFSET('9. METAS'!$W$20,INT((ROW()-14)/2),0)),"",OFFSET('9. METAS'!$W$20,INT((ROW()-14)/2),0)))</f>
        <v/>
      </c>
      <c r="M430" s="151" t="str">
        <f ca="1">IF(MOD(ROW()-13,2)=0,IF(ISBLANK(OFFSET(#REF!,INT((ROW()-13)/2),0)),"",OFFSET(#REF!,INT((ROW()-13)/2),0)),IF(ISBLANK(OFFSET('9. METAS'!$X$20,INT((ROW()-14)/2),0)),"",OFFSET('9. METAS'!$X$20,INT((ROW()-14)/2),0)))</f>
        <v/>
      </c>
      <c r="N430" s="825"/>
      <c r="O430" s="827"/>
      <c r="P430" s="914"/>
    </row>
    <row r="431" spans="3:16">
      <c r="C431" s="829" t="str">
        <f ca="1">IF(ISBLANK(OFFSET('5. Pp (3 años)'!$C$46,INT((ROW()-13)/2),0)),"",OFFSET('5. Pp (3 años)'!$C$46,INT((ROW()-13)/2),0))</f>
        <v/>
      </c>
      <c r="D431" s="926" t="str">
        <f ca="1">IF(ISBLANK(OFFSET('5. Pp (3 años)'!$D$46,INT((ROW()-13)/2),0)),"",OFFSET('5. Pp (3 años)'!$D$46,INT((ROW()-13)/2),0))</f>
        <v/>
      </c>
      <c r="E431" s="926" t="str">
        <f ca="1">IF(ISBLANK(OFFSET('5. Pp (3 años)'!$E$46,INT((ROW()-13)/2),0)),"",OFFSET('5. Pp (3 años)'!$E$46,INT((ROW()-13)/2),0))</f>
        <v/>
      </c>
      <c r="F431" s="928" t="str">
        <f ca="1">IF(ISBLANK(OFFSET('5. Pp (3 años)'!$K$46,INT((ROW()-13)/2),0)),"",OFFSET('5. Pp (3 años)'!$K$46,INT((ROW()-13)/2),0))</f>
        <v/>
      </c>
      <c r="G431" s="930" t="str">
        <f ca="1">IF(ISBLANK(OFFSET('5. Pp (3 años)'!$H$46,INT((ROW()-13)/2),0)),"",OFFSET('5. Pp (3 años)'!$H$46,INT((ROW()-13)/2),0))</f>
        <v/>
      </c>
      <c r="H431" s="949" t="str">
        <f ca="1">IF(ISBLANK(OFFSET('9. METAS'!$L$20,INT((ROW()-13)/2),0)),"",OFFSET('9. METAS'!$L$20,INT((ROW()-13)/2),0))</f>
        <v/>
      </c>
      <c r="I431" s="822"/>
      <c r="J431" s="149" t="e">
        <f ca="1">IF(MOD(ROW()-13,2)=0,IF(ISBLANK(OFFSET(#REF!,INT((ROW()-13)/2),0)),"",OFFSET(#REF!,INT((ROW()-13)/2),0)),IF(ISBLANK(OFFSET('9. METAS'!$U$20,INT((ROW()-14)/2),0)),"",OFFSET('9. METAS'!$U$20,INT((ROW()-14)/2),0)))</f>
        <v>#REF!</v>
      </c>
      <c r="K431" s="150" t="e">
        <f ca="1">IF(MOD(ROW()-13,2)=0,IF(ISBLANK(OFFSET(#REF!,INT((ROW()-13)/2),0)),"",OFFSET(#REF!,INT((ROW()-13)/2),0)),IF(ISBLANK(OFFSET('9. METAS'!$V$20,INT((ROW()-14)/2),0)),"",OFFSET('9. METAS'!$V$20,INT((ROW()-14)/2),0)))</f>
        <v>#REF!</v>
      </c>
      <c r="L431" s="150" t="e">
        <f ca="1">IF(MOD(ROW()-13,2)=0,IF(ISBLANK(OFFSET(#REF!,INT((ROW()-13)/2),0)),"",OFFSET(#REF!,INT((ROW()-13)/2),0)),IF(ISBLANK(OFFSET('9. METAS'!$W$20,INT((ROW()-14)/2),0)),"",OFFSET('9. METAS'!$W$20,INT((ROW()-14)/2),0)))</f>
        <v>#REF!</v>
      </c>
      <c r="M431" s="151" t="e">
        <f ca="1">IF(MOD(ROW()-13,2)=0,IF(ISBLANK(OFFSET(#REF!,INT((ROW()-13)/2),0)),"",OFFSET(#REF!,INT((ROW()-13)/2),0)),IF(ISBLANK(OFFSET('9. METAS'!$X$20,INT((ROW()-14)/2),0)),"",OFFSET('9. METAS'!$X$20,INT((ROW()-14)/2),0)))</f>
        <v>#REF!</v>
      </c>
      <c r="N431" s="824" t="str">
        <f t="shared" ref="N431" ca="1" si="414">IFERROR(J431/J432,"ND")</f>
        <v>ND</v>
      </c>
      <c r="O431" s="826" t="str">
        <f t="shared" ref="O431" ca="1" si="415">IFERROR(((J431+K431+L431+M431)/H431),"ND")</f>
        <v>ND</v>
      </c>
      <c r="P431" s="913"/>
    </row>
    <row r="432" spans="3:16">
      <c r="C432" s="843"/>
      <c r="D432" s="926"/>
      <c r="E432" s="926"/>
      <c r="F432" s="928"/>
      <c r="G432" s="930"/>
      <c r="H432" s="949"/>
      <c r="I432" s="823"/>
      <c r="J432" s="149" t="str">
        <f ca="1">IF(MOD(ROW()-13,2)=0,IF(ISBLANK(OFFSET(#REF!,INT((ROW()-13)/2),0)),"",OFFSET(#REF!,INT((ROW()-13)/2),0)),IF(ISBLANK(OFFSET('9. METAS'!$U$20,INT((ROW()-14)/2),0)),"",OFFSET('9. METAS'!$U$20,INT((ROW()-14)/2),0)))</f>
        <v/>
      </c>
      <c r="K432" s="150" t="str">
        <f ca="1">IF(MOD(ROW()-13,2)=0,IF(ISBLANK(OFFSET(#REF!,INT((ROW()-13)/2),0)),"",OFFSET(#REF!,INT((ROW()-13)/2),0)),IF(ISBLANK(OFFSET('9. METAS'!$V$20,INT((ROW()-14)/2),0)),"",OFFSET('9. METAS'!$V$20,INT((ROW()-14)/2),0)))</f>
        <v/>
      </c>
      <c r="L432" s="150" t="str">
        <f ca="1">IF(MOD(ROW()-13,2)=0,IF(ISBLANK(OFFSET(#REF!,INT((ROW()-13)/2),0)),"",OFFSET(#REF!,INT((ROW()-13)/2),0)),IF(ISBLANK(OFFSET('9. METAS'!$W$20,INT((ROW()-14)/2),0)),"",OFFSET('9. METAS'!$W$20,INT((ROW()-14)/2),0)))</f>
        <v/>
      </c>
      <c r="M432" s="151" t="str">
        <f ca="1">IF(MOD(ROW()-13,2)=0,IF(ISBLANK(OFFSET(#REF!,INT((ROW()-13)/2),0)),"",OFFSET(#REF!,INT((ROW()-13)/2),0)),IF(ISBLANK(OFFSET('9. METAS'!$X$20,INT((ROW()-14)/2),0)),"",OFFSET('9. METAS'!$X$20,INT((ROW()-14)/2),0)))</f>
        <v/>
      </c>
      <c r="N432" s="825"/>
      <c r="O432" s="827"/>
      <c r="P432" s="914"/>
    </row>
    <row r="433" spans="3:16">
      <c r="C433" s="829" t="str">
        <f ca="1">IF(ISBLANK(OFFSET('5. Pp (3 años)'!$C$46,INT((ROW()-13)/2),0)),"",OFFSET('5. Pp (3 años)'!$C$46,INT((ROW()-13)/2),0))</f>
        <v/>
      </c>
      <c r="D433" s="926" t="str">
        <f ca="1">IF(ISBLANK(OFFSET('5. Pp (3 años)'!$D$46,INT((ROW()-13)/2),0)),"",OFFSET('5. Pp (3 años)'!$D$46,INT((ROW()-13)/2),0))</f>
        <v/>
      </c>
      <c r="E433" s="926" t="str">
        <f ca="1">IF(ISBLANK(OFFSET('5. Pp (3 años)'!$E$46,INT((ROW()-13)/2),0)),"",OFFSET('5. Pp (3 años)'!$E$46,INT((ROW()-13)/2),0))</f>
        <v/>
      </c>
      <c r="F433" s="928" t="str">
        <f ca="1">IF(ISBLANK(OFFSET('5. Pp (3 años)'!$K$46,INT((ROW()-13)/2),0)),"",OFFSET('5. Pp (3 años)'!$K$46,INT((ROW()-13)/2),0))</f>
        <v/>
      </c>
      <c r="G433" s="930" t="str">
        <f ca="1">IF(ISBLANK(OFFSET('5. Pp (3 años)'!$H$46,INT((ROW()-13)/2),0)),"",OFFSET('5. Pp (3 años)'!$H$46,INT((ROW()-13)/2),0))</f>
        <v/>
      </c>
      <c r="H433" s="949" t="str">
        <f ca="1">IF(ISBLANK(OFFSET('9. METAS'!$L$20,INT((ROW()-13)/2),0)),"",OFFSET('9. METAS'!$L$20,INT((ROW()-13)/2),0))</f>
        <v/>
      </c>
      <c r="I433" s="822"/>
      <c r="J433" s="149" t="e">
        <f ca="1">IF(MOD(ROW()-13,2)=0,IF(ISBLANK(OFFSET(#REF!,INT((ROW()-13)/2),0)),"",OFFSET(#REF!,INT((ROW()-13)/2),0)),IF(ISBLANK(OFFSET('9. METAS'!$U$20,INT((ROW()-14)/2),0)),"",OFFSET('9. METAS'!$U$20,INT((ROW()-14)/2),0)))</f>
        <v>#REF!</v>
      </c>
      <c r="K433" s="150" t="e">
        <f ca="1">IF(MOD(ROW()-13,2)=0,IF(ISBLANK(OFFSET(#REF!,INT((ROW()-13)/2),0)),"",OFFSET(#REF!,INT((ROW()-13)/2),0)),IF(ISBLANK(OFFSET('9. METAS'!$V$20,INT((ROW()-14)/2),0)),"",OFFSET('9. METAS'!$V$20,INT((ROW()-14)/2),0)))</f>
        <v>#REF!</v>
      </c>
      <c r="L433" s="150" t="e">
        <f ca="1">IF(MOD(ROW()-13,2)=0,IF(ISBLANK(OFFSET(#REF!,INT((ROW()-13)/2),0)),"",OFFSET(#REF!,INT((ROW()-13)/2),0)),IF(ISBLANK(OFFSET('9. METAS'!$W$20,INT((ROW()-14)/2),0)),"",OFFSET('9. METAS'!$W$20,INT((ROW()-14)/2),0)))</f>
        <v>#REF!</v>
      </c>
      <c r="M433" s="151" t="e">
        <f ca="1">IF(MOD(ROW()-13,2)=0,IF(ISBLANK(OFFSET(#REF!,INT((ROW()-13)/2),0)),"",OFFSET(#REF!,INT((ROW()-13)/2),0)),IF(ISBLANK(OFFSET('9. METAS'!$X$20,INT((ROW()-14)/2),0)),"",OFFSET('9. METAS'!$X$20,INT((ROW()-14)/2),0)))</f>
        <v>#REF!</v>
      </c>
      <c r="N433" s="824" t="str">
        <f t="shared" ref="N433" ca="1" si="416">IFERROR(J433/J434,"ND")</f>
        <v>ND</v>
      </c>
      <c r="O433" s="826" t="str">
        <f t="shared" ref="O433" ca="1" si="417">IFERROR(((J433+K433+L433+M433)/H433),"ND")</f>
        <v>ND</v>
      </c>
      <c r="P433" s="913"/>
    </row>
    <row r="434" spans="3:16">
      <c r="C434" s="843"/>
      <c r="D434" s="926"/>
      <c r="E434" s="926"/>
      <c r="F434" s="928"/>
      <c r="G434" s="930"/>
      <c r="H434" s="949"/>
      <c r="I434" s="823"/>
      <c r="J434" s="149" t="str">
        <f ca="1">IF(MOD(ROW()-13,2)=0,IF(ISBLANK(OFFSET(#REF!,INT((ROW()-13)/2),0)),"",OFFSET(#REF!,INT((ROW()-13)/2),0)),IF(ISBLANK(OFFSET('9. METAS'!$U$20,INT((ROW()-14)/2),0)),"",OFFSET('9. METAS'!$U$20,INT((ROW()-14)/2),0)))</f>
        <v/>
      </c>
      <c r="K434" s="150" t="str">
        <f ca="1">IF(MOD(ROW()-13,2)=0,IF(ISBLANK(OFFSET(#REF!,INT((ROW()-13)/2),0)),"",OFFSET(#REF!,INT((ROW()-13)/2),0)),IF(ISBLANK(OFFSET('9. METAS'!$V$20,INT((ROW()-14)/2),0)),"",OFFSET('9. METAS'!$V$20,INT((ROW()-14)/2),0)))</f>
        <v/>
      </c>
      <c r="L434" s="150" t="str">
        <f ca="1">IF(MOD(ROW()-13,2)=0,IF(ISBLANK(OFFSET(#REF!,INT((ROW()-13)/2),0)),"",OFFSET(#REF!,INT((ROW()-13)/2),0)),IF(ISBLANK(OFFSET('9. METAS'!$W$20,INT((ROW()-14)/2),0)),"",OFFSET('9. METAS'!$W$20,INT((ROW()-14)/2),0)))</f>
        <v/>
      </c>
      <c r="M434" s="151" t="str">
        <f ca="1">IF(MOD(ROW()-13,2)=0,IF(ISBLANK(OFFSET(#REF!,INT((ROW()-13)/2),0)),"",OFFSET(#REF!,INT((ROW()-13)/2),0)),IF(ISBLANK(OFFSET('9. METAS'!$X$20,INT((ROW()-14)/2),0)),"",OFFSET('9. METAS'!$X$20,INT((ROW()-14)/2),0)))</f>
        <v/>
      </c>
      <c r="N434" s="825"/>
      <c r="O434" s="827"/>
      <c r="P434" s="914"/>
    </row>
    <row r="435" spans="3:16">
      <c r="C435" s="829" t="str">
        <f ca="1">IF(ISBLANK(OFFSET('5. Pp (3 años)'!$C$46,INT((ROW()-13)/2),0)),"",OFFSET('5. Pp (3 años)'!$C$46,INT((ROW()-13)/2),0))</f>
        <v/>
      </c>
      <c r="D435" s="926" t="str">
        <f ca="1">IF(ISBLANK(OFFSET('5. Pp (3 años)'!$D$46,INT((ROW()-13)/2),0)),"",OFFSET('5. Pp (3 años)'!$D$46,INT((ROW()-13)/2),0))</f>
        <v/>
      </c>
      <c r="E435" s="926" t="str">
        <f ca="1">IF(ISBLANK(OFFSET('5. Pp (3 años)'!$E$46,INT((ROW()-13)/2),0)),"",OFFSET('5. Pp (3 años)'!$E$46,INT((ROW()-13)/2),0))</f>
        <v/>
      </c>
      <c r="F435" s="928" t="str">
        <f ca="1">IF(ISBLANK(OFFSET('5. Pp (3 años)'!$K$46,INT((ROW()-13)/2),0)),"",OFFSET('5. Pp (3 años)'!$K$46,INT((ROW()-13)/2),0))</f>
        <v/>
      </c>
      <c r="G435" s="930" t="str">
        <f ca="1">IF(ISBLANK(OFFSET('5. Pp (3 años)'!$H$46,INT((ROW()-13)/2),0)),"",OFFSET('5. Pp (3 años)'!$H$46,INT((ROW()-13)/2),0))</f>
        <v/>
      </c>
      <c r="H435" s="949" t="str">
        <f ca="1">IF(ISBLANK(OFFSET('9. METAS'!$L$20,INT((ROW()-13)/2),0)),"",OFFSET('9. METAS'!$L$20,INT((ROW()-13)/2),0))</f>
        <v/>
      </c>
      <c r="I435" s="822"/>
      <c r="J435" s="149" t="e">
        <f ca="1">IF(MOD(ROW()-13,2)=0,IF(ISBLANK(OFFSET(#REF!,INT((ROW()-13)/2),0)),"",OFFSET(#REF!,INT((ROW()-13)/2),0)),IF(ISBLANK(OFFSET('9. METAS'!$U$20,INT((ROW()-14)/2),0)),"",OFFSET('9. METAS'!$U$20,INT((ROW()-14)/2),0)))</f>
        <v>#REF!</v>
      </c>
      <c r="K435" s="150" t="e">
        <f ca="1">IF(MOD(ROW()-13,2)=0,IF(ISBLANK(OFFSET(#REF!,INT((ROW()-13)/2),0)),"",OFFSET(#REF!,INT((ROW()-13)/2),0)),IF(ISBLANK(OFFSET('9. METAS'!$V$20,INT((ROW()-14)/2),0)),"",OFFSET('9. METAS'!$V$20,INT((ROW()-14)/2),0)))</f>
        <v>#REF!</v>
      </c>
      <c r="L435" s="150" t="e">
        <f ca="1">IF(MOD(ROW()-13,2)=0,IF(ISBLANK(OFFSET(#REF!,INT((ROW()-13)/2),0)),"",OFFSET(#REF!,INT((ROW()-13)/2),0)),IF(ISBLANK(OFFSET('9. METAS'!$W$20,INT((ROW()-14)/2),0)),"",OFFSET('9. METAS'!$W$20,INT((ROW()-14)/2),0)))</f>
        <v>#REF!</v>
      </c>
      <c r="M435" s="151" t="e">
        <f ca="1">IF(MOD(ROW()-13,2)=0,IF(ISBLANK(OFFSET(#REF!,INT((ROW()-13)/2),0)),"",OFFSET(#REF!,INT((ROW()-13)/2),0)),IF(ISBLANK(OFFSET('9. METAS'!$X$20,INT((ROW()-14)/2),0)),"",OFFSET('9. METAS'!$X$20,INT((ROW()-14)/2),0)))</f>
        <v>#REF!</v>
      </c>
      <c r="N435" s="824" t="str">
        <f t="shared" ref="N435" ca="1" si="418">IFERROR(J435/J436,"ND")</f>
        <v>ND</v>
      </c>
      <c r="O435" s="826" t="str">
        <f t="shared" ref="O435" ca="1" si="419">IFERROR(((J435+K435+L435+M435)/H435),"ND")</f>
        <v>ND</v>
      </c>
      <c r="P435" s="913"/>
    </row>
    <row r="436" spans="3:16">
      <c r="C436" s="843"/>
      <c r="D436" s="926"/>
      <c r="E436" s="926"/>
      <c r="F436" s="928"/>
      <c r="G436" s="930"/>
      <c r="H436" s="949"/>
      <c r="I436" s="823"/>
      <c r="J436" s="149" t="str">
        <f ca="1">IF(MOD(ROW()-13,2)=0,IF(ISBLANK(OFFSET(#REF!,INT((ROW()-13)/2),0)),"",OFFSET(#REF!,INT((ROW()-13)/2),0)),IF(ISBLANK(OFFSET('9. METAS'!$U$20,INT((ROW()-14)/2),0)),"",OFFSET('9. METAS'!$U$20,INT((ROW()-14)/2),0)))</f>
        <v/>
      </c>
      <c r="K436" s="150" t="str">
        <f ca="1">IF(MOD(ROW()-13,2)=0,IF(ISBLANK(OFFSET(#REF!,INT((ROW()-13)/2),0)),"",OFFSET(#REF!,INT((ROW()-13)/2),0)),IF(ISBLANK(OFFSET('9. METAS'!$V$20,INT((ROW()-14)/2),0)),"",OFFSET('9. METAS'!$V$20,INT((ROW()-14)/2),0)))</f>
        <v/>
      </c>
      <c r="L436" s="150" t="str">
        <f ca="1">IF(MOD(ROW()-13,2)=0,IF(ISBLANK(OFFSET(#REF!,INT((ROW()-13)/2),0)),"",OFFSET(#REF!,INT((ROW()-13)/2),0)),IF(ISBLANK(OFFSET('9. METAS'!$W$20,INT((ROW()-14)/2),0)),"",OFFSET('9. METAS'!$W$20,INT((ROW()-14)/2),0)))</f>
        <v/>
      </c>
      <c r="M436" s="151" t="str">
        <f ca="1">IF(MOD(ROW()-13,2)=0,IF(ISBLANK(OFFSET(#REF!,INT((ROW()-13)/2),0)),"",OFFSET(#REF!,INT((ROW()-13)/2),0)),IF(ISBLANK(OFFSET('9. METAS'!$X$20,INT((ROW()-14)/2),0)),"",OFFSET('9. METAS'!$X$20,INT((ROW()-14)/2),0)))</f>
        <v/>
      </c>
      <c r="N436" s="825"/>
      <c r="O436" s="827"/>
      <c r="P436" s="914"/>
    </row>
    <row r="437" spans="3:16">
      <c r="C437" s="829" t="str">
        <f ca="1">IF(ISBLANK(OFFSET('5. Pp (3 años)'!$C$46,INT((ROW()-13)/2),0)),"",OFFSET('5. Pp (3 años)'!$C$46,INT((ROW()-13)/2),0))</f>
        <v/>
      </c>
      <c r="D437" s="926" t="str">
        <f ca="1">IF(ISBLANK(OFFSET('5. Pp (3 años)'!$D$46,INT((ROW()-13)/2),0)),"",OFFSET('5. Pp (3 años)'!$D$46,INT((ROW()-13)/2),0))</f>
        <v/>
      </c>
      <c r="E437" s="926" t="str">
        <f ca="1">IF(ISBLANK(OFFSET('5. Pp (3 años)'!$E$46,INT((ROW()-13)/2),0)),"",OFFSET('5. Pp (3 años)'!$E$46,INT((ROW()-13)/2),0))</f>
        <v/>
      </c>
      <c r="F437" s="928" t="str">
        <f ca="1">IF(ISBLANK(OFFSET('5. Pp (3 años)'!$K$46,INT((ROW()-13)/2),0)),"",OFFSET('5. Pp (3 años)'!$K$46,INT((ROW()-13)/2),0))</f>
        <v/>
      </c>
      <c r="G437" s="930" t="str">
        <f ca="1">IF(ISBLANK(OFFSET('5. Pp (3 años)'!$H$46,INT((ROW()-13)/2),0)),"",OFFSET('5. Pp (3 años)'!$H$46,INT((ROW()-13)/2),0))</f>
        <v/>
      </c>
      <c r="H437" s="949" t="str">
        <f ca="1">IF(ISBLANK(OFFSET('9. METAS'!$L$20,INT((ROW()-13)/2),0)),"",OFFSET('9. METAS'!$L$20,INT((ROW()-13)/2),0))</f>
        <v/>
      </c>
      <c r="I437" s="822"/>
      <c r="J437" s="149" t="e">
        <f ca="1">IF(MOD(ROW()-13,2)=0,IF(ISBLANK(OFFSET(#REF!,INT((ROW()-13)/2),0)),"",OFFSET(#REF!,INT((ROW()-13)/2),0)),IF(ISBLANK(OFFSET('9. METAS'!$U$20,INT((ROW()-14)/2),0)),"",OFFSET('9. METAS'!$U$20,INT((ROW()-14)/2),0)))</f>
        <v>#REF!</v>
      </c>
      <c r="K437" s="150" t="e">
        <f ca="1">IF(MOD(ROW()-13,2)=0,IF(ISBLANK(OFFSET(#REF!,INT((ROW()-13)/2),0)),"",OFFSET(#REF!,INT((ROW()-13)/2),0)),IF(ISBLANK(OFFSET('9. METAS'!$V$20,INT((ROW()-14)/2),0)),"",OFFSET('9. METAS'!$V$20,INT((ROW()-14)/2),0)))</f>
        <v>#REF!</v>
      </c>
      <c r="L437" s="150" t="e">
        <f ca="1">IF(MOD(ROW()-13,2)=0,IF(ISBLANK(OFFSET(#REF!,INT((ROW()-13)/2),0)),"",OFFSET(#REF!,INT((ROW()-13)/2),0)),IF(ISBLANK(OFFSET('9. METAS'!$W$20,INT((ROW()-14)/2),0)),"",OFFSET('9. METAS'!$W$20,INT((ROW()-14)/2),0)))</f>
        <v>#REF!</v>
      </c>
      <c r="M437" s="151" t="e">
        <f ca="1">IF(MOD(ROW()-13,2)=0,IF(ISBLANK(OFFSET(#REF!,INT((ROW()-13)/2),0)),"",OFFSET(#REF!,INT((ROW()-13)/2),0)),IF(ISBLANK(OFFSET('9. METAS'!$X$20,INT((ROW()-14)/2),0)),"",OFFSET('9. METAS'!$X$20,INT((ROW()-14)/2),0)))</f>
        <v>#REF!</v>
      </c>
      <c r="N437" s="824" t="str">
        <f t="shared" ref="N437" ca="1" si="420">IFERROR(J437/J438,"ND")</f>
        <v>ND</v>
      </c>
      <c r="O437" s="826" t="str">
        <f t="shared" ref="O437" ca="1" si="421">IFERROR(((J437+K437+L437+M437)/H437),"ND")</f>
        <v>ND</v>
      </c>
      <c r="P437" s="913"/>
    </row>
    <row r="438" spans="3:16">
      <c r="C438" s="843"/>
      <c r="D438" s="926"/>
      <c r="E438" s="926"/>
      <c r="F438" s="928"/>
      <c r="G438" s="930"/>
      <c r="H438" s="949"/>
      <c r="I438" s="823"/>
      <c r="J438" s="149" t="str">
        <f ca="1">IF(MOD(ROW()-13,2)=0,IF(ISBLANK(OFFSET(#REF!,INT((ROW()-13)/2),0)),"",OFFSET(#REF!,INT((ROW()-13)/2),0)),IF(ISBLANK(OFFSET('9. METAS'!$U$20,INT((ROW()-14)/2),0)),"",OFFSET('9. METAS'!$U$20,INT((ROW()-14)/2),0)))</f>
        <v/>
      </c>
      <c r="K438" s="150" t="str">
        <f ca="1">IF(MOD(ROW()-13,2)=0,IF(ISBLANK(OFFSET(#REF!,INT((ROW()-13)/2),0)),"",OFFSET(#REF!,INT((ROW()-13)/2),0)),IF(ISBLANK(OFFSET('9. METAS'!$V$20,INT((ROW()-14)/2),0)),"",OFFSET('9. METAS'!$V$20,INT((ROW()-14)/2),0)))</f>
        <v/>
      </c>
      <c r="L438" s="150" t="str">
        <f ca="1">IF(MOD(ROW()-13,2)=0,IF(ISBLANK(OFFSET(#REF!,INT((ROW()-13)/2),0)),"",OFFSET(#REF!,INT((ROW()-13)/2),0)),IF(ISBLANK(OFFSET('9. METAS'!$W$20,INT((ROW()-14)/2),0)),"",OFFSET('9. METAS'!$W$20,INT((ROW()-14)/2),0)))</f>
        <v/>
      </c>
      <c r="M438" s="151" t="str">
        <f ca="1">IF(MOD(ROW()-13,2)=0,IF(ISBLANK(OFFSET(#REF!,INT((ROW()-13)/2),0)),"",OFFSET(#REF!,INT((ROW()-13)/2),0)),IF(ISBLANK(OFFSET('9. METAS'!$X$20,INT((ROW()-14)/2),0)),"",OFFSET('9. METAS'!$X$20,INT((ROW()-14)/2),0)))</f>
        <v/>
      </c>
      <c r="N438" s="825"/>
      <c r="O438" s="827"/>
      <c r="P438" s="914"/>
    </row>
    <row r="439" spans="3:16">
      <c r="C439" s="829" t="str">
        <f ca="1">IF(ISBLANK(OFFSET('5. Pp (3 años)'!$C$46,INT((ROW()-13)/2),0)),"",OFFSET('5. Pp (3 años)'!$C$46,INT((ROW()-13)/2),0))</f>
        <v/>
      </c>
      <c r="D439" s="926" t="str">
        <f ca="1">IF(ISBLANK(OFFSET('5. Pp (3 años)'!$D$46,INT((ROW()-13)/2),0)),"",OFFSET('5. Pp (3 años)'!$D$46,INT((ROW()-13)/2),0))</f>
        <v/>
      </c>
      <c r="E439" s="926" t="str">
        <f ca="1">IF(ISBLANK(OFFSET('5. Pp (3 años)'!$E$46,INT((ROW()-13)/2),0)),"",OFFSET('5. Pp (3 años)'!$E$46,INT((ROW()-13)/2),0))</f>
        <v/>
      </c>
      <c r="F439" s="928" t="str">
        <f ca="1">IF(ISBLANK(OFFSET('5. Pp (3 años)'!$K$46,INT((ROW()-13)/2),0)),"",OFFSET('5. Pp (3 años)'!$K$46,INT((ROW()-13)/2),0))</f>
        <v/>
      </c>
      <c r="G439" s="930" t="str">
        <f ca="1">IF(ISBLANK(OFFSET('5. Pp (3 años)'!$H$46,INT((ROW()-13)/2),0)),"",OFFSET('5. Pp (3 años)'!$H$46,INT((ROW()-13)/2),0))</f>
        <v/>
      </c>
      <c r="H439" s="949" t="str">
        <f ca="1">IF(ISBLANK(OFFSET('9. METAS'!$L$20,INT((ROW()-13)/2),0)),"",OFFSET('9. METAS'!$L$20,INT((ROW()-13)/2),0))</f>
        <v/>
      </c>
      <c r="I439" s="822"/>
      <c r="J439" s="149" t="e">
        <f ca="1">IF(MOD(ROW()-13,2)=0,IF(ISBLANK(OFFSET(#REF!,INT((ROW()-13)/2),0)),"",OFFSET(#REF!,INT((ROW()-13)/2),0)),IF(ISBLANK(OFFSET('9. METAS'!$U$20,INT((ROW()-14)/2),0)),"",OFFSET('9. METAS'!$U$20,INT((ROW()-14)/2),0)))</f>
        <v>#REF!</v>
      </c>
      <c r="K439" s="150" t="e">
        <f ca="1">IF(MOD(ROW()-13,2)=0,IF(ISBLANK(OFFSET(#REF!,INT((ROW()-13)/2),0)),"",OFFSET(#REF!,INT((ROW()-13)/2),0)),IF(ISBLANK(OFFSET('9. METAS'!$V$20,INT((ROW()-14)/2),0)),"",OFFSET('9. METAS'!$V$20,INT((ROW()-14)/2),0)))</f>
        <v>#REF!</v>
      </c>
      <c r="L439" s="150" t="e">
        <f ca="1">IF(MOD(ROW()-13,2)=0,IF(ISBLANK(OFFSET(#REF!,INT((ROW()-13)/2),0)),"",OFFSET(#REF!,INT((ROW()-13)/2),0)),IF(ISBLANK(OFFSET('9. METAS'!$W$20,INT((ROW()-14)/2),0)),"",OFFSET('9. METAS'!$W$20,INT((ROW()-14)/2),0)))</f>
        <v>#REF!</v>
      </c>
      <c r="M439" s="151" t="e">
        <f ca="1">IF(MOD(ROW()-13,2)=0,IF(ISBLANK(OFFSET(#REF!,INT((ROW()-13)/2),0)),"",OFFSET(#REF!,INT((ROW()-13)/2),0)),IF(ISBLANK(OFFSET('9. METAS'!$X$20,INT((ROW()-14)/2),0)),"",OFFSET('9. METAS'!$X$20,INT((ROW()-14)/2),0)))</f>
        <v>#REF!</v>
      </c>
      <c r="N439" s="824" t="str">
        <f t="shared" ref="N439" ca="1" si="422">IFERROR(J439/J440,"ND")</f>
        <v>ND</v>
      </c>
      <c r="O439" s="826" t="str">
        <f t="shared" ref="O439" ca="1" si="423">IFERROR(((J439+K439+L439+M439)/H439),"ND")</f>
        <v>ND</v>
      </c>
      <c r="P439" s="913"/>
    </row>
    <row r="440" spans="3:16">
      <c r="C440" s="843"/>
      <c r="D440" s="926"/>
      <c r="E440" s="926"/>
      <c r="F440" s="928"/>
      <c r="G440" s="930"/>
      <c r="H440" s="949"/>
      <c r="I440" s="823"/>
      <c r="J440" s="149" t="str">
        <f ca="1">IF(MOD(ROW()-13,2)=0,IF(ISBLANK(OFFSET(#REF!,INT((ROW()-13)/2),0)),"",OFFSET(#REF!,INT((ROW()-13)/2),0)),IF(ISBLANK(OFFSET('9. METAS'!$U$20,INT((ROW()-14)/2),0)),"",OFFSET('9. METAS'!$U$20,INT((ROW()-14)/2),0)))</f>
        <v/>
      </c>
      <c r="K440" s="150" t="str">
        <f ca="1">IF(MOD(ROW()-13,2)=0,IF(ISBLANK(OFFSET(#REF!,INT((ROW()-13)/2),0)),"",OFFSET(#REF!,INT((ROW()-13)/2),0)),IF(ISBLANK(OFFSET('9. METAS'!$V$20,INT((ROW()-14)/2),0)),"",OFFSET('9. METAS'!$V$20,INT((ROW()-14)/2),0)))</f>
        <v/>
      </c>
      <c r="L440" s="150" t="str">
        <f ca="1">IF(MOD(ROW()-13,2)=0,IF(ISBLANK(OFFSET(#REF!,INT((ROW()-13)/2),0)),"",OFFSET(#REF!,INT((ROW()-13)/2),0)),IF(ISBLANK(OFFSET('9. METAS'!$W$20,INT((ROW()-14)/2),0)),"",OFFSET('9. METAS'!$W$20,INT((ROW()-14)/2),0)))</f>
        <v/>
      </c>
      <c r="M440" s="151" t="str">
        <f ca="1">IF(MOD(ROW()-13,2)=0,IF(ISBLANK(OFFSET(#REF!,INT((ROW()-13)/2),0)),"",OFFSET(#REF!,INT((ROW()-13)/2),0)),IF(ISBLANK(OFFSET('9. METAS'!$X$20,INT((ROW()-14)/2),0)),"",OFFSET('9. METAS'!$X$20,INT((ROW()-14)/2),0)))</f>
        <v/>
      </c>
      <c r="N440" s="825"/>
      <c r="O440" s="827"/>
      <c r="P440" s="914"/>
    </row>
    <row r="441" spans="3:16">
      <c r="C441" s="829" t="str">
        <f ca="1">IF(ISBLANK(OFFSET('5. Pp (3 años)'!$C$46,INT((ROW()-13)/2),0)),"",OFFSET('5. Pp (3 años)'!$C$46,INT((ROW()-13)/2),0))</f>
        <v/>
      </c>
      <c r="D441" s="926" t="str">
        <f ca="1">IF(ISBLANK(OFFSET('5. Pp (3 años)'!$D$46,INT((ROW()-13)/2),0)),"",OFFSET('5. Pp (3 años)'!$D$46,INT((ROW()-13)/2),0))</f>
        <v/>
      </c>
      <c r="E441" s="926" t="str">
        <f ca="1">IF(ISBLANK(OFFSET('5. Pp (3 años)'!$E$46,INT((ROW()-13)/2),0)),"",OFFSET('5. Pp (3 años)'!$E$46,INT((ROW()-13)/2),0))</f>
        <v/>
      </c>
      <c r="F441" s="928" t="str">
        <f ca="1">IF(ISBLANK(OFFSET('5. Pp (3 años)'!$K$46,INT((ROW()-13)/2),0)),"",OFFSET('5. Pp (3 años)'!$K$46,INT((ROW()-13)/2),0))</f>
        <v/>
      </c>
      <c r="G441" s="930" t="str">
        <f ca="1">IF(ISBLANK(OFFSET('5. Pp (3 años)'!$H$46,INT((ROW()-13)/2),0)),"",OFFSET('5. Pp (3 años)'!$H$46,INT((ROW()-13)/2),0))</f>
        <v/>
      </c>
      <c r="H441" s="949" t="str">
        <f ca="1">IF(ISBLANK(OFFSET('9. METAS'!$L$20,INT((ROW()-13)/2),0)),"",OFFSET('9. METAS'!$L$20,INT((ROW()-13)/2),0))</f>
        <v/>
      </c>
      <c r="I441" s="822"/>
      <c r="J441" s="149" t="e">
        <f ca="1">IF(MOD(ROW()-13,2)=0,IF(ISBLANK(OFFSET(#REF!,INT((ROW()-13)/2),0)),"",OFFSET(#REF!,INT((ROW()-13)/2),0)),IF(ISBLANK(OFFSET('9. METAS'!$U$20,INT((ROW()-14)/2),0)),"",OFFSET('9. METAS'!$U$20,INT((ROW()-14)/2),0)))</f>
        <v>#REF!</v>
      </c>
      <c r="K441" s="150" t="e">
        <f ca="1">IF(MOD(ROW()-13,2)=0,IF(ISBLANK(OFFSET(#REF!,INT((ROW()-13)/2),0)),"",OFFSET(#REF!,INT((ROW()-13)/2),0)),IF(ISBLANK(OFFSET('9. METAS'!$V$20,INT((ROW()-14)/2),0)),"",OFFSET('9. METAS'!$V$20,INT((ROW()-14)/2),0)))</f>
        <v>#REF!</v>
      </c>
      <c r="L441" s="150" t="e">
        <f ca="1">IF(MOD(ROW()-13,2)=0,IF(ISBLANK(OFFSET(#REF!,INT((ROW()-13)/2),0)),"",OFFSET(#REF!,INT((ROW()-13)/2),0)),IF(ISBLANK(OFFSET('9. METAS'!$W$20,INT((ROW()-14)/2),0)),"",OFFSET('9. METAS'!$W$20,INT((ROW()-14)/2),0)))</f>
        <v>#REF!</v>
      </c>
      <c r="M441" s="151" t="e">
        <f ca="1">IF(MOD(ROW()-13,2)=0,IF(ISBLANK(OFFSET(#REF!,INT((ROW()-13)/2),0)),"",OFFSET(#REF!,INT((ROW()-13)/2),0)),IF(ISBLANK(OFFSET('9. METAS'!$X$20,INT((ROW()-14)/2),0)),"",OFFSET('9. METAS'!$X$20,INT((ROW()-14)/2),0)))</f>
        <v>#REF!</v>
      </c>
      <c r="N441" s="824" t="str">
        <f t="shared" ref="N441" ca="1" si="424">IFERROR(J441/J442,"ND")</f>
        <v>ND</v>
      </c>
      <c r="O441" s="826" t="str">
        <f t="shared" ref="O441" ca="1" si="425">IFERROR(((J441+K441+L441+M441)/H441),"ND")</f>
        <v>ND</v>
      </c>
      <c r="P441" s="913"/>
    </row>
    <row r="442" spans="3:16">
      <c r="C442" s="843"/>
      <c r="D442" s="926"/>
      <c r="E442" s="926"/>
      <c r="F442" s="928"/>
      <c r="G442" s="930"/>
      <c r="H442" s="949"/>
      <c r="I442" s="823"/>
      <c r="J442" s="149" t="str">
        <f ca="1">IF(MOD(ROW()-13,2)=0,IF(ISBLANK(OFFSET(#REF!,INT((ROW()-13)/2),0)),"",OFFSET(#REF!,INT((ROW()-13)/2),0)),IF(ISBLANK(OFFSET('9. METAS'!$U$20,INT((ROW()-14)/2),0)),"",OFFSET('9. METAS'!$U$20,INT((ROW()-14)/2),0)))</f>
        <v/>
      </c>
      <c r="K442" s="150" t="str">
        <f ca="1">IF(MOD(ROW()-13,2)=0,IF(ISBLANK(OFFSET(#REF!,INT((ROW()-13)/2),0)),"",OFFSET(#REF!,INT((ROW()-13)/2),0)),IF(ISBLANK(OFFSET('9. METAS'!$V$20,INT((ROW()-14)/2),0)),"",OFFSET('9. METAS'!$V$20,INT((ROW()-14)/2),0)))</f>
        <v/>
      </c>
      <c r="L442" s="150" t="str">
        <f ca="1">IF(MOD(ROW()-13,2)=0,IF(ISBLANK(OFFSET(#REF!,INT((ROW()-13)/2),0)),"",OFFSET(#REF!,INT((ROW()-13)/2),0)),IF(ISBLANK(OFFSET('9. METAS'!$W$20,INT((ROW()-14)/2),0)),"",OFFSET('9. METAS'!$W$20,INT((ROW()-14)/2),0)))</f>
        <v/>
      </c>
      <c r="M442" s="151" t="str">
        <f ca="1">IF(MOD(ROW()-13,2)=0,IF(ISBLANK(OFFSET(#REF!,INT((ROW()-13)/2),0)),"",OFFSET(#REF!,INT((ROW()-13)/2),0)),IF(ISBLANK(OFFSET('9. METAS'!$X$20,INT((ROW()-14)/2),0)),"",OFFSET('9. METAS'!$X$20,INT((ROW()-14)/2),0)))</f>
        <v/>
      </c>
      <c r="N442" s="825"/>
      <c r="O442" s="827"/>
      <c r="P442" s="914"/>
    </row>
    <row r="443" spans="3:16">
      <c r="C443" s="829" t="str">
        <f ca="1">IF(ISBLANK(OFFSET('5. Pp (3 años)'!$C$46,INT((ROW()-13)/2),0)),"",OFFSET('5. Pp (3 años)'!$C$46,INT((ROW()-13)/2),0))</f>
        <v/>
      </c>
      <c r="D443" s="926" t="str">
        <f ca="1">IF(ISBLANK(OFFSET('5. Pp (3 años)'!$D$46,INT((ROW()-13)/2),0)),"",OFFSET('5. Pp (3 años)'!$D$46,INT((ROW()-13)/2),0))</f>
        <v/>
      </c>
      <c r="E443" s="926" t="str">
        <f ca="1">IF(ISBLANK(OFFSET('5. Pp (3 años)'!$E$46,INT((ROW()-13)/2),0)),"",OFFSET('5. Pp (3 años)'!$E$46,INT((ROW()-13)/2),0))</f>
        <v/>
      </c>
      <c r="F443" s="928" t="str">
        <f ca="1">IF(ISBLANK(OFFSET('5. Pp (3 años)'!$K$46,INT((ROW()-13)/2),0)),"",OFFSET('5. Pp (3 años)'!$K$46,INT((ROW()-13)/2),0))</f>
        <v/>
      </c>
      <c r="G443" s="930" t="str">
        <f ca="1">IF(ISBLANK(OFFSET('5. Pp (3 años)'!$H$46,INT((ROW()-13)/2),0)),"",OFFSET('5. Pp (3 años)'!$H$46,INT((ROW()-13)/2),0))</f>
        <v/>
      </c>
      <c r="H443" s="949" t="str">
        <f ca="1">IF(ISBLANK(OFFSET('9. METAS'!$L$20,INT((ROW()-13)/2),0)),"",OFFSET('9. METAS'!$L$20,INT((ROW()-13)/2),0))</f>
        <v/>
      </c>
      <c r="I443" s="822"/>
      <c r="J443" s="149" t="e">
        <f ca="1">IF(MOD(ROW()-13,2)=0,IF(ISBLANK(OFFSET(#REF!,INT((ROW()-13)/2),0)),"",OFFSET(#REF!,INT((ROW()-13)/2),0)),IF(ISBLANK(OFFSET('9. METAS'!$U$20,INT((ROW()-14)/2),0)),"",OFFSET('9. METAS'!$U$20,INT((ROW()-14)/2),0)))</f>
        <v>#REF!</v>
      </c>
      <c r="K443" s="150" t="e">
        <f ca="1">IF(MOD(ROW()-13,2)=0,IF(ISBLANK(OFFSET(#REF!,INT((ROW()-13)/2),0)),"",OFFSET(#REF!,INT((ROW()-13)/2),0)),IF(ISBLANK(OFFSET('9. METAS'!$V$20,INT((ROW()-14)/2),0)),"",OFFSET('9. METAS'!$V$20,INT((ROW()-14)/2),0)))</f>
        <v>#REF!</v>
      </c>
      <c r="L443" s="150" t="e">
        <f ca="1">IF(MOD(ROW()-13,2)=0,IF(ISBLANK(OFFSET(#REF!,INT((ROW()-13)/2),0)),"",OFFSET(#REF!,INT((ROW()-13)/2),0)),IF(ISBLANK(OFFSET('9. METAS'!$W$20,INT((ROW()-14)/2),0)),"",OFFSET('9. METAS'!$W$20,INT((ROW()-14)/2),0)))</f>
        <v>#REF!</v>
      </c>
      <c r="M443" s="151" t="e">
        <f ca="1">IF(MOD(ROW()-13,2)=0,IF(ISBLANK(OFFSET(#REF!,INT((ROW()-13)/2),0)),"",OFFSET(#REF!,INT((ROW()-13)/2),0)),IF(ISBLANK(OFFSET('9. METAS'!$X$20,INT((ROW()-14)/2),0)),"",OFFSET('9. METAS'!$X$20,INT((ROW()-14)/2),0)))</f>
        <v>#REF!</v>
      </c>
      <c r="N443" s="824" t="str">
        <f t="shared" ref="N443" ca="1" si="426">IFERROR(J443/J444,"ND")</f>
        <v>ND</v>
      </c>
      <c r="O443" s="826" t="str">
        <f t="shared" ref="O443" ca="1" si="427">IFERROR(((J443+K443+L443+M443)/H443),"ND")</f>
        <v>ND</v>
      </c>
      <c r="P443" s="913"/>
    </row>
    <row r="444" spans="3:16">
      <c r="C444" s="843"/>
      <c r="D444" s="926"/>
      <c r="E444" s="926"/>
      <c r="F444" s="928"/>
      <c r="G444" s="930"/>
      <c r="H444" s="949"/>
      <c r="I444" s="823"/>
      <c r="J444" s="149" t="str">
        <f ca="1">IF(MOD(ROW()-13,2)=0,IF(ISBLANK(OFFSET(#REF!,INT((ROW()-13)/2),0)),"",OFFSET(#REF!,INT((ROW()-13)/2),0)),IF(ISBLANK(OFFSET('9. METAS'!$U$20,INT((ROW()-14)/2),0)),"",OFFSET('9. METAS'!$U$20,INT((ROW()-14)/2),0)))</f>
        <v/>
      </c>
      <c r="K444" s="150" t="str">
        <f ca="1">IF(MOD(ROW()-13,2)=0,IF(ISBLANK(OFFSET(#REF!,INT((ROW()-13)/2),0)),"",OFFSET(#REF!,INT((ROW()-13)/2),0)),IF(ISBLANK(OFFSET('9. METAS'!$V$20,INT((ROW()-14)/2),0)),"",OFFSET('9. METAS'!$V$20,INT((ROW()-14)/2),0)))</f>
        <v/>
      </c>
      <c r="L444" s="150" t="str">
        <f ca="1">IF(MOD(ROW()-13,2)=0,IF(ISBLANK(OFFSET(#REF!,INT((ROW()-13)/2),0)),"",OFFSET(#REF!,INT((ROW()-13)/2),0)),IF(ISBLANK(OFFSET('9. METAS'!$W$20,INT((ROW()-14)/2),0)),"",OFFSET('9. METAS'!$W$20,INT((ROW()-14)/2),0)))</f>
        <v/>
      </c>
      <c r="M444" s="151" t="str">
        <f ca="1">IF(MOD(ROW()-13,2)=0,IF(ISBLANK(OFFSET(#REF!,INT((ROW()-13)/2),0)),"",OFFSET(#REF!,INT((ROW()-13)/2),0)),IF(ISBLANK(OFFSET('9. METAS'!$X$20,INT((ROW()-14)/2),0)),"",OFFSET('9. METAS'!$X$20,INT((ROW()-14)/2),0)))</f>
        <v/>
      </c>
      <c r="N444" s="825"/>
      <c r="O444" s="827"/>
      <c r="P444" s="914"/>
    </row>
    <row r="445" spans="3:16">
      <c r="C445" s="829" t="str">
        <f ca="1">IF(ISBLANK(OFFSET('5. Pp (3 años)'!$C$46,INT((ROW()-13)/2),0)),"",OFFSET('5. Pp (3 años)'!$C$46,INT((ROW()-13)/2),0))</f>
        <v/>
      </c>
      <c r="D445" s="926" t="str">
        <f ca="1">IF(ISBLANK(OFFSET('5. Pp (3 años)'!$D$46,INT((ROW()-13)/2),0)),"",OFFSET('5. Pp (3 años)'!$D$46,INT((ROW()-13)/2),0))</f>
        <v/>
      </c>
      <c r="E445" s="926" t="str">
        <f ca="1">IF(ISBLANK(OFFSET('5. Pp (3 años)'!$E$46,INT((ROW()-13)/2),0)),"",OFFSET('5. Pp (3 años)'!$E$46,INT((ROW()-13)/2),0))</f>
        <v/>
      </c>
      <c r="F445" s="928" t="str">
        <f ca="1">IF(ISBLANK(OFFSET('5. Pp (3 años)'!$K$46,INT((ROW()-13)/2),0)),"",OFFSET('5. Pp (3 años)'!$K$46,INT((ROW()-13)/2),0))</f>
        <v/>
      </c>
      <c r="G445" s="930" t="str">
        <f ca="1">IF(ISBLANK(OFFSET('5. Pp (3 años)'!$H$46,INT((ROW()-13)/2),0)),"",OFFSET('5. Pp (3 años)'!$H$46,INT((ROW()-13)/2),0))</f>
        <v/>
      </c>
      <c r="H445" s="949" t="str">
        <f ca="1">IF(ISBLANK(OFFSET('9. METAS'!$L$20,INT((ROW()-13)/2),0)),"",OFFSET('9. METAS'!$L$20,INT((ROW()-13)/2),0))</f>
        <v/>
      </c>
      <c r="I445" s="822"/>
      <c r="J445" s="149" t="e">
        <f ca="1">IF(MOD(ROW()-13,2)=0,IF(ISBLANK(OFFSET(#REF!,INT((ROW()-13)/2),0)),"",OFFSET(#REF!,INT((ROW()-13)/2),0)),IF(ISBLANK(OFFSET('9. METAS'!$U$20,INT((ROW()-14)/2),0)),"",OFFSET('9. METAS'!$U$20,INT((ROW()-14)/2),0)))</f>
        <v>#REF!</v>
      </c>
      <c r="K445" s="150" t="e">
        <f ca="1">IF(MOD(ROW()-13,2)=0,IF(ISBLANK(OFFSET(#REF!,INT((ROW()-13)/2),0)),"",OFFSET(#REF!,INT((ROW()-13)/2),0)),IF(ISBLANK(OFFSET('9. METAS'!$V$20,INT((ROW()-14)/2),0)),"",OFFSET('9. METAS'!$V$20,INT((ROW()-14)/2),0)))</f>
        <v>#REF!</v>
      </c>
      <c r="L445" s="150" t="e">
        <f ca="1">IF(MOD(ROW()-13,2)=0,IF(ISBLANK(OFFSET(#REF!,INT((ROW()-13)/2),0)),"",OFFSET(#REF!,INT((ROW()-13)/2),0)),IF(ISBLANK(OFFSET('9. METAS'!$W$20,INT((ROW()-14)/2),0)),"",OFFSET('9. METAS'!$W$20,INT((ROW()-14)/2),0)))</f>
        <v>#REF!</v>
      </c>
      <c r="M445" s="151" t="e">
        <f ca="1">IF(MOD(ROW()-13,2)=0,IF(ISBLANK(OFFSET(#REF!,INT((ROW()-13)/2),0)),"",OFFSET(#REF!,INT((ROW()-13)/2),0)),IF(ISBLANK(OFFSET('9. METAS'!$X$20,INT((ROW()-14)/2),0)),"",OFFSET('9. METAS'!$X$20,INT((ROW()-14)/2),0)))</f>
        <v>#REF!</v>
      </c>
      <c r="N445" s="824" t="str">
        <f t="shared" ref="N445" ca="1" si="428">IFERROR(J445/J446,"ND")</f>
        <v>ND</v>
      </c>
      <c r="O445" s="826" t="str">
        <f t="shared" ref="O445" ca="1" si="429">IFERROR(((J445+K445+L445+M445)/H445),"ND")</f>
        <v>ND</v>
      </c>
      <c r="P445" s="913"/>
    </row>
    <row r="446" spans="3:16">
      <c r="C446" s="843"/>
      <c r="D446" s="926"/>
      <c r="E446" s="926"/>
      <c r="F446" s="928"/>
      <c r="G446" s="930"/>
      <c r="H446" s="949"/>
      <c r="I446" s="823"/>
      <c r="J446" s="149" t="str">
        <f ca="1">IF(MOD(ROW()-13,2)=0,IF(ISBLANK(OFFSET(#REF!,INT((ROW()-13)/2),0)),"",OFFSET(#REF!,INT((ROW()-13)/2),0)),IF(ISBLANK(OFFSET('9. METAS'!$U$20,INT((ROW()-14)/2),0)),"",OFFSET('9. METAS'!$U$20,INT((ROW()-14)/2),0)))</f>
        <v/>
      </c>
      <c r="K446" s="150" t="str">
        <f ca="1">IF(MOD(ROW()-13,2)=0,IF(ISBLANK(OFFSET(#REF!,INT((ROW()-13)/2),0)),"",OFFSET(#REF!,INT((ROW()-13)/2),0)),IF(ISBLANK(OFFSET('9. METAS'!$V$20,INT((ROW()-14)/2),0)),"",OFFSET('9. METAS'!$V$20,INT((ROW()-14)/2),0)))</f>
        <v/>
      </c>
      <c r="L446" s="150" t="str">
        <f ca="1">IF(MOD(ROW()-13,2)=0,IF(ISBLANK(OFFSET(#REF!,INT((ROW()-13)/2),0)),"",OFFSET(#REF!,INT((ROW()-13)/2),0)),IF(ISBLANK(OFFSET('9. METAS'!$W$20,INT((ROW()-14)/2),0)),"",OFFSET('9. METAS'!$W$20,INT((ROW()-14)/2),0)))</f>
        <v/>
      </c>
      <c r="M446" s="151" t="str">
        <f ca="1">IF(MOD(ROW()-13,2)=0,IF(ISBLANK(OFFSET(#REF!,INT((ROW()-13)/2),0)),"",OFFSET(#REF!,INT((ROW()-13)/2),0)),IF(ISBLANK(OFFSET('9. METAS'!$X$20,INT((ROW()-14)/2),0)),"",OFFSET('9. METAS'!$X$20,INT((ROW()-14)/2),0)))</f>
        <v/>
      </c>
      <c r="N446" s="825"/>
      <c r="O446" s="827"/>
      <c r="P446" s="914"/>
    </row>
    <row r="447" spans="3:16">
      <c r="C447" s="829" t="str">
        <f ca="1">IF(ISBLANK(OFFSET('5. Pp (3 años)'!$C$46,INT((ROW()-13)/2),0)),"",OFFSET('5. Pp (3 años)'!$C$46,INT((ROW()-13)/2),0))</f>
        <v/>
      </c>
      <c r="D447" s="926" t="str">
        <f ca="1">IF(ISBLANK(OFFSET('5. Pp (3 años)'!$D$46,INT((ROW()-13)/2),0)),"",OFFSET('5. Pp (3 años)'!$D$46,INT((ROW()-13)/2),0))</f>
        <v/>
      </c>
      <c r="E447" s="926" t="str">
        <f ca="1">IF(ISBLANK(OFFSET('5. Pp (3 años)'!$E$46,INT((ROW()-13)/2),0)),"",OFFSET('5. Pp (3 años)'!$E$46,INT((ROW()-13)/2),0))</f>
        <v/>
      </c>
      <c r="F447" s="928" t="str">
        <f ca="1">IF(ISBLANK(OFFSET('5. Pp (3 años)'!$K$46,INT((ROW()-13)/2),0)),"",OFFSET('5. Pp (3 años)'!$K$46,INT((ROW()-13)/2),0))</f>
        <v/>
      </c>
      <c r="G447" s="930" t="str">
        <f ca="1">IF(ISBLANK(OFFSET('5. Pp (3 años)'!$H$46,INT((ROW()-13)/2),0)),"",OFFSET('5. Pp (3 años)'!$H$46,INT((ROW()-13)/2),0))</f>
        <v/>
      </c>
      <c r="H447" s="949" t="str">
        <f ca="1">IF(ISBLANK(OFFSET('9. METAS'!$L$20,INT((ROW()-13)/2),0)),"",OFFSET('9. METAS'!$L$20,INT((ROW()-13)/2),0))</f>
        <v/>
      </c>
      <c r="I447" s="822"/>
      <c r="J447" s="149" t="e">
        <f ca="1">IF(MOD(ROW()-13,2)=0,IF(ISBLANK(OFFSET(#REF!,INT((ROW()-13)/2),0)),"",OFFSET(#REF!,INT((ROW()-13)/2),0)),IF(ISBLANK(OFFSET('9. METAS'!$U$20,INT((ROW()-14)/2),0)),"",OFFSET('9. METAS'!$U$20,INT((ROW()-14)/2),0)))</f>
        <v>#REF!</v>
      </c>
      <c r="K447" s="150" t="e">
        <f ca="1">IF(MOD(ROW()-13,2)=0,IF(ISBLANK(OFFSET(#REF!,INT((ROW()-13)/2),0)),"",OFFSET(#REF!,INT((ROW()-13)/2),0)),IF(ISBLANK(OFFSET('9. METAS'!$V$20,INT((ROW()-14)/2),0)),"",OFFSET('9. METAS'!$V$20,INT((ROW()-14)/2),0)))</f>
        <v>#REF!</v>
      </c>
      <c r="L447" s="150" t="e">
        <f ca="1">IF(MOD(ROW()-13,2)=0,IF(ISBLANK(OFFSET(#REF!,INT((ROW()-13)/2),0)),"",OFFSET(#REF!,INT((ROW()-13)/2),0)),IF(ISBLANK(OFFSET('9. METAS'!$W$20,INT((ROW()-14)/2),0)),"",OFFSET('9. METAS'!$W$20,INT((ROW()-14)/2),0)))</f>
        <v>#REF!</v>
      </c>
      <c r="M447" s="151" t="e">
        <f ca="1">IF(MOD(ROW()-13,2)=0,IF(ISBLANK(OFFSET(#REF!,INT((ROW()-13)/2),0)),"",OFFSET(#REF!,INT((ROW()-13)/2),0)),IF(ISBLANK(OFFSET('9. METAS'!$X$20,INT((ROW()-14)/2),0)),"",OFFSET('9. METAS'!$X$20,INT((ROW()-14)/2),0)))</f>
        <v>#REF!</v>
      </c>
      <c r="N447" s="824" t="str">
        <f t="shared" ref="N447" ca="1" si="430">IFERROR(J447/J448,"ND")</f>
        <v>ND</v>
      </c>
      <c r="O447" s="826" t="str">
        <f t="shared" ref="O447" ca="1" si="431">IFERROR(((J447+K447+L447+M447)/H447),"ND")</f>
        <v>ND</v>
      </c>
      <c r="P447" s="913"/>
    </row>
    <row r="448" spans="3:16">
      <c r="C448" s="843"/>
      <c r="D448" s="926"/>
      <c r="E448" s="926"/>
      <c r="F448" s="928"/>
      <c r="G448" s="930"/>
      <c r="H448" s="949"/>
      <c r="I448" s="823"/>
      <c r="J448" s="149" t="str">
        <f ca="1">IF(MOD(ROW()-13,2)=0,IF(ISBLANK(OFFSET(#REF!,INT((ROW()-13)/2),0)),"",OFFSET(#REF!,INT((ROW()-13)/2),0)),IF(ISBLANK(OFFSET('9. METAS'!$U$20,INT((ROW()-14)/2),0)),"",OFFSET('9. METAS'!$U$20,INT((ROW()-14)/2),0)))</f>
        <v/>
      </c>
      <c r="K448" s="150" t="str">
        <f ca="1">IF(MOD(ROW()-13,2)=0,IF(ISBLANK(OFFSET(#REF!,INT((ROW()-13)/2),0)),"",OFFSET(#REF!,INT((ROW()-13)/2),0)),IF(ISBLANK(OFFSET('9. METAS'!$V$20,INT((ROW()-14)/2),0)),"",OFFSET('9. METAS'!$V$20,INT((ROW()-14)/2),0)))</f>
        <v/>
      </c>
      <c r="L448" s="150" t="str">
        <f ca="1">IF(MOD(ROW()-13,2)=0,IF(ISBLANK(OFFSET(#REF!,INT((ROW()-13)/2),0)),"",OFFSET(#REF!,INT((ROW()-13)/2),0)),IF(ISBLANK(OFFSET('9. METAS'!$W$20,INT((ROW()-14)/2),0)),"",OFFSET('9. METAS'!$W$20,INT((ROW()-14)/2),0)))</f>
        <v/>
      </c>
      <c r="M448" s="151" t="str">
        <f ca="1">IF(MOD(ROW()-13,2)=0,IF(ISBLANK(OFFSET(#REF!,INT((ROW()-13)/2),0)),"",OFFSET(#REF!,INT((ROW()-13)/2),0)),IF(ISBLANK(OFFSET('9. METAS'!$X$20,INT((ROW()-14)/2),0)),"",OFFSET('9. METAS'!$X$20,INT((ROW()-14)/2),0)))</f>
        <v/>
      </c>
      <c r="N448" s="825"/>
      <c r="O448" s="827"/>
      <c r="P448" s="914"/>
    </row>
    <row r="449" spans="3:16">
      <c r="C449" s="829" t="str">
        <f ca="1">IF(ISBLANK(OFFSET('5. Pp (3 años)'!$C$46,INT((ROW()-13)/2),0)),"",OFFSET('5. Pp (3 años)'!$C$46,INT((ROW()-13)/2),0))</f>
        <v/>
      </c>
      <c r="D449" s="926" t="str">
        <f ca="1">IF(ISBLANK(OFFSET('5. Pp (3 años)'!$D$46,INT((ROW()-13)/2),0)),"",OFFSET('5. Pp (3 años)'!$D$46,INT((ROW()-13)/2),0))</f>
        <v/>
      </c>
      <c r="E449" s="926" t="str">
        <f ca="1">IF(ISBLANK(OFFSET('5. Pp (3 años)'!$E$46,INT((ROW()-13)/2),0)),"",OFFSET('5. Pp (3 años)'!$E$46,INT((ROW()-13)/2),0))</f>
        <v/>
      </c>
      <c r="F449" s="928" t="str">
        <f ca="1">IF(ISBLANK(OFFSET('5. Pp (3 años)'!$K$46,INT((ROW()-13)/2),0)),"",OFFSET('5. Pp (3 años)'!$K$46,INT((ROW()-13)/2),0))</f>
        <v/>
      </c>
      <c r="G449" s="930" t="str">
        <f ca="1">IF(ISBLANK(OFFSET('5. Pp (3 años)'!$H$46,INT((ROW()-13)/2),0)),"",OFFSET('5. Pp (3 años)'!$H$46,INT((ROW()-13)/2),0))</f>
        <v/>
      </c>
      <c r="H449" s="949" t="str">
        <f ca="1">IF(ISBLANK(OFFSET('9. METAS'!$L$20,INT((ROW()-13)/2),0)),"",OFFSET('9. METAS'!$L$20,INT((ROW()-13)/2),0))</f>
        <v/>
      </c>
      <c r="I449" s="822"/>
      <c r="J449" s="149" t="e">
        <f ca="1">IF(MOD(ROW()-13,2)=0,IF(ISBLANK(OFFSET(#REF!,INT((ROW()-13)/2),0)),"",OFFSET(#REF!,INT((ROW()-13)/2),0)),IF(ISBLANK(OFFSET('9. METAS'!$U$20,INT((ROW()-14)/2),0)),"",OFFSET('9. METAS'!$U$20,INT((ROW()-14)/2),0)))</f>
        <v>#REF!</v>
      </c>
      <c r="K449" s="150" t="e">
        <f ca="1">IF(MOD(ROW()-13,2)=0,IF(ISBLANK(OFFSET(#REF!,INT((ROW()-13)/2),0)),"",OFFSET(#REF!,INT((ROW()-13)/2),0)),IF(ISBLANK(OFFSET('9. METAS'!$V$20,INT((ROW()-14)/2),0)),"",OFFSET('9. METAS'!$V$20,INT((ROW()-14)/2),0)))</f>
        <v>#REF!</v>
      </c>
      <c r="L449" s="150" t="e">
        <f ca="1">IF(MOD(ROW()-13,2)=0,IF(ISBLANK(OFFSET(#REF!,INT((ROW()-13)/2),0)),"",OFFSET(#REF!,INT((ROW()-13)/2),0)),IF(ISBLANK(OFFSET('9. METAS'!$W$20,INT((ROW()-14)/2),0)),"",OFFSET('9. METAS'!$W$20,INT((ROW()-14)/2),0)))</f>
        <v>#REF!</v>
      </c>
      <c r="M449" s="151" t="e">
        <f ca="1">IF(MOD(ROW()-13,2)=0,IF(ISBLANK(OFFSET(#REF!,INT((ROW()-13)/2),0)),"",OFFSET(#REF!,INT((ROW()-13)/2),0)),IF(ISBLANK(OFFSET('9. METAS'!$X$20,INT((ROW()-14)/2),0)),"",OFFSET('9. METAS'!$X$20,INT((ROW()-14)/2),0)))</f>
        <v>#REF!</v>
      </c>
      <c r="N449" s="824" t="str">
        <f t="shared" ref="N449" ca="1" si="432">IFERROR(J449/J450,"ND")</f>
        <v>ND</v>
      </c>
      <c r="O449" s="826" t="str">
        <f t="shared" ref="O449" ca="1" si="433">IFERROR(((J449+K449+L449+M449)/H449),"ND")</f>
        <v>ND</v>
      </c>
      <c r="P449" s="913"/>
    </row>
    <row r="450" spans="3:16">
      <c r="C450" s="843"/>
      <c r="D450" s="926"/>
      <c r="E450" s="926"/>
      <c r="F450" s="928"/>
      <c r="G450" s="930"/>
      <c r="H450" s="949"/>
      <c r="I450" s="823"/>
      <c r="J450" s="149" t="str">
        <f ca="1">IF(MOD(ROW()-13,2)=0,IF(ISBLANK(OFFSET(#REF!,INT((ROW()-13)/2),0)),"",OFFSET(#REF!,INT((ROW()-13)/2),0)),IF(ISBLANK(OFFSET('9. METAS'!$U$20,INT((ROW()-14)/2),0)),"",OFFSET('9. METAS'!$U$20,INT((ROW()-14)/2),0)))</f>
        <v/>
      </c>
      <c r="K450" s="150" t="str">
        <f ca="1">IF(MOD(ROW()-13,2)=0,IF(ISBLANK(OFFSET(#REF!,INT((ROW()-13)/2),0)),"",OFFSET(#REF!,INT((ROW()-13)/2),0)),IF(ISBLANK(OFFSET('9. METAS'!$V$20,INT((ROW()-14)/2),0)),"",OFFSET('9. METAS'!$V$20,INT((ROW()-14)/2),0)))</f>
        <v/>
      </c>
      <c r="L450" s="150" t="str">
        <f ca="1">IF(MOD(ROW()-13,2)=0,IF(ISBLANK(OFFSET(#REF!,INT((ROW()-13)/2),0)),"",OFFSET(#REF!,INT((ROW()-13)/2),0)),IF(ISBLANK(OFFSET('9. METAS'!$W$20,INT((ROW()-14)/2),0)),"",OFFSET('9. METAS'!$W$20,INT((ROW()-14)/2),0)))</f>
        <v/>
      </c>
      <c r="M450" s="151" t="str">
        <f ca="1">IF(MOD(ROW()-13,2)=0,IF(ISBLANK(OFFSET(#REF!,INT((ROW()-13)/2),0)),"",OFFSET(#REF!,INT((ROW()-13)/2),0)),IF(ISBLANK(OFFSET('9. METAS'!$X$20,INT((ROW()-14)/2),0)),"",OFFSET('9. METAS'!$X$20,INT((ROW()-14)/2),0)))</f>
        <v/>
      </c>
      <c r="N450" s="825"/>
      <c r="O450" s="827"/>
      <c r="P450" s="914"/>
    </row>
    <row r="451" spans="3:16">
      <c r="C451" s="829" t="str">
        <f ca="1">IF(ISBLANK(OFFSET('5. Pp (3 años)'!$C$46,INT((ROW()-13)/2),0)),"",OFFSET('5. Pp (3 años)'!$C$46,INT((ROW()-13)/2),0))</f>
        <v/>
      </c>
      <c r="D451" s="926" t="str">
        <f ca="1">IF(ISBLANK(OFFSET('5. Pp (3 años)'!$D$46,INT((ROW()-13)/2),0)),"",OFFSET('5. Pp (3 años)'!$D$46,INT((ROW()-13)/2),0))</f>
        <v/>
      </c>
      <c r="E451" s="926" t="str">
        <f ca="1">IF(ISBLANK(OFFSET('5. Pp (3 años)'!$E$46,INT((ROW()-13)/2),0)),"",OFFSET('5. Pp (3 años)'!$E$46,INT((ROW()-13)/2),0))</f>
        <v/>
      </c>
      <c r="F451" s="928" t="str">
        <f ca="1">IF(ISBLANK(OFFSET('5. Pp (3 años)'!$K$46,INT((ROW()-13)/2),0)),"",OFFSET('5. Pp (3 años)'!$K$46,INT((ROW()-13)/2),0))</f>
        <v/>
      </c>
      <c r="G451" s="930" t="str">
        <f ca="1">IF(ISBLANK(OFFSET('5. Pp (3 años)'!$H$46,INT((ROW()-13)/2),0)),"",OFFSET('5. Pp (3 años)'!$H$46,INT((ROW()-13)/2),0))</f>
        <v/>
      </c>
      <c r="H451" s="949" t="str">
        <f ca="1">IF(ISBLANK(OFFSET('9. METAS'!$L$20,INT((ROW()-13)/2),0)),"",OFFSET('9. METAS'!$L$20,INT((ROW()-13)/2),0))</f>
        <v/>
      </c>
      <c r="I451" s="822"/>
      <c r="J451" s="149" t="e">
        <f ca="1">IF(MOD(ROW()-13,2)=0,IF(ISBLANK(OFFSET(#REF!,INT((ROW()-13)/2),0)),"",OFFSET(#REF!,INT((ROW()-13)/2),0)),IF(ISBLANK(OFFSET('9. METAS'!$U$20,INT((ROW()-14)/2),0)),"",OFFSET('9. METAS'!$U$20,INT((ROW()-14)/2),0)))</f>
        <v>#REF!</v>
      </c>
      <c r="K451" s="150" t="e">
        <f ca="1">IF(MOD(ROW()-13,2)=0,IF(ISBLANK(OFFSET(#REF!,INT((ROW()-13)/2),0)),"",OFFSET(#REF!,INT((ROW()-13)/2),0)),IF(ISBLANK(OFFSET('9. METAS'!$V$20,INT((ROW()-14)/2),0)),"",OFFSET('9. METAS'!$V$20,INT((ROW()-14)/2),0)))</f>
        <v>#REF!</v>
      </c>
      <c r="L451" s="150" t="e">
        <f ca="1">IF(MOD(ROW()-13,2)=0,IF(ISBLANK(OFFSET(#REF!,INT((ROW()-13)/2),0)),"",OFFSET(#REF!,INT((ROW()-13)/2),0)),IF(ISBLANK(OFFSET('9. METAS'!$W$20,INT((ROW()-14)/2),0)),"",OFFSET('9. METAS'!$W$20,INT((ROW()-14)/2),0)))</f>
        <v>#REF!</v>
      </c>
      <c r="M451" s="151" t="e">
        <f ca="1">IF(MOD(ROW()-13,2)=0,IF(ISBLANK(OFFSET(#REF!,INT((ROW()-13)/2),0)),"",OFFSET(#REF!,INT((ROW()-13)/2),0)),IF(ISBLANK(OFFSET('9. METAS'!$X$20,INT((ROW()-14)/2),0)),"",OFFSET('9. METAS'!$X$20,INT((ROW()-14)/2),0)))</f>
        <v>#REF!</v>
      </c>
      <c r="N451" s="824" t="str">
        <f t="shared" ref="N451" ca="1" si="434">IFERROR(J451/J452,"ND")</f>
        <v>ND</v>
      </c>
      <c r="O451" s="826" t="str">
        <f t="shared" ref="O451" ca="1" si="435">IFERROR(((J451+K451+L451+M451)/H451),"ND")</f>
        <v>ND</v>
      </c>
      <c r="P451" s="913"/>
    </row>
    <row r="452" spans="3:16">
      <c r="C452" s="843"/>
      <c r="D452" s="926"/>
      <c r="E452" s="926"/>
      <c r="F452" s="928"/>
      <c r="G452" s="930"/>
      <c r="H452" s="949"/>
      <c r="I452" s="823"/>
      <c r="J452" s="149" t="str">
        <f ca="1">IF(MOD(ROW()-13,2)=0,IF(ISBLANK(OFFSET(#REF!,INT((ROW()-13)/2),0)),"",OFFSET(#REF!,INT((ROW()-13)/2),0)),IF(ISBLANK(OFFSET('9. METAS'!$U$20,INT((ROW()-14)/2),0)),"",OFFSET('9. METAS'!$U$20,INT((ROW()-14)/2),0)))</f>
        <v/>
      </c>
      <c r="K452" s="150" t="str">
        <f ca="1">IF(MOD(ROW()-13,2)=0,IF(ISBLANK(OFFSET(#REF!,INT((ROW()-13)/2),0)),"",OFFSET(#REF!,INT((ROW()-13)/2),0)),IF(ISBLANK(OFFSET('9. METAS'!$V$20,INT((ROW()-14)/2),0)),"",OFFSET('9. METAS'!$V$20,INT((ROW()-14)/2),0)))</f>
        <v/>
      </c>
      <c r="L452" s="150" t="str">
        <f ca="1">IF(MOD(ROW()-13,2)=0,IF(ISBLANK(OFFSET(#REF!,INT((ROW()-13)/2),0)),"",OFFSET(#REF!,INT((ROW()-13)/2),0)),IF(ISBLANK(OFFSET('9. METAS'!$W$20,INT((ROW()-14)/2),0)),"",OFFSET('9. METAS'!$W$20,INT((ROW()-14)/2),0)))</f>
        <v/>
      </c>
      <c r="M452" s="151" t="str">
        <f ca="1">IF(MOD(ROW()-13,2)=0,IF(ISBLANK(OFFSET(#REF!,INT((ROW()-13)/2),0)),"",OFFSET(#REF!,INT((ROW()-13)/2),0)),IF(ISBLANK(OFFSET('9. METAS'!$X$20,INT((ROW()-14)/2),0)),"",OFFSET('9. METAS'!$X$20,INT((ROW()-14)/2),0)))</f>
        <v/>
      </c>
      <c r="N452" s="825"/>
      <c r="O452" s="827"/>
      <c r="P452" s="914"/>
    </row>
    <row r="453" spans="3:16">
      <c r="C453" s="829" t="str">
        <f ca="1">IF(ISBLANK(OFFSET('5. Pp (3 años)'!$C$46,INT((ROW()-13)/2),0)),"",OFFSET('5. Pp (3 años)'!$C$46,INT((ROW()-13)/2),0))</f>
        <v/>
      </c>
      <c r="D453" s="926" t="str">
        <f ca="1">IF(ISBLANK(OFFSET('5. Pp (3 años)'!$D$46,INT((ROW()-13)/2),0)),"",OFFSET('5. Pp (3 años)'!$D$46,INT((ROW()-13)/2),0))</f>
        <v/>
      </c>
      <c r="E453" s="926" t="str">
        <f ca="1">IF(ISBLANK(OFFSET('5. Pp (3 años)'!$E$46,INT((ROW()-13)/2),0)),"",OFFSET('5. Pp (3 años)'!$E$46,INT((ROW()-13)/2),0))</f>
        <v/>
      </c>
      <c r="F453" s="928" t="str">
        <f ca="1">IF(ISBLANK(OFFSET('5. Pp (3 años)'!$K$46,INT((ROW()-13)/2),0)),"",OFFSET('5. Pp (3 años)'!$K$46,INT((ROW()-13)/2),0))</f>
        <v/>
      </c>
      <c r="G453" s="930" t="str">
        <f ca="1">IF(ISBLANK(OFFSET('5. Pp (3 años)'!$H$46,INT((ROW()-13)/2),0)),"",OFFSET('5. Pp (3 años)'!$H$46,INT((ROW()-13)/2),0))</f>
        <v/>
      </c>
      <c r="H453" s="949" t="str">
        <f ca="1">IF(ISBLANK(OFFSET('9. METAS'!$L$20,INT((ROW()-13)/2),0)),"",OFFSET('9. METAS'!$L$20,INT((ROW()-13)/2),0))</f>
        <v/>
      </c>
      <c r="I453" s="822"/>
      <c r="J453" s="149" t="e">
        <f ca="1">IF(MOD(ROW()-13,2)=0,IF(ISBLANK(OFFSET(#REF!,INT((ROW()-13)/2),0)),"",OFFSET(#REF!,INT((ROW()-13)/2),0)),IF(ISBLANK(OFFSET('9. METAS'!$U$20,INT((ROW()-14)/2),0)),"",OFFSET('9. METAS'!$U$20,INT((ROW()-14)/2),0)))</f>
        <v>#REF!</v>
      </c>
      <c r="K453" s="150" t="e">
        <f ca="1">IF(MOD(ROW()-13,2)=0,IF(ISBLANK(OFFSET(#REF!,INT((ROW()-13)/2),0)),"",OFFSET(#REF!,INT((ROW()-13)/2),0)),IF(ISBLANK(OFFSET('9. METAS'!$V$20,INT((ROW()-14)/2),0)),"",OFFSET('9. METAS'!$V$20,INT((ROW()-14)/2),0)))</f>
        <v>#REF!</v>
      </c>
      <c r="L453" s="150" t="e">
        <f ca="1">IF(MOD(ROW()-13,2)=0,IF(ISBLANK(OFFSET(#REF!,INT((ROW()-13)/2),0)),"",OFFSET(#REF!,INT((ROW()-13)/2),0)),IF(ISBLANK(OFFSET('9. METAS'!$W$20,INT((ROW()-14)/2),0)),"",OFFSET('9. METAS'!$W$20,INT((ROW()-14)/2),0)))</f>
        <v>#REF!</v>
      </c>
      <c r="M453" s="151" t="e">
        <f ca="1">IF(MOD(ROW()-13,2)=0,IF(ISBLANK(OFFSET(#REF!,INT((ROW()-13)/2),0)),"",OFFSET(#REF!,INT((ROW()-13)/2),0)),IF(ISBLANK(OFFSET('9. METAS'!$X$20,INT((ROW()-14)/2),0)),"",OFFSET('9. METAS'!$X$20,INT((ROW()-14)/2),0)))</f>
        <v>#REF!</v>
      </c>
      <c r="N453" s="824" t="str">
        <f t="shared" ref="N453" ca="1" si="436">IFERROR(J453/J454,"ND")</f>
        <v>ND</v>
      </c>
      <c r="O453" s="826" t="str">
        <f t="shared" ref="O453" ca="1" si="437">IFERROR(((J453+K453+L453+M453)/H453),"ND")</f>
        <v>ND</v>
      </c>
      <c r="P453" s="913"/>
    </row>
    <row r="454" spans="3:16">
      <c r="C454" s="843"/>
      <c r="D454" s="926"/>
      <c r="E454" s="926"/>
      <c r="F454" s="928"/>
      <c r="G454" s="930"/>
      <c r="H454" s="949"/>
      <c r="I454" s="823"/>
      <c r="J454" s="149" t="str">
        <f ca="1">IF(MOD(ROW()-13,2)=0,IF(ISBLANK(OFFSET(#REF!,INT((ROW()-13)/2),0)),"",OFFSET(#REF!,INT((ROW()-13)/2),0)),IF(ISBLANK(OFFSET('9. METAS'!$U$20,INT((ROW()-14)/2),0)),"",OFFSET('9. METAS'!$U$20,INT((ROW()-14)/2),0)))</f>
        <v/>
      </c>
      <c r="K454" s="150" t="str">
        <f ca="1">IF(MOD(ROW()-13,2)=0,IF(ISBLANK(OFFSET(#REF!,INT((ROW()-13)/2),0)),"",OFFSET(#REF!,INT((ROW()-13)/2),0)),IF(ISBLANK(OFFSET('9. METAS'!$V$20,INT((ROW()-14)/2),0)),"",OFFSET('9. METAS'!$V$20,INT((ROW()-14)/2),0)))</f>
        <v/>
      </c>
      <c r="L454" s="150" t="str">
        <f ca="1">IF(MOD(ROW()-13,2)=0,IF(ISBLANK(OFFSET(#REF!,INT((ROW()-13)/2),0)),"",OFFSET(#REF!,INT((ROW()-13)/2),0)),IF(ISBLANK(OFFSET('9. METAS'!$W$20,INT((ROW()-14)/2),0)),"",OFFSET('9. METAS'!$W$20,INT((ROW()-14)/2),0)))</f>
        <v/>
      </c>
      <c r="M454" s="151" t="str">
        <f ca="1">IF(MOD(ROW()-13,2)=0,IF(ISBLANK(OFFSET(#REF!,INT((ROW()-13)/2),0)),"",OFFSET(#REF!,INT((ROW()-13)/2),0)),IF(ISBLANK(OFFSET('9. METAS'!$X$20,INT((ROW()-14)/2),0)),"",OFFSET('9. METAS'!$X$20,INT((ROW()-14)/2),0)))</f>
        <v/>
      </c>
      <c r="N454" s="825"/>
      <c r="O454" s="827"/>
      <c r="P454" s="914"/>
    </row>
    <row r="455" spans="3:16">
      <c r="C455" s="829" t="str">
        <f ca="1">IF(ISBLANK(OFFSET('5. Pp (3 años)'!$C$46,INT((ROW()-13)/2),0)),"",OFFSET('5. Pp (3 años)'!$C$46,INT((ROW()-13)/2),0))</f>
        <v/>
      </c>
      <c r="D455" s="926" t="str">
        <f ca="1">IF(ISBLANK(OFFSET('5. Pp (3 años)'!$D$46,INT((ROW()-13)/2),0)),"",OFFSET('5. Pp (3 años)'!$D$46,INT((ROW()-13)/2),0))</f>
        <v/>
      </c>
      <c r="E455" s="926" t="str">
        <f ca="1">IF(ISBLANK(OFFSET('5. Pp (3 años)'!$E$46,INT((ROW()-13)/2),0)),"",OFFSET('5. Pp (3 años)'!$E$46,INT((ROW()-13)/2),0))</f>
        <v/>
      </c>
      <c r="F455" s="928" t="str">
        <f ca="1">IF(ISBLANK(OFFSET('5. Pp (3 años)'!$K$46,INT((ROW()-13)/2),0)),"",OFFSET('5. Pp (3 años)'!$K$46,INT((ROW()-13)/2),0))</f>
        <v/>
      </c>
      <c r="G455" s="930" t="str">
        <f ca="1">IF(ISBLANK(OFFSET('5. Pp (3 años)'!$H$46,INT((ROW()-13)/2),0)),"",OFFSET('5. Pp (3 años)'!$H$46,INT((ROW()-13)/2),0))</f>
        <v/>
      </c>
      <c r="H455" s="949" t="str">
        <f ca="1">IF(ISBLANK(OFFSET('9. METAS'!$L$20,INT((ROW()-13)/2),0)),"",OFFSET('9. METAS'!$L$20,INT((ROW()-13)/2),0))</f>
        <v/>
      </c>
      <c r="I455" s="822"/>
      <c r="J455" s="149" t="e">
        <f ca="1">IF(MOD(ROW()-13,2)=0,IF(ISBLANK(OFFSET(#REF!,INT((ROW()-13)/2),0)),"",OFFSET(#REF!,INT((ROW()-13)/2),0)),IF(ISBLANK(OFFSET('9. METAS'!$U$20,INT((ROW()-14)/2),0)),"",OFFSET('9. METAS'!$U$20,INT((ROW()-14)/2),0)))</f>
        <v>#REF!</v>
      </c>
      <c r="K455" s="150" t="e">
        <f ca="1">IF(MOD(ROW()-13,2)=0,IF(ISBLANK(OFFSET(#REF!,INT((ROW()-13)/2),0)),"",OFFSET(#REF!,INT((ROW()-13)/2),0)),IF(ISBLANK(OFFSET('9. METAS'!$V$20,INT((ROW()-14)/2),0)),"",OFFSET('9. METAS'!$V$20,INT((ROW()-14)/2),0)))</f>
        <v>#REF!</v>
      </c>
      <c r="L455" s="150" t="e">
        <f ca="1">IF(MOD(ROW()-13,2)=0,IF(ISBLANK(OFFSET(#REF!,INT((ROW()-13)/2),0)),"",OFFSET(#REF!,INT((ROW()-13)/2),0)),IF(ISBLANK(OFFSET('9. METAS'!$W$20,INT((ROW()-14)/2),0)),"",OFFSET('9. METAS'!$W$20,INT((ROW()-14)/2),0)))</f>
        <v>#REF!</v>
      </c>
      <c r="M455" s="151" t="e">
        <f ca="1">IF(MOD(ROW()-13,2)=0,IF(ISBLANK(OFFSET(#REF!,INT((ROW()-13)/2),0)),"",OFFSET(#REF!,INT((ROW()-13)/2),0)),IF(ISBLANK(OFFSET('9. METAS'!$X$20,INT((ROW()-14)/2),0)),"",OFFSET('9. METAS'!$X$20,INT((ROW()-14)/2),0)))</f>
        <v>#REF!</v>
      </c>
      <c r="N455" s="824" t="str">
        <f t="shared" ref="N455" ca="1" si="438">IFERROR(J455/J456,"ND")</f>
        <v>ND</v>
      </c>
      <c r="O455" s="826" t="str">
        <f t="shared" ref="O455" ca="1" si="439">IFERROR(((J455+K455+L455+M455)/H455),"ND")</f>
        <v>ND</v>
      </c>
      <c r="P455" s="913"/>
    </row>
    <row r="456" spans="3:16">
      <c r="C456" s="843"/>
      <c r="D456" s="926"/>
      <c r="E456" s="926"/>
      <c r="F456" s="928"/>
      <c r="G456" s="930"/>
      <c r="H456" s="949"/>
      <c r="I456" s="823"/>
      <c r="J456" s="149" t="str">
        <f ca="1">IF(MOD(ROW()-13,2)=0,IF(ISBLANK(OFFSET(#REF!,INT((ROW()-13)/2),0)),"",OFFSET(#REF!,INT((ROW()-13)/2),0)),IF(ISBLANK(OFFSET('9. METAS'!$U$20,INT((ROW()-14)/2),0)),"",OFFSET('9. METAS'!$U$20,INT((ROW()-14)/2),0)))</f>
        <v/>
      </c>
      <c r="K456" s="150" t="str">
        <f ca="1">IF(MOD(ROW()-13,2)=0,IF(ISBLANK(OFFSET(#REF!,INT((ROW()-13)/2),0)),"",OFFSET(#REF!,INT((ROW()-13)/2),0)),IF(ISBLANK(OFFSET('9. METAS'!$V$20,INT((ROW()-14)/2),0)),"",OFFSET('9. METAS'!$V$20,INT((ROW()-14)/2),0)))</f>
        <v/>
      </c>
      <c r="L456" s="150" t="str">
        <f ca="1">IF(MOD(ROW()-13,2)=0,IF(ISBLANK(OFFSET(#REF!,INT((ROW()-13)/2),0)),"",OFFSET(#REF!,INT((ROW()-13)/2),0)),IF(ISBLANK(OFFSET('9. METAS'!$W$20,INT((ROW()-14)/2),0)),"",OFFSET('9. METAS'!$W$20,INT((ROW()-14)/2),0)))</f>
        <v/>
      </c>
      <c r="M456" s="151" t="str">
        <f ca="1">IF(MOD(ROW()-13,2)=0,IF(ISBLANK(OFFSET(#REF!,INT((ROW()-13)/2),0)),"",OFFSET(#REF!,INT((ROW()-13)/2),0)),IF(ISBLANK(OFFSET('9. METAS'!$X$20,INT((ROW()-14)/2),0)),"",OFFSET('9. METAS'!$X$20,INT((ROW()-14)/2),0)))</f>
        <v/>
      </c>
      <c r="N456" s="825"/>
      <c r="O456" s="827"/>
      <c r="P456" s="914"/>
    </row>
    <row r="457" spans="3:16">
      <c r="C457" s="829" t="str">
        <f ca="1">IF(ISBLANK(OFFSET('5. Pp (3 años)'!$C$46,INT((ROW()-13)/2),0)),"",OFFSET('5. Pp (3 años)'!$C$46,INT((ROW()-13)/2),0))</f>
        <v/>
      </c>
      <c r="D457" s="926" t="str">
        <f ca="1">IF(ISBLANK(OFFSET('5. Pp (3 años)'!$D$46,INT((ROW()-13)/2),0)),"",OFFSET('5. Pp (3 años)'!$D$46,INT((ROW()-13)/2),0))</f>
        <v/>
      </c>
      <c r="E457" s="926" t="str">
        <f ca="1">IF(ISBLANK(OFFSET('5. Pp (3 años)'!$E$46,INT((ROW()-13)/2),0)),"",OFFSET('5. Pp (3 años)'!$E$46,INT((ROW()-13)/2),0))</f>
        <v/>
      </c>
      <c r="F457" s="928" t="str">
        <f ca="1">IF(ISBLANK(OFFSET('5. Pp (3 años)'!$K$46,INT((ROW()-13)/2),0)),"",OFFSET('5. Pp (3 años)'!$K$46,INT((ROW()-13)/2),0))</f>
        <v/>
      </c>
      <c r="G457" s="930" t="str">
        <f ca="1">IF(ISBLANK(OFFSET('5. Pp (3 años)'!$H$46,INT((ROW()-13)/2),0)),"",OFFSET('5. Pp (3 años)'!$H$46,INT((ROW()-13)/2),0))</f>
        <v/>
      </c>
      <c r="H457" s="949" t="str">
        <f ca="1">IF(ISBLANK(OFFSET('9. METAS'!$L$20,INT((ROW()-13)/2),0)),"",OFFSET('9. METAS'!$L$20,INT((ROW()-13)/2),0))</f>
        <v/>
      </c>
      <c r="I457" s="822"/>
      <c r="J457" s="149" t="e">
        <f ca="1">IF(MOD(ROW()-13,2)=0,IF(ISBLANK(OFFSET(#REF!,INT((ROW()-13)/2),0)),"",OFFSET(#REF!,INT((ROW()-13)/2),0)),IF(ISBLANK(OFFSET('9. METAS'!$U$20,INT((ROW()-14)/2),0)),"",OFFSET('9. METAS'!$U$20,INT((ROW()-14)/2),0)))</f>
        <v>#REF!</v>
      </c>
      <c r="K457" s="150" t="e">
        <f ca="1">IF(MOD(ROW()-13,2)=0,IF(ISBLANK(OFFSET(#REF!,INT((ROW()-13)/2),0)),"",OFFSET(#REF!,INT((ROW()-13)/2),0)),IF(ISBLANK(OFFSET('9. METAS'!$V$20,INT((ROW()-14)/2),0)),"",OFFSET('9. METAS'!$V$20,INT((ROW()-14)/2),0)))</f>
        <v>#REF!</v>
      </c>
      <c r="L457" s="150" t="e">
        <f ca="1">IF(MOD(ROW()-13,2)=0,IF(ISBLANK(OFFSET(#REF!,INT((ROW()-13)/2),0)),"",OFFSET(#REF!,INT((ROW()-13)/2),0)),IF(ISBLANK(OFFSET('9. METAS'!$W$20,INT((ROW()-14)/2),0)),"",OFFSET('9. METAS'!$W$20,INT((ROW()-14)/2),0)))</f>
        <v>#REF!</v>
      </c>
      <c r="M457" s="151" t="e">
        <f ca="1">IF(MOD(ROW()-13,2)=0,IF(ISBLANK(OFFSET(#REF!,INT((ROW()-13)/2),0)),"",OFFSET(#REF!,INT((ROW()-13)/2),0)),IF(ISBLANK(OFFSET('9. METAS'!$X$20,INT((ROW()-14)/2),0)),"",OFFSET('9. METAS'!$X$20,INT((ROW()-14)/2),0)))</f>
        <v>#REF!</v>
      </c>
      <c r="N457" s="824" t="str">
        <f t="shared" ref="N457" ca="1" si="440">IFERROR(J457/J458,"ND")</f>
        <v>ND</v>
      </c>
      <c r="O457" s="826" t="str">
        <f t="shared" ref="O457" ca="1" si="441">IFERROR(((J457+K457+L457+M457)/H457),"ND")</f>
        <v>ND</v>
      </c>
      <c r="P457" s="913"/>
    </row>
    <row r="458" spans="3:16">
      <c r="C458" s="843"/>
      <c r="D458" s="926"/>
      <c r="E458" s="926"/>
      <c r="F458" s="928"/>
      <c r="G458" s="930"/>
      <c r="H458" s="949"/>
      <c r="I458" s="823"/>
      <c r="J458" s="149" t="str">
        <f ca="1">IF(MOD(ROW()-13,2)=0,IF(ISBLANK(OFFSET(#REF!,INT((ROW()-13)/2),0)),"",OFFSET(#REF!,INT((ROW()-13)/2),0)),IF(ISBLANK(OFFSET('9. METAS'!$U$20,INT((ROW()-14)/2),0)),"",OFFSET('9. METAS'!$U$20,INT((ROW()-14)/2),0)))</f>
        <v/>
      </c>
      <c r="K458" s="150" t="str">
        <f ca="1">IF(MOD(ROW()-13,2)=0,IF(ISBLANK(OFFSET(#REF!,INT((ROW()-13)/2),0)),"",OFFSET(#REF!,INT((ROW()-13)/2),0)),IF(ISBLANK(OFFSET('9. METAS'!$V$20,INT((ROW()-14)/2),0)),"",OFFSET('9. METAS'!$V$20,INT((ROW()-14)/2),0)))</f>
        <v/>
      </c>
      <c r="L458" s="150" t="str">
        <f ca="1">IF(MOD(ROW()-13,2)=0,IF(ISBLANK(OFFSET(#REF!,INT((ROW()-13)/2),0)),"",OFFSET(#REF!,INT((ROW()-13)/2),0)),IF(ISBLANK(OFFSET('9. METAS'!$W$20,INT((ROW()-14)/2),0)),"",OFFSET('9. METAS'!$W$20,INT((ROW()-14)/2),0)))</f>
        <v/>
      </c>
      <c r="M458" s="151" t="str">
        <f ca="1">IF(MOD(ROW()-13,2)=0,IF(ISBLANK(OFFSET(#REF!,INT((ROW()-13)/2),0)),"",OFFSET(#REF!,INT((ROW()-13)/2),0)),IF(ISBLANK(OFFSET('9. METAS'!$X$20,INT((ROW()-14)/2),0)),"",OFFSET('9. METAS'!$X$20,INT((ROW()-14)/2),0)))</f>
        <v/>
      </c>
      <c r="N458" s="825"/>
      <c r="O458" s="827"/>
      <c r="P458" s="914"/>
    </row>
    <row r="459" spans="3:16">
      <c r="C459" s="829" t="str">
        <f ca="1">IF(ISBLANK(OFFSET('5. Pp (3 años)'!$C$46,INT((ROW()-13)/2),0)),"",OFFSET('5. Pp (3 años)'!$C$46,INT((ROW()-13)/2),0))</f>
        <v/>
      </c>
      <c r="D459" s="926" t="str">
        <f ca="1">IF(ISBLANK(OFFSET('5. Pp (3 años)'!$D$46,INT((ROW()-13)/2),0)),"",OFFSET('5. Pp (3 años)'!$D$46,INT((ROW()-13)/2),0))</f>
        <v/>
      </c>
      <c r="E459" s="926" t="str">
        <f ca="1">IF(ISBLANK(OFFSET('5. Pp (3 años)'!$E$46,INT((ROW()-13)/2),0)),"",OFFSET('5. Pp (3 años)'!$E$46,INT((ROW()-13)/2),0))</f>
        <v/>
      </c>
      <c r="F459" s="928" t="str">
        <f ca="1">IF(ISBLANK(OFFSET('5. Pp (3 años)'!$K$46,INT((ROW()-13)/2),0)),"",OFFSET('5. Pp (3 años)'!$K$46,INT((ROW()-13)/2),0))</f>
        <v/>
      </c>
      <c r="G459" s="930" t="str">
        <f ca="1">IF(ISBLANK(OFFSET('5. Pp (3 años)'!$H$46,INT((ROW()-13)/2),0)),"",OFFSET('5. Pp (3 años)'!$H$46,INT((ROW()-13)/2),0))</f>
        <v/>
      </c>
      <c r="H459" s="949" t="str">
        <f ca="1">IF(ISBLANK(OFFSET('9. METAS'!$L$20,INT((ROW()-13)/2),0)),"",OFFSET('9. METAS'!$L$20,INT((ROW()-13)/2),0))</f>
        <v/>
      </c>
      <c r="I459" s="822"/>
      <c r="J459" s="149" t="e">
        <f ca="1">IF(MOD(ROW()-13,2)=0,IF(ISBLANK(OFFSET(#REF!,INT((ROW()-13)/2),0)),"",OFFSET(#REF!,INT((ROW()-13)/2),0)),IF(ISBLANK(OFFSET('9. METAS'!$U$20,INT((ROW()-14)/2),0)),"",OFFSET('9. METAS'!$U$20,INT((ROW()-14)/2),0)))</f>
        <v>#REF!</v>
      </c>
      <c r="K459" s="150" t="e">
        <f ca="1">IF(MOD(ROW()-13,2)=0,IF(ISBLANK(OFFSET(#REF!,INT((ROW()-13)/2),0)),"",OFFSET(#REF!,INT((ROW()-13)/2),0)),IF(ISBLANK(OFFSET('9. METAS'!$V$20,INT((ROW()-14)/2),0)),"",OFFSET('9. METAS'!$V$20,INT((ROW()-14)/2),0)))</f>
        <v>#REF!</v>
      </c>
      <c r="L459" s="150" t="e">
        <f ca="1">IF(MOD(ROW()-13,2)=0,IF(ISBLANK(OFFSET(#REF!,INT((ROW()-13)/2),0)),"",OFFSET(#REF!,INT((ROW()-13)/2),0)),IF(ISBLANK(OFFSET('9. METAS'!$W$20,INT((ROW()-14)/2),0)),"",OFFSET('9. METAS'!$W$20,INT((ROW()-14)/2),0)))</f>
        <v>#REF!</v>
      </c>
      <c r="M459" s="151" t="e">
        <f ca="1">IF(MOD(ROW()-13,2)=0,IF(ISBLANK(OFFSET(#REF!,INT((ROW()-13)/2),0)),"",OFFSET(#REF!,INT((ROW()-13)/2),0)),IF(ISBLANK(OFFSET('9. METAS'!$X$20,INT((ROW()-14)/2),0)),"",OFFSET('9. METAS'!$X$20,INT((ROW()-14)/2),0)))</f>
        <v>#REF!</v>
      </c>
      <c r="N459" s="824" t="str">
        <f t="shared" ref="N459" ca="1" si="442">IFERROR(J459/J460,"ND")</f>
        <v>ND</v>
      </c>
      <c r="O459" s="826" t="str">
        <f t="shared" ref="O459" ca="1" si="443">IFERROR(((J459+K459+L459+M459)/H459),"ND")</f>
        <v>ND</v>
      </c>
      <c r="P459" s="913"/>
    </row>
    <row r="460" spans="3:16">
      <c r="C460" s="843"/>
      <c r="D460" s="926"/>
      <c r="E460" s="926"/>
      <c r="F460" s="928"/>
      <c r="G460" s="930"/>
      <c r="H460" s="949"/>
      <c r="I460" s="823"/>
      <c r="J460" s="149" t="str">
        <f ca="1">IF(MOD(ROW()-13,2)=0,IF(ISBLANK(OFFSET(#REF!,INT((ROW()-13)/2),0)),"",OFFSET(#REF!,INT((ROW()-13)/2),0)),IF(ISBLANK(OFFSET('9. METAS'!$U$20,INT((ROW()-14)/2),0)),"",OFFSET('9. METAS'!$U$20,INT((ROW()-14)/2),0)))</f>
        <v/>
      </c>
      <c r="K460" s="150" t="str">
        <f ca="1">IF(MOD(ROW()-13,2)=0,IF(ISBLANK(OFFSET(#REF!,INT((ROW()-13)/2),0)),"",OFFSET(#REF!,INT((ROW()-13)/2),0)),IF(ISBLANK(OFFSET('9. METAS'!$V$20,INT((ROW()-14)/2),0)),"",OFFSET('9. METAS'!$V$20,INT((ROW()-14)/2),0)))</f>
        <v/>
      </c>
      <c r="L460" s="150" t="str">
        <f ca="1">IF(MOD(ROW()-13,2)=0,IF(ISBLANK(OFFSET(#REF!,INT((ROW()-13)/2),0)),"",OFFSET(#REF!,INT((ROW()-13)/2),0)),IF(ISBLANK(OFFSET('9. METAS'!$W$20,INT((ROW()-14)/2),0)),"",OFFSET('9. METAS'!$W$20,INT((ROW()-14)/2),0)))</f>
        <v/>
      </c>
      <c r="M460" s="151" t="str">
        <f ca="1">IF(MOD(ROW()-13,2)=0,IF(ISBLANK(OFFSET(#REF!,INT((ROW()-13)/2),0)),"",OFFSET(#REF!,INT((ROW()-13)/2),0)),IF(ISBLANK(OFFSET('9. METAS'!$X$20,INT((ROW()-14)/2),0)),"",OFFSET('9. METAS'!$X$20,INT((ROW()-14)/2),0)))</f>
        <v/>
      </c>
      <c r="N460" s="825"/>
      <c r="O460" s="827"/>
      <c r="P460" s="914"/>
    </row>
    <row r="461" spans="3:16">
      <c r="C461" s="829" t="str">
        <f ca="1">IF(ISBLANK(OFFSET('5. Pp (3 años)'!$C$46,INT((ROW()-13)/2),0)),"",OFFSET('5. Pp (3 años)'!$C$46,INT((ROW()-13)/2),0))</f>
        <v/>
      </c>
      <c r="D461" s="926" t="str">
        <f ca="1">IF(ISBLANK(OFFSET('5. Pp (3 años)'!$D$46,INT((ROW()-13)/2),0)),"",OFFSET('5. Pp (3 años)'!$D$46,INT((ROW()-13)/2),0))</f>
        <v/>
      </c>
      <c r="E461" s="926" t="str">
        <f ca="1">IF(ISBLANK(OFFSET('5. Pp (3 años)'!$E$46,INT((ROW()-13)/2),0)),"",OFFSET('5. Pp (3 años)'!$E$46,INT((ROW()-13)/2),0))</f>
        <v/>
      </c>
      <c r="F461" s="928" t="str">
        <f ca="1">IF(ISBLANK(OFFSET('5. Pp (3 años)'!$K$46,INT((ROW()-13)/2),0)),"",OFFSET('5. Pp (3 años)'!$K$46,INT((ROW()-13)/2),0))</f>
        <v/>
      </c>
      <c r="G461" s="930" t="str">
        <f ca="1">IF(ISBLANK(OFFSET('5. Pp (3 años)'!$H$46,INT((ROW()-13)/2),0)),"",OFFSET('5. Pp (3 años)'!$H$46,INT((ROW()-13)/2),0))</f>
        <v/>
      </c>
      <c r="H461" s="949" t="str">
        <f ca="1">IF(ISBLANK(OFFSET('9. METAS'!$L$20,INT((ROW()-13)/2),0)),"",OFFSET('9. METAS'!$L$20,INT((ROW()-13)/2),0))</f>
        <v/>
      </c>
      <c r="I461" s="822"/>
      <c r="J461" s="149" t="e">
        <f ca="1">IF(MOD(ROW()-13,2)=0,IF(ISBLANK(OFFSET(#REF!,INT((ROW()-13)/2),0)),"",OFFSET(#REF!,INT((ROW()-13)/2),0)),IF(ISBLANK(OFFSET('9. METAS'!$U$20,INT((ROW()-14)/2),0)),"",OFFSET('9. METAS'!$U$20,INT((ROW()-14)/2),0)))</f>
        <v>#REF!</v>
      </c>
      <c r="K461" s="150" t="e">
        <f ca="1">IF(MOD(ROW()-13,2)=0,IF(ISBLANK(OFFSET(#REF!,INT((ROW()-13)/2),0)),"",OFFSET(#REF!,INT((ROW()-13)/2),0)),IF(ISBLANK(OFFSET('9. METAS'!$V$20,INT((ROW()-14)/2),0)),"",OFFSET('9. METAS'!$V$20,INT((ROW()-14)/2),0)))</f>
        <v>#REF!</v>
      </c>
      <c r="L461" s="150" t="e">
        <f ca="1">IF(MOD(ROW()-13,2)=0,IF(ISBLANK(OFFSET(#REF!,INT((ROW()-13)/2),0)),"",OFFSET(#REF!,INT((ROW()-13)/2),0)),IF(ISBLANK(OFFSET('9. METAS'!$W$20,INT((ROW()-14)/2),0)),"",OFFSET('9. METAS'!$W$20,INT((ROW()-14)/2),0)))</f>
        <v>#REF!</v>
      </c>
      <c r="M461" s="151" t="e">
        <f ca="1">IF(MOD(ROW()-13,2)=0,IF(ISBLANK(OFFSET(#REF!,INT((ROW()-13)/2),0)),"",OFFSET(#REF!,INT((ROW()-13)/2),0)),IF(ISBLANK(OFFSET('9. METAS'!$X$20,INT((ROW()-14)/2),0)),"",OFFSET('9. METAS'!$X$20,INT((ROW()-14)/2),0)))</f>
        <v>#REF!</v>
      </c>
      <c r="N461" s="824" t="str">
        <f t="shared" ref="N461" ca="1" si="444">IFERROR(J461/J462,"ND")</f>
        <v>ND</v>
      </c>
      <c r="O461" s="826" t="str">
        <f t="shared" ref="O461" ca="1" si="445">IFERROR(((J461+K461+L461+M461)/H461),"ND")</f>
        <v>ND</v>
      </c>
      <c r="P461" s="913"/>
    </row>
    <row r="462" spans="3:16">
      <c r="C462" s="843"/>
      <c r="D462" s="926"/>
      <c r="E462" s="926"/>
      <c r="F462" s="928"/>
      <c r="G462" s="930"/>
      <c r="H462" s="949"/>
      <c r="I462" s="823"/>
      <c r="J462" s="149" t="str">
        <f ca="1">IF(MOD(ROW()-13,2)=0,IF(ISBLANK(OFFSET(#REF!,INT((ROW()-13)/2),0)),"",OFFSET(#REF!,INT((ROW()-13)/2),0)),IF(ISBLANK(OFFSET('9. METAS'!$U$20,INT((ROW()-14)/2),0)),"",OFFSET('9. METAS'!$U$20,INT((ROW()-14)/2),0)))</f>
        <v/>
      </c>
      <c r="K462" s="150" t="str">
        <f ca="1">IF(MOD(ROW()-13,2)=0,IF(ISBLANK(OFFSET(#REF!,INT((ROW()-13)/2),0)),"",OFFSET(#REF!,INT((ROW()-13)/2),0)),IF(ISBLANK(OFFSET('9. METAS'!$V$20,INT((ROW()-14)/2),0)),"",OFFSET('9. METAS'!$V$20,INT((ROW()-14)/2),0)))</f>
        <v/>
      </c>
      <c r="L462" s="150" t="str">
        <f ca="1">IF(MOD(ROW()-13,2)=0,IF(ISBLANK(OFFSET(#REF!,INT((ROW()-13)/2),0)),"",OFFSET(#REF!,INT((ROW()-13)/2),0)),IF(ISBLANK(OFFSET('9. METAS'!$W$20,INT((ROW()-14)/2),0)),"",OFFSET('9. METAS'!$W$20,INT((ROW()-14)/2),0)))</f>
        <v/>
      </c>
      <c r="M462" s="151" t="str">
        <f ca="1">IF(MOD(ROW()-13,2)=0,IF(ISBLANK(OFFSET(#REF!,INT((ROW()-13)/2),0)),"",OFFSET(#REF!,INT((ROW()-13)/2),0)),IF(ISBLANK(OFFSET('9. METAS'!$X$20,INT((ROW()-14)/2),0)),"",OFFSET('9. METAS'!$X$20,INT((ROW()-14)/2),0)))</f>
        <v/>
      </c>
      <c r="N462" s="825"/>
      <c r="O462" s="827"/>
      <c r="P462" s="914"/>
    </row>
    <row r="463" spans="3:16">
      <c r="C463" s="829" t="str">
        <f ca="1">IF(ISBLANK(OFFSET('5. Pp (3 años)'!$C$46,INT((ROW()-13)/2),0)),"",OFFSET('5. Pp (3 años)'!$C$46,INT((ROW()-13)/2),0))</f>
        <v/>
      </c>
      <c r="D463" s="926" t="str">
        <f ca="1">IF(ISBLANK(OFFSET('5. Pp (3 años)'!$D$46,INT((ROW()-13)/2),0)),"",OFFSET('5. Pp (3 años)'!$D$46,INT((ROW()-13)/2),0))</f>
        <v/>
      </c>
      <c r="E463" s="926" t="str">
        <f ca="1">IF(ISBLANK(OFFSET('5. Pp (3 años)'!$E$46,INT((ROW()-13)/2),0)),"",OFFSET('5. Pp (3 años)'!$E$46,INT((ROW()-13)/2),0))</f>
        <v/>
      </c>
      <c r="F463" s="928" t="str">
        <f ca="1">IF(ISBLANK(OFFSET('5. Pp (3 años)'!$K$46,INT((ROW()-13)/2),0)),"",OFFSET('5. Pp (3 años)'!$K$46,INT((ROW()-13)/2),0))</f>
        <v/>
      </c>
      <c r="G463" s="930" t="str">
        <f ca="1">IF(ISBLANK(OFFSET('5. Pp (3 años)'!$H$46,INT((ROW()-13)/2),0)),"",OFFSET('5. Pp (3 años)'!$H$46,INT((ROW()-13)/2),0))</f>
        <v/>
      </c>
      <c r="H463" s="949" t="str">
        <f ca="1">IF(ISBLANK(OFFSET('9. METAS'!$L$20,INT((ROW()-13)/2),0)),"",OFFSET('9. METAS'!$L$20,INT((ROW()-13)/2),0))</f>
        <v/>
      </c>
      <c r="I463" s="822"/>
      <c r="J463" s="149" t="e">
        <f ca="1">IF(MOD(ROW()-13,2)=0,IF(ISBLANK(OFFSET(#REF!,INT((ROW()-13)/2),0)),"",OFFSET(#REF!,INT((ROW()-13)/2),0)),IF(ISBLANK(OFFSET('9. METAS'!$U$20,INT((ROW()-14)/2),0)),"",OFFSET('9. METAS'!$U$20,INT((ROW()-14)/2),0)))</f>
        <v>#REF!</v>
      </c>
      <c r="K463" s="150" t="e">
        <f ca="1">IF(MOD(ROW()-13,2)=0,IF(ISBLANK(OFFSET(#REF!,INT((ROW()-13)/2),0)),"",OFFSET(#REF!,INT((ROW()-13)/2),0)),IF(ISBLANK(OFFSET('9. METAS'!$V$20,INT((ROW()-14)/2),0)),"",OFFSET('9. METAS'!$V$20,INT((ROW()-14)/2),0)))</f>
        <v>#REF!</v>
      </c>
      <c r="L463" s="150" t="e">
        <f ca="1">IF(MOD(ROW()-13,2)=0,IF(ISBLANK(OFFSET(#REF!,INT((ROW()-13)/2),0)),"",OFFSET(#REF!,INT((ROW()-13)/2),0)),IF(ISBLANK(OFFSET('9. METAS'!$W$20,INT((ROW()-14)/2),0)),"",OFFSET('9. METAS'!$W$20,INT((ROW()-14)/2),0)))</f>
        <v>#REF!</v>
      </c>
      <c r="M463" s="151" t="e">
        <f ca="1">IF(MOD(ROW()-13,2)=0,IF(ISBLANK(OFFSET(#REF!,INT((ROW()-13)/2),0)),"",OFFSET(#REF!,INT((ROW()-13)/2),0)),IF(ISBLANK(OFFSET('9. METAS'!$X$20,INT((ROW()-14)/2),0)),"",OFFSET('9. METAS'!$X$20,INT((ROW()-14)/2),0)))</f>
        <v>#REF!</v>
      </c>
      <c r="N463" s="824" t="str">
        <f t="shared" ref="N463" ca="1" si="446">IFERROR(J463/J464,"ND")</f>
        <v>ND</v>
      </c>
      <c r="O463" s="826" t="str">
        <f t="shared" ref="O463" ca="1" si="447">IFERROR(((J463+K463+L463+M463)/H463),"ND")</f>
        <v>ND</v>
      </c>
      <c r="P463" s="913"/>
    </row>
    <row r="464" spans="3:16">
      <c r="C464" s="843"/>
      <c r="D464" s="926"/>
      <c r="E464" s="926"/>
      <c r="F464" s="928"/>
      <c r="G464" s="930"/>
      <c r="H464" s="949"/>
      <c r="I464" s="823"/>
      <c r="J464" s="149" t="str">
        <f ca="1">IF(MOD(ROW()-13,2)=0,IF(ISBLANK(OFFSET(#REF!,INT((ROW()-13)/2),0)),"",OFFSET(#REF!,INT((ROW()-13)/2),0)),IF(ISBLANK(OFFSET('9. METAS'!$U$20,INT((ROW()-14)/2),0)),"",OFFSET('9. METAS'!$U$20,INT((ROW()-14)/2),0)))</f>
        <v/>
      </c>
      <c r="K464" s="150" t="str">
        <f ca="1">IF(MOD(ROW()-13,2)=0,IF(ISBLANK(OFFSET(#REF!,INT((ROW()-13)/2),0)),"",OFFSET(#REF!,INT((ROW()-13)/2),0)),IF(ISBLANK(OFFSET('9. METAS'!$V$20,INT((ROW()-14)/2),0)),"",OFFSET('9. METAS'!$V$20,INT((ROW()-14)/2),0)))</f>
        <v/>
      </c>
      <c r="L464" s="150" t="str">
        <f ca="1">IF(MOD(ROW()-13,2)=0,IF(ISBLANK(OFFSET(#REF!,INT((ROW()-13)/2),0)),"",OFFSET(#REF!,INT((ROW()-13)/2),0)),IF(ISBLANK(OFFSET('9. METAS'!$W$20,INT((ROW()-14)/2),0)),"",OFFSET('9. METAS'!$W$20,INT((ROW()-14)/2),0)))</f>
        <v/>
      </c>
      <c r="M464" s="151" t="str">
        <f ca="1">IF(MOD(ROW()-13,2)=0,IF(ISBLANK(OFFSET(#REF!,INT((ROW()-13)/2),0)),"",OFFSET(#REF!,INT((ROW()-13)/2),0)),IF(ISBLANK(OFFSET('9. METAS'!$X$20,INT((ROW()-14)/2),0)),"",OFFSET('9. METAS'!$X$20,INT((ROW()-14)/2),0)))</f>
        <v/>
      </c>
      <c r="N464" s="825"/>
      <c r="O464" s="827"/>
      <c r="P464" s="914"/>
    </row>
    <row r="465" spans="3:16">
      <c r="C465" s="829" t="str">
        <f ca="1">IF(ISBLANK(OFFSET('5. Pp (3 años)'!$C$46,INT((ROW()-13)/2),0)),"",OFFSET('5. Pp (3 años)'!$C$46,INT((ROW()-13)/2),0))</f>
        <v/>
      </c>
      <c r="D465" s="926" t="str">
        <f ca="1">IF(ISBLANK(OFFSET('5. Pp (3 años)'!$D$46,INT((ROW()-13)/2),0)),"",OFFSET('5. Pp (3 años)'!$D$46,INT((ROW()-13)/2),0))</f>
        <v/>
      </c>
      <c r="E465" s="926" t="str">
        <f ca="1">IF(ISBLANK(OFFSET('5. Pp (3 años)'!$E$46,INT((ROW()-13)/2),0)),"",OFFSET('5. Pp (3 años)'!$E$46,INT((ROW()-13)/2),0))</f>
        <v/>
      </c>
      <c r="F465" s="928" t="str">
        <f ca="1">IF(ISBLANK(OFFSET('5. Pp (3 años)'!$K$46,INT((ROW()-13)/2),0)),"",OFFSET('5. Pp (3 años)'!$K$46,INT((ROW()-13)/2),0))</f>
        <v/>
      </c>
      <c r="G465" s="930" t="str">
        <f ca="1">IF(ISBLANK(OFFSET('5. Pp (3 años)'!$H$46,INT((ROW()-13)/2),0)),"",OFFSET('5. Pp (3 años)'!$H$46,INT((ROW()-13)/2),0))</f>
        <v/>
      </c>
      <c r="H465" s="949" t="str">
        <f ca="1">IF(ISBLANK(OFFSET('9. METAS'!$L$20,INT((ROW()-13)/2),0)),"",OFFSET('9. METAS'!$L$20,INT((ROW()-13)/2),0))</f>
        <v/>
      </c>
      <c r="I465" s="822"/>
      <c r="J465" s="149" t="e">
        <f ca="1">IF(MOD(ROW()-13,2)=0,IF(ISBLANK(OFFSET(#REF!,INT((ROW()-13)/2),0)),"",OFFSET(#REF!,INT((ROW()-13)/2),0)),IF(ISBLANK(OFFSET('9. METAS'!$U$20,INT((ROW()-14)/2),0)),"",OFFSET('9. METAS'!$U$20,INT((ROW()-14)/2),0)))</f>
        <v>#REF!</v>
      </c>
      <c r="K465" s="150" t="e">
        <f ca="1">IF(MOD(ROW()-13,2)=0,IF(ISBLANK(OFFSET(#REF!,INT((ROW()-13)/2),0)),"",OFFSET(#REF!,INT((ROW()-13)/2),0)),IF(ISBLANK(OFFSET('9. METAS'!$V$20,INT((ROW()-14)/2),0)),"",OFFSET('9. METAS'!$V$20,INT((ROW()-14)/2),0)))</f>
        <v>#REF!</v>
      </c>
      <c r="L465" s="150" t="e">
        <f ca="1">IF(MOD(ROW()-13,2)=0,IF(ISBLANK(OFFSET(#REF!,INT((ROW()-13)/2),0)),"",OFFSET(#REF!,INT((ROW()-13)/2),0)),IF(ISBLANK(OFFSET('9. METAS'!$W$20,INT((ROW()-14)/2),0)),"",OFFSET('9. METAS'!$W$20,INT((ROW()-14)/2),0)))</f>
        <v>#REF!</v>
      </c>
      <c r="M465" s="151" t="e">
        <f ca="1">IF(MOD(ROW()-13,2)=0,IF(ISBLANK(OFFSET(#REF!,INT((ROW()-13)/2),0)),"",OFFSET(#REF!,INT((ROW()-13)/2),0)),IF(ISBLANK(OFFSET('9. METAS'!$X$20,INT((ROW()-14)/2),0)),"",OFFSET('9. METAS'!$X$20,INT((ROW()-14)/2),0)))</f>
        <v>#REF!</v>
      </c>
      <c r="N465" s="824" t="str">
        <f t="shared" ref="N465" ca="1" si="448">IFERROR(J465/J466,"ND")</f>
        <v>ND</v>
      </c>
      <c r="O465" s="826" t="str">
        <f t="shared" ref="O465" ca="1" si="449">IFERROR(((J465+K465+L465+M465)/H465),"ND")</f>
        <v>ND</v>
      </c>
      <c r="P465" s="913"/>
    </row>
    <row r="466" spans="3:16">
      <c r="C466" s="843"/>
      <c r="D466" s="926"/>
      <c r="E466" s="926"/>
      <c r="F466" s="928"/>
      <c r="G466" s="930"/>
      <c r="H466" s="949"/>
      <c r="I466" s="823"/>
      <c r="J466" s="149" t="str">
        <f ca="1">IF(MOD(ROW()-13,2)=0,IF(ISBLANK(OFFSET(#REF!,INT((ROW()-13)/2),0)),"",OFFSET(#REF!,INT((ROW()-13)/2),0)),IF(ISBLANK(OFFSET('9. METAS'!$U$20,INT((ROW()-14)/2),0)),"",OFFSET('9. METAS'!$U$20,INT((ROW()-14)/2),0)))</f>
        <v/>
      </c>
      <c r="K466" s="150" t="str">
        <f ca="1">IF(MOD(ROW()-13,2)=0,IF(ISBLANK(OFFSET(#REF!,INT((ROW()-13)/2),0)),"",OFFSET(#REF!,INT((ROW()-13)/2),0)),IF(ISBLANK(OFFSET('9. METAS'!$V$20,INT((ROW()-14)/2),0)),"",OFFSET('9. METAS'!$V$20,INT((ROW()-14)/2),0)))</f>
        <v/>
      </c>
      <c r="L466" s="150" t="str">
        <f ca="1">IF(MOD(ROW()-13,2)=0,IF(ISBLANK(OFFSET(#REF!,INT((ROW()-13)/2),0)),"",OFFSET(#REF!,INT((ROW()-13)/2),0)),IF(ISBLANK(OFFSET('9. METAS'!$W$20,INT((ROW()-14)/2),0)),"",OFFSET('9. METAS'!$W$20,INT((ROW()-14)/2),0)))</f>
        <v/>
      </c>
      <c r="M466" s="151" t="str">
        <f ca="1">IF(MOD(ROW()-13,2)=0,IF(ISBLANK(OFFSET(#REF!,INT((ROW()-13)/2),0)),"",OFFSET(#REF!,INT((ROW()-13)/2),0)),IF(ISBLANK(OFFSET('9. METAS'!$X$20,INT((ROW()-14)/2),0)),"",OFFSET('9. METAS'!$X$20,INT((ROW()-14)/2),0)))</f>
        <v/>
      </c>
      <c r="N466" s="825"/>
      <c r="O466" s="827"/>
      <c r="P466" s="914"/>
    </row>
    <row r="467" spans="3:16">
      <c r="C467" s="829" t="str">
        <f ca="1">IF(ISBLANK(OFFSET('5. Pp (3 años)'!$C$46,INT((ROW()-13)/2),0)),"",OFFSET('5. Pp (3 años)'!$C$46,INT((ROW()-13)/2),0))</f>
        <v/>
      </c>
      <c r="D467" s="926" t="str">
        <f ca="1">IF(ISBLANK(OFFSET('5. Pp (3 años)'!$D$46,INT((ROW()-13)/2),0)),"",OFFSET('5. Pp (3 años)'!$D$46,INT((ROW()-13)/2),0))</f>
        <v/>
      </c>
      <c r="E467" s="926" t="str">
        <f ca="1">IF(ISBLANK(OFFSET('5. Pp (3 años)'!$E$46,INT((ROW()-13)/2),0)),"",OFFSET('5. Pp (3 años)'!$E$46,INT((ROW()-13)/2),0))</f>
        <v/>
      </c>
      <c r="F467" s="928" t="str">
        <f ca="1">IF(ISBLANK(OFFSET('5. Pp (3 años)'!$K$46,INT((ROW()-13)/2),0)),"",OFFSET('5. Pp (3 años)'!$K$46,INT((ROW()-13)/2),0))</f>
        <v/>
      </c>
      <c r="G467" s="930" t="str">
        <f ca="1">IF(ISBLANK(OFFSET('5. Pp (3 años)'!$H$46,INT((ROW()-13)/2),0)),"",OFFSET('5. Pp (3 años)'!$H$46,INT((ROW()-13)/2),0))</f>
        <v/>
      </c>
      <c r="H467" s="949" t="str">
        <f ca="1">IF(ISBLANK(OFFSET('9. METAS'!$L$20,INT((ROW()-13)/2),0)),"",OFFSET('9. METAS'!$L$20,INT((ROW()-13)/2),0))</f>
        <v/>
      </c>
      <c r="I467" s="822"/>
      <c r="J467" s="149" t="e">
        <f ca="1">IF(MOD(ROW()-13,2)=0,IF(ISBLANK(OFFSET(#REF!,INT((ROW()-13)/2),0)),"",OFFSET(#REF!,INT((ROW()-13)/2),0)),IF(ISBLANK(OFFSET('9. METAS'!$U$20,INT((ROW()-14)/2),0)),"",OFFSET('9. METAS'!$U$20,INT((ROW()-14)/2),0)))</f>
        <v>#REF!</v>
      </c>
      <c r="K467" s="150" t="e">
        <f ca="1">IF(MOD(ROW()-13,2)=0,IF(ISBLANK(OFFSET(#REF!,INT((ROW()-13)/2),0)),"",OFFSET(#REF!,INT((ROW()-13)/2),0)),IF(ISBLANK(OFFSET('9. METAS'!$V$20,INT((ROW()-14)/2),0)),"",OFFSET('9. METAS'!$V$20,INT((ROW()-14)/2),0)))</f>
        <v>#REF!</v>
      </c>
      <c r="L467" s="150" t="e">
        <f ca="1">IF(MOD(ROW()-13,2)=0,IF(ISBLANK(OFFSET(#REF!,INT((ROW()-13)/2),0)),"",OFFSET(#REF!,INT((ROW()-13)/2),0)),IF(ISBLANK(OFFSET('9. METAS'!$W$20,INT((ROW()-14)/2),0)),"",OFFSET('9. METAS'!$W$20,INT((ROW()-14)/2),0)))</f>
        <v>#REF!</v>
      </c>
      <c r="M467" s="151" t="e">
        <f ca="1">IF(MOD(ROW()-13,2)=0,IF(ISBLANK(OFFSET(#REF!,INT((ROW()-13)/2),0)),"",OFFSET(#REF!,INT((ROW()-13)/2),0)),IF(ISBLANK(OFFSET('9. METAS'!$X$20,INT((ROW()-14)/2),0)),"",OFFSET('9. METAS'!$X$20,INT((ROW()-14)/2),0)))</f>
        <v>#REF!</v>
      </c>
      <c r="N467" s="824" t="str">
        <f t="shared" ref="N467" ca="1" si="450">IFERROR(J467/J468,"ND")</f>
        <v>ND</v>
      </c>
      <c r="O467" s="826" t="str">
        <f t="shared" ref="O467" ca="1" si="451">IFERROR(((J467+K467+L467+M467)/H467),"ND")</f>
        <v>ND</v>
      </c>
      <c r="P467" s="913"/>
    </row>
    <row r="468" spans="3:16">
      <c r="C468" s="843"/>
      <c r="D468" s="926"/>
      <c r="E468" s="926"/>
      <c r="F468" s="928"/>
      <c r="G468" s="930"/>
      <c r="H468" s="949"/>
      <c r="I468" s="823"/>
      <c r="J468" s="149" t="str">
        <f ca="1">IF(MOD(ROW()-13,2)=0,IF(ISBLANK(OFFSET(#REF!,INT((ROW()-13)/2),0)),"",OFFSET(#REF!,INT((ROW()-13)/2),0)),IF(ISBLANK(OFFSET('9. METAS'!$U$20,INT((ROW()-14)/2),0)),"",OFFSET('9. METAS'!$U$20,INT((ROW()-14)/2),0)))</f>
        <v/>
      </c>
      <c r="K468" s="150" t="str">
        <f ca="1">IF(MOD(ROW()-13,2)=0,IF(ISBLANK(OFFSET(#REF!,INT((ROW()-13)/2),0)),"",OFFSET(#REF!,INT((ROW()-13)/2),0)),IF(ISBLANK(OFFSET('9. METAS'!$V$20,INT((ROW()-14)/2),0)),"",OFFSET('9. METAS'!$V$20,INT((ROW()-14)/2),0)))</f>
        <v/>
      </c>
      <c r="L468" s="150" t="str">
        <f ca="1">IF(MOD(ROW()-13,2)=0,IF(ISBLANK(OFFSET(#REF!,INT((ROW()-13)/2),0)),"",OFFSET(#REF!,INT((ROW()-13)/2),0)),IF(ISBLANK(OFFSET('9. METAS'!$W$20,INT((ROW()-14)/2),0)),"",OFFSET('9. METAS'!$W$20,INT((ROW()-14)/2),0)))</f>
        <v/>
      </c>
      <c r="M468" s="151" t="str">
        <f ca="1">IF(MOD(ROW()-13,2)=0,IF(ISBLANK(OFFSET(#REF!,INT((ROW()-13)/2),0)),"",OFFSET(#REF!,INT((ROW()-13)/2),0)),IF(ISBLANK(OFFSET('9. METAS'!$X$20,INT((ROW()-14)/2),0)),"",OFFSET('9. METAS'!$X$20,INT((ROW()-14)/2),0)))</f>
        <v/>
      </c>
      <c r="N468" s="825"/>
      <c r="O468" s="827"/>
      <c r="P468" s="914"/>
    </row>
    <row r="469" spans="3:16">
      <c r="C469" s="829" t="str">
        <f ca="1">IF(ISBLANK(OFFSET('5. Pp (3 años)'!$C$46,INT((ROW()-13)/2),0)),"",OFFSET('5. Pp (3 años)'!$C$46,INT((ROW()-13)/2),0))</f>
        <v/>
      </c>
      <c r="D469" s="926" t="str">
        <f ca="1">IF(ISBLANK(OFFSET('5. Pp (3 años)'!$D$46,INT((ROW()-13)/2),0)),"",OFFSET('5. Pp (3 años)'!$D$46,INT((ROW()-13)/2),0))</f>
        <v/>
      </c>
      <c r="E469" s="926" t="str">
        <f ca="1">IF(ISBLANK(OFFSET('5. Pp (3 años)'!$E$46,INT((ROW()-13)/2),0)),"",OFFSET('5. Pp (3 años)'!$E$46,INT((ROW()-13)/2),0))</f>
        <v/>
      </c>
      <c r="F469" s="928" t="str">
        <f ca="1">IF(ISBLANK(OFFSET('5. Pp (3 años)'!$K$46,INT((ROW()-13)/2),0)),"",OFFSET('5. Pp (3 años)'!$K$46,INT((ROW()-13)/2),0))</f>
        <v/>
      </c>
      <c r="G469" s="930" t="str">
        <f ca="1">IF(ISBLANK(OFFSET('5. Pp (3 años)'!$H$46,INT((ROW()-13)/2),0)),"",OFFSET('5. Pp (3 años)'!$H$46,INT((ROW()-13)/2),0))</f>
        <v/>
      </c>
      <c r="H469" s="949" t="str">
        <f ca="1">IF(ISBLANK(OFFSET('9. METAS'!$L$20,INT((ROW()-13)/2),0)),"",OFFSET('9. METAS'!$L$20,INT((ROW()-13)/2),0))</f>
        <v/>
      </c>
      <c r="I469" s="822"/>
      <c r="J469" s="149" t="e">
        <f ca="1">IF(MOD(ROW()-13,2)=0,IF(ISBLANK(OFFSET(#REF!,INT((ROW()-13)/2),0)),"",OFFSET(#REF!,INT((ROW()-13)/2),0)),IF(ISBLANK(OFFSET('9. METAS'!$U$20,INT((ROW()-14)/2),0)),"",OFFSET('9. METAS'!$U$20,INT((ROW()-14)/2),0)))</f>
        <v>#REF!</v>
      </c>
      <c r="K469" s="150" t="e">
        <f ca="1">IF(MOD(ROW()-13,2)=0,IF(ISBLANK(OFFSET(#REF!,INT((ROW()-13)/2),0)),"",OFFSET(#REF!,INT((ROW()-13)/2),0)),IF(ISBLANK(OFFSET('9. METAS'!$V$20,INT((ROW()-14)/2),0)),"",OFFSET('9. METAS'!$V$20,INT((ROW()-14)/2),0)))</f>
        <v>#REF!</v>
      </c>
      <c r="L469" s="150" t="e">
        <f ca="1">IF(MOD(ROW()-13,2)=0,IF(ISBLANK(OFFSET(#REF!,INT((ROW()-13)/2),0)),"",OFFSET(#REF!,INT((ROW()-13)/2),0)),IF(ISBLANK(OFFSET('9. METAS'!$W$20,INT((ROW()-14)/2),0)),"",OFFSET('9. METAS'!$W$20,INT((ROW()-14)/2),0)))</f>
        <v>#REF!</v>
      </c>
      <c r="M469" s="151" t="e">
        <f ca="1">IF(MOD(ROW()-13,2)=0,IF(ISBLANK(OFFSET(#REF!,INT((ROW()-13)/2),0)),"",OFFSET(#REF!,INT((ROW()-13)/2),0)),IF(ISBLANK(OFFSET('9. METAS'!$X$20,INT((ROW()-14)/2),0)),"",OFFSET('9. METAS'!$X$20,INT((ROW()-14)/2),0)))</f>
        <v>#REF!</v>
      </c>
      <c r="N469" s="824" t="str">
        <f t="shared" ref="N469" ca="1" si="452">IFERROR(J469/J470,"ND")</f>
        <v>ND</v>
      </c>
      <c r="O469" s="826" t="str">
        <f t="shared" ref="O469" ca="1" si="453">IFERROR(((J469+K469+L469+M469)/H469),"ND")</f>
        <v>ND</v>
      </c>
      <c r="P469" s="913"/>
    </row>
    <row r="470" spans="3:16">
      <c r="C470" s="843"/>
      <c r="D470" s="926"/>
      <c r="E470" s="926"/>
      <c r="F470" s="928"/>
      <c r="G470" s="930"/>
      <c r="H470" s="949"/>
      <c r="I470" s="823"/>
      <c r="J470" s="149" t="str">
        <f ca="1">IF(MOD(ROW()-13,2)=0,IF(ISBLANK(OFFSET(#REF!,INT((ROW()-13)/2),0)),"",OFFSET(#REF!,INT((ROW()-13)/2),0)),IF(ISBLANK(OFFSET('9. METAS'!$U$20,INT((ROW()-14)/2),0)),"",OFFSET('9. METAS'!$U$20,INT((ROW()-14)/2),0)))</f>
        <v/>
      </c>
      <c r="K470" s="150" t="str">
        <f ca="1">IF(MOD(ROW()-13,2)=0,IF(ISBLANK(OFFSET(#REF!,INT((ROW()-13)/2),0)),"",OFFSET(#REF!,INT((ROW()-13)/2),0)),IF(ISBLANK(OFFSET('9. METAS'!$V$20,INT((ROW()-14)/2),0)),"",OFFSET('9. METAS'!$V$20,INT((ROW()-14)/2),0)))</f>
        <v/>
      </c>
      <c r="L470" s="150" t="str">
        <f ca="1">IF(MOD(ROW()-13,2)=0,IF(ISBLANK(OFFSET(#REF!,INT((ROW()-13)/2),0)),"",OFFSET(#REF!,INT((ROW()-13)/2),0)),IF(ISBLANK(OFFSET('9. METAS'!$W$20,INT((ROW()-14)/2),0)),"",OFFSET('9. METAS'!$W$20,INT((ROW()-14)/2),0)))</f>
        <v/>
      </c>
      <c r="M470" s="151" t="str">
        <f ca="1">IF(MOD(ROW()-13,2)=0,IF(ISBLANK(OFFSET(#REF!,INT((ROW()-13)/2),0)),"",OFFSET(#REF!,INT((ROW()-13)/2),0)),IF(ISBLANK(OFFSET('9. METAS'!$X$20,INT((ROW()-14)/2),0)),"",OFFSET('9. METAS'!$X$20,INT((ROW()-14)/2),0)))</f>
        <v/>
      </c>
      <c r="N470" s="825"/>
      <c r="O470" s="827"/>
      <c r="P470" s="914"/>
    </row>
    <row r="471" spans="3:16">
      <c r="C471" s="829" t="str">
        <f ca="1">IF(ISBLANK(OFFSET('5. Pp (3 años)'!$C$46,INT((ROW()-13)/2),0)),"",OFFSET('5. Pp (3 años)'!$C$46,INT((ROW()-13)/2),0))</f>
        <v/>
      </c>
      <c r="D471" s="926" t="str">
        <f ca="1">IF(ISBLANK(OFFSET('5. Pp (3 años)'!$D$46,INT((ROW()-13)/2),0)),"",OFFSET('5. Pp (3 años)'!$D$46,INT((ROW()-13)/2),0))</f>
        <v/>
      </c>
      <c r="E471" s="926" t="str">
        <f ca="1">IF(ISBLANK(OFFSET('5. Pp (3 años)'!$E$46,INT((ROW()-13)/2),0)),"",OFFSET('5. Pp (3 años)'!$E$46,INT((ROW()-13)/2),0))</f>
        <v/>
      </c>
      <c r="F471" s="928" t="str">
        <f ca="1">IF(ISBLANK(OFFSET('5. Pp (3 años)'!$K$46,INT((ROW()-13)/2),0)),"",OFFSET('5. Pp (3 años)'!$K$46,INT((ROW()-13)/2),0))</f>
        <v/>
      </c>
      <c r="G471" s="930" t="str">
        <f ca="1">IF(ISBLANK(OFFSET('5. Pp (3 años)'!$H$46,INT((ROW()-13)/2),0)),"",OFFSET('5. Pp (3 años)'!$H$46,INT((ROW()-13)/2),0))</f>
        <v/>
      </c>
      <c r="H471" s="949" t="str">
        <f ca="1">IF(ISBLANK(OFFSET('9. METAS'!$L$20,INT((ROW()-13)/2),0)),"",OFFSET('9. METAS'!$L$20,INT((ROW()-13)/2),0))</f>
        <v/>
      </c>
      <c r="I471" s="822"/>
      <c r="J471" s="149" t="e">
        <f ca="1">IF(MOD(ROW()-13,2)=0,IF(ISBLANK(OFFSET(#REF!,INT((ROW()-13)/2),0)),"",OFFSET(#REF!,INT((ROW()-13)/2),0)),IF(ISBLANK(OFFSET('9. METAS'!$U$20,INT((ROW()-14)/2),0)),"",OFFSET('9. METAS'!$U$20,INT((ROW()-14)/2),0)))</f>
        <v>#REF!</v>
      </c>
      <c r="K471" s="150" t="e">
        <f ca="1">IF(MOD(ROW()-13,2)=0,IF(ISBLANK(OFFSET(#REF!,INT((ROW()-13)/2),0)),"",OFFSET(#REF!,INT((ROW()-13)/2),0)),IF(ISBLANK(OFFSET('9. METAS'!$V$20,INT((ROW()-14)/2),0)),"",OFFSET('9. METAS'!$V$20,INT((ROW()-14)/2),0)))</f>
        <v>#REF!</v>
      </c>
      <c r="L471" s="150" t="e">
        <f ca="1">IF(MOD(ROW()-13,2)=0,IF(ISBLANK(OFFSET(#REF!,INT((ROW()-13)/2),0)),"",OFFSET(#REF!,INT((ROW()-13)/2),0)),IF(ISBLANK(OFFSET('9. METAS'!$W$20,INT((ROW()-14)/2),0)),"",OFFSET('9. METAS'!$W$20,INT((ROW()-14)/2),0)))</f>
        <v>#REF!</v>
      </c>
      <c r="M471" s="151" t="e">
        <f ca="1">IF(MOD(ROW()-13,2)=0,IF(ISBLANK(OFFSET(#REF!,INT((ROW()-13)/2),0)),"",OFFSET(#REF!,INT((ROW()-13)/2),0)),IF(ISBLANK(OFFSET('9. METAS'!$X$20,INT((ROW()-14)/2),0)),"",OFFSET('9. METAS'!$X$20,INT((ROW()-14)/2),0)))</f>
        <v>#REF!</v>
      </c>
      <c r="N471" s="824" t="str">
        <f t="shared" ref="N471" ca="1" si="454">IFERROR(J471/J472,"ND")</f>
        <v>ND</v>
      </c>
      <c r="O471" s="826" t="str">
        <f t="shared" ref="O471" ca="1" si="455">IFERROR(((J471+K471+L471+M471)/H471),"ND")</f>
        <v>ND</v>
      </c>
      <c r="P471" s="913"/>
    </row>
    <row r="472" spans="3:16">
      <c r="C472" s="843"/>
      <c r="D472" s="926"/>
      <c r="E472" s="926"/>
      <c r="F472" s="928"/>
      <c r="G472" s="930"/>
      <c r="H472" s="949"/>
      <c r="I472" s="823"/>
      <c r="J472" s="149" t="str">
        <f ca="1">IF(MOD(ROW()-13,2)=0,IF(ISBLANK(OFFSET(#REF!,INT((ROW()-13)/2),0)),"",OFFSET(#REF!,INT((ROW()-13)/2),0)),IF(ISBLANK(OFFSET('9. METAS'!$U$20,INT((ROW()-14)/2),0)),"",OFFSET('9. METAS'!$U$20,INT((ROW()-14)/2),0)))</f>
        <v/>
      </c>
      <c r="K472" s="150" t="str">
        <f ca="1">IF(MOD(ROW()-13,2)=0,IF(ISBLANK(OFFSET(#REF!,INT((ROW()-13)/2),0)),"",OFFSET(#REF!,INT((ROW()-13)/2),0)),IF(ISBLANK(OFFSET('9. METAS'!$V$20,INT((ROW()-14)/2),0)),"",OFFSET('9. METAS'!$V$20,INT((ROW()-14)/2),0)))</f>
        <v/>
      </c>
      <c r="L472" s="150" t="str">
        <f ca="1">IF(MOD(ROW()-13,2)=0,IF(ISBLANK(OFFSET(#REF!,INT((ROW()-13)/2),0)),"",OFFSET(#REF!,INT((ROW()-13)/2),0)),IF(ISBLANK(OFFSET('9. METAS'!$W$20,INT((ROW()-14)/2),0)),"",OFFSET('9. METAS'!$W$20,INT((ROW()-14)/2),0)))</f>
        <v/>
      </c>
      <c r="M472" s="151" t="str">
        <f ca="1">IF(MOD(ROW()-13,2)=0,IF(ISBLANK(OFFSET(#REF!,INT((ROW()-13)/2),0)),"",OFFSET(#REF!,INT((ROW()-13)/2),0)),IF(ISBLANK(OFFSET('9. METAS'!$X$20,INT((ROW()-14)/2),0)),"",OFFSET('9. METAS'!$X$20,INT((ROW()-14)/2),0)))</f>
        <v/>
      </c>
      <c r="N472" s="825"/>
      <c r="O472" s="827"/>
      <c r="P472" s="914"/>
    </row>
    <row r="473" spans="3:16">
      <c r="C473" s="829" t="str">
        <f ca="1">IF(ISBLANK(OFFSET('5. Pp (3 años)'!$C$46,INT((ROW()-13)/2),0)),"",OFFSET('5. Pp (3 años)'!$C$46,INT((ROW()-13)/2),0))</f>
        <v/>
      </c>
      <c r="D473" s="926" t="str">
        <f ca="1">IF(ISBLANK(OFFSET('5. Pp (3 años)'!$D$46,INT((ROW()-13)/2),0)),"",OFFSET('5. Pp (3 años)'!$D$46,INT((ROW()-13)/2),0))</f>
        <v/>
      </c>
      <c r="E473" s="926" t="str">
        <f ca="1">IF(ISBLANK(OFFSET('5. Pp (3 años)'!$E$46,INT((ROW()-13)/2),0)),"",OFFSET('5. Pp (3 años)'!$E$46,INT((ROW()-13)/2),0))</f>
        <v/>
      </c>
      <c r="F473" s="928" t="str">
        <f ca="1">IF(ISBLANK(OFFSET('5. Pp (3 años)'!$K$46,INT((ROW()-13)/2),0)),"",OFFSET('5. Pp (3 años)'!$K$46,INT((ROW()-13)/2),0))</f>
        <v/>
      </c>
      <c r="G473" s="930" t="str">
        <f ca="1">IF(ISBLANK(OFFSET('5. Pp (3 años)'!$H$46,INT((ROW()-13)/2),0)),"",OFFSET('5. Pp (3 años)'!$H$46,INT((ROW()-13)/2),0))</f>
        <v/>
      </c>
      <c r="H473" s="949" t="str">
        <f ca="1">IF(ISBLANK(OFFSET('9. METAS'!$L$20,INT((ROW()-13)/2),0)),"",OFFSET('9. METAS'!$L$20,INT((ROW()-13)/2),0))</f>
        <v/>
      </c>
      <c r="I473" s="822"/>
      <c r="J473" s="149" t="e">
        <f ca="1">IF(MOD(ROW()-13,2)=0,IF(ISBLANK(OFFSET(#REF!,INT((ROW()-13)/2),0)),"",OFFSET(#REF!,INT((ROW()-13)/2),0)),IF(ISBLANK(OFFSET('9. METAS'!$U$20,INT((ROW()-14)/2),0)),"",OFFSET('9. METAS'!$U$20,INT((ROW()-14)/2),0)))</f>
        <v>#REF!</v>
      </c>
      <c r="K473" s="150" t="e">
        <f ca="1">IF(MOD(ROW()-13,2)=0,IF(ISBLANK(OFFSET(#REF!,INT((ROW()-13)/2),0)),"",OFFSET(#REF!,INT((ROW()-13)/2),0)),IF(ISBLANK(OFFSET('9. METAS'!$V$20,INT((ROW()-14)/2),0)),"",OFFSET('9. METAS'!$V$20,INT((ROW()-14)/2),0)))</f>
        <v>#REF!</v>
      </c>
      <c r="L473" s="150" t="e">
        <f ca="1">IF(MOD(ROW()-13,2)=0,IF(ISBLANK(OFFSET(#REF!,INT((ROW()-13)/2),0)),"",OFFSET(#REF!,INT((ROW()-13)/2),0)),IF(ISBLANK(OFFSET('9. METAS'!$W$20,INT((ROW()-14)/2),0)),"",OFFSET('9. METAS'!$W$20,INT((ROW()-14)/2),0)))</f>
        <v>#REF!</v>
      </c>
      <c r="M473" s="151" t="e">
        <f ca="1">IF(MOD(ROW()-13,2)=0,IF(ISBLANK(OFFSET(#REF!,INT((ROW()-13)/2),0)),"",OFFSET(#REF!,INT((ROW()-13)/2),0)),IF(ISBLANK(OFFSET('9. METAS'!$X$20,INT((ROW()-14)/2),0)),"",OFFSET('9. METAS'!$X$20,INT((ROW()-14)/2),0)))</f>
        <v>#REF!</v>
      </c>
      <c r="N473" s="824" t="str">
        <f ca="1">IFERROR(J473/J474,"ND")</f>
        <v>ND</v>
      </c>
      <c r="O473" s="826" t="str">
        <f t="shared" ref="O473" ca="1" si="456">IFERROR(((J473+K473+L473+M473)/H473),"ND")</f>
        <v>ND</v>
      </c>
      <c r="P473" s="913"/>
    </row>
    <row r="474" spans="3:16" ht="15.75" thickBot="1">
      <c r="C474" s="830"/>
      <c r="D474" s="938"/>
      <c r="E474" s="938"/>
      <c r="F474" s="939"/>
      <c r="G474" s="940"/>
      <c r="H474" s="951"/>
      <c r="I474" s="838"/>
      <c r="J474" s="152" t="str">
        <f ca="1">IF(MOD(ROW()-13,2)=0,IF(ISBLANK(OFFSET(#REF!,INT((ROW()-13)/2),0)),"",OFFSET(#REF!,INT((ROW()-13)/2),0)),IF(ISBLANK(OFFSET('9. METAS'!$U$20,INT((ROW()-14)/2),0)),"",OFFSET('9. METAS'!$U$20,INT((ROW()-14)/2),0)))</f>
        <v/>
      </c>
      <c r="K474" s="153" t="str">
        <f ca="1">IF(MOD(ROW()-13,2)=0,IF(ISBLANK(OFFSET(#REF!,INT((ROW()-13)/2),0)),"",OFFSET(#REF!,INT((ROW()-13)/2),0)),IF(ISBLANK(OFFSET('9. METAS'!$V$20,INT((ROW()-14)/2),0)),"",OFFSET('9. METAS'!$V$20,INT((ROW()-14)/2),0)))</f>
        <v/>
      </c>
      <c r="L474" s="153" t="str">
        <f ca="1">IF(MOD(ROW()-13,2)=0,IF(ISBLANK(OFFSET(#REF!,INT((ROW()-13)/2),0)),"",OFFSET(#REF!,INT((ROW()-13)/2),0)),IF(ISBLANK(OFFSET('9. METAS'!$W$20,INT((ROW()-14)/2),0)),"",OFFSET('9. METAS'!$W$20,INT((ROW()-14)/2),0)))</f>
        <v/>
      </c>
      <c r="M474" s="154" t="str">
        <f ca="1">IF(MOD(ROW()-13,2)=0,IF(ISBLANK(OFFSET(#REF!,INT((ROW()-13)/2),0)),"",OFFSET(#REF!,INT((ROW()-13)/2),0)),IF(ISBLANK(OFFSET('9. METAS'!$X$20,INT((ROW()-14)/2),0)),"",OFFSET('9. METAS'!$X$20,INT((ROW()-14)/2),0)))</f>
        <v/>
      </c>
      <c r="N474" s="839"/>
      <c r="O474" s="827"/>
      <c r="P474" s="937"/>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9E89A-C08B-471B-AE1A-AF4207D0F5F6}">
  <sheetPr>
    <outlinePr summaryBelow="0" summaryRight="0"/>
    <pageSetUpPr autoPageBreaks="0"/>
  </sheetPr>
  <dimension ref="A1:BE128"/>
  <sheetViews>
    <sheetView showGridLines="0" zoomScale="37" zoomScaleNormal="37" workbookViewId="0">
      <selection activeCell="BH1" sqref="BH1"/>
    </sheetView>
  </sheetViews>
  <sheetFormatPr baseColWidth="10" defaultColWidth="9.125" defaultRowHeight="12.75"/>
  <cols>
    <col min="1" max="1" width="3.625" style="155" customWidth="1"/>
    <col min="2" max="2" width="25.375" style="155" customWidth="1"/>
    <col min="3" max="3" width="3.75" style="155" customWidth="1"/>
    <col min="4" max="6" width="11.125" style="155" customWidth="1"/>
    <col min="7" max="7" width="66.375" style="155" customWidth="1"/>
    <col min="8" max="16" width="11.125" style="155" customWidth="1"/>
    <col min="17" max="17" width="28.25" style="155" customWidth="1"/>
    <col min="18" max="33" width="11.125" style="155" customWidth="1"/>
    <col min="34" max="16384" width="9.125" style="155"/>
  </cols>
  <sheetData>
    <row r="1" spans="1:56" ht="13.5" customHeight="1">
      <c r="B1" s="156"/>
      <c r="C1" s="157"/>
      <c r="D1" s="158"/>
      <c r="E1" s="156"/>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row>
    <row r="2" spans="1:56" ht="103.5" customHeight="1">
      <c r="A2" s="618" t="s">
        <v>145</v>
      </c>
      <c r="B2" s="618"/>
      <c r="C2" s="618"/>
      <c r="D2" s="618"/>
      <c r="E2" s="618"/>
      <c r="F2" s="618"/>
      <c r="G2" s="618"/>
      <c r="H2" s="618"/>
      <c r="I2" s="618"/>
      <c r="J2" s="618"/>
      <c r="K2" s="618"/>
      <c r="L2" s="618"/>
      <c r="M2" s="618"/>
      <c r="N2" s="618"/>
      <c r="O2" s="618"/>
      <c r="P2" s="618"/>
      <c r="Q2" s="618"/>
      <c r="R2" s="618"/>
      <c r="S2" s="618"/>
      <c r="T2" s="618"/>
      <c r="U2" s="618"/>
      <c r="V2" s="618"/>
      <c r="W2" s="618"/>
      <c r="X2" s="618"/>
      <c r="Y2" s="618"/>
      <c r="Z2" s="618"/>
      <c r="AA2" s="618"/>
      <c r="AB2" s="618"/>
      <c r="AC2" s="618"/>
      <c r="AD2" s="618"/>
      <c r="AE2" s="618"/>
      <c r="AF2" s="618"/>
      <c r="AG2" s="618"/>
      <c r="AH2" s="618"/>
      <c r="AI2" s="618"/>
      <c r="AJ2" s="618"/>
      <c r="AK2" s="618"/>
      <c r="AL2" s="618"/>
      <c r="AM2" s="618"/>
      <c r="AN2" s="618"/>
      <c r="AO2" s="618"/>
      <c r="AP2" s="618"/>
      <c r="AQ2" s="159"/>
      <c r="AR2" s="159"/>
      <c r="AS2" s="619" t="s">
        <v>151</v>
      </c>
      <c r="AT2" s="619"/>
      <c r="AU2" s="619"/>
      <c r="AV2" s="619"/>
      <c r="AW2" s="619"/>
      <c r="AX2" s="619"/>
      <c r="AY2" s="619"/>
      <c r="AZ2" s="619"/>
      <c r="BA2" s="619"/>
      <c r="BB2" s="619"/>
      <c r="BC2" s="619"/>
      <c r="BD2" s="619"/>
    </row>
    <row r="3" spans="1:56" ht="13.5" customHeight="1">
      <c r="B3" s="157"/>
      <c r="C3" s="157"/>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S3" s="619"/>
      <c r="AT3" s="619"/>
      <c r="AU3" s="619"/>
      <c r="AV3" s="619"/>
      <c r="AW3" s="619"/>
      <c r="AX3" s="619"/>
      <c r="AY3" s="619"/>
      <c r="AZ3" s="619"/>
      <c r="BA3" s="619"/>
      <c r="BB3" s="619"/>
      <c r="BC3" s="619"/>
      <c r="BD3" s="619"/>
    </row>
    <row r="4" spans="1:56" ht="24.95" customHeight="1">
      <c r="B4" s="157"/>
      <c r="C4" s="157"/>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S4" s="619"/>
      <c r="AT4" s="619"/>
      <c r="AU4" s="619"/>
      <c r="AV4" s="619"/>
      <c r="AW4" s="619"/>
      <c r="AX4" s="619"/>
      <c r="AY4" s="619"/>
      <c r="AZ4" s="619"/>
      <c r="BA4" s="619"/>
      <c r="BB4" s="619"/>
      <c r="BC4" s="619"/>
      <c r="BD4" s="619"/>
    </row>
    <row r="5" spans="1:56" s="160" customFormat="1" ht="20.25">
      <c r="B5" s="161"/>
      <c r="C5" s="161"/>
      <c r="D5" s="161"/>
      <c r="E5" s="161"/>
      <c r="F5" s="161"/>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1"/>
      <c r="AG5" s="161"/>
      <c r="AS5" s="619"/>
      <c r="AT5" s="619"/>
      <c r="AU5" s="619"/>
      <c r="AV5" s="619"/>
      <c r="AW5" s="619"/>
      <c r="AX5" s="619"/>
      <c r="AY5" s="619"/>
      <c r="AZ5" s="619"/>
      <c r="BA5" s="619"/>
      <c r="BB5" s="619"/>
      <c r="BC5" s="619"/>
      <c r="BD5" s="619"/>
    </row>
    <row r="6" spans="1:56" s="160" customFormat="1" ht="20.25">
      <c r="B6" s="641" t="s">
        <v>147</v>
      </c>
      <c r="C6" s="161"/>
      <c r="D6" s="161"/>
      <c r="E6" s="161"/>
      <c r="F6" s="161"/>
      <c r="G6" s="161"/>
      <c r="H6" s="161"/>
      <c r="I6" s="161"/>
      <c r="J6" s="161"/>
      <c r="K6" s="161"/>
      <c r="L6" s="161"/>
      <c r="M6" s="161"/>
      <c r="N6" s="161"/>
      <c r="O6" s="161"/>
      <c r="P6" s="161"/>
      <c r="Q6" s="161"/>
      <c r="R6" s="161"/>
      <c r="T6" s="161"/>
      <c r="U6" s="161"/>
      <c r="V6" s="161"/>
      <c r="W6" s="161"/>
      <c r="X6" s="161"/>
      <c r="Y6" s="161"/>
      <c r="Z6" s="161"/>
      <c r="AA6" s="161"/>
      <c r="AB6" s="161"/>
      <c r="AC6" s="161"/>
      <c r="AD6" s="161"/>
      <c r="AE6" s="161"/>
      <c r="AF6" s="161"/>
      <c r="AG6" s="161"/>
      <c r="AS6" s="619"/>
      <c r="AT6" s="619"/>
      <c r="AU6" s="619"/>
      <c r="AV6" s="619"/>
      <c r="AW6" s="619"/>
      <c r="AX6" s="619"/>
      <c r="AY6" s="619"/>
      <c r="AZ6" s="619"/>
      <c r="BA6" s="619"/>
      <c r="BB6" s="619"/>
      <c r="BC6" s="619"/>
      <c r="BD6" s="619"/>
    </row>
    <row r="7" spans="1:56" s="160" customFormat="1" ht="20.25">
      <c r="B7" s="641"/>
      <c r="C7" s="161"/>
      <c r="D7" s="161"/>
      <c r="E7" s="161"/>
      <c r="F7" s="161"/>
      <c r="G7" s="161"/>
      <c r="H7" s="161"/>
      <c r="I7" s="161"/>
      <c r="J7" s="161"/>
      <c r="K7" s="161"/>
      <c r="L7" s="161"/>
      <c r="M7" s="161"/>
      <c r="N7" s="161"/>
      <c r="O7" s="161"/>
      <c r="P7" s="161"/>
      <c r="Q7" s="161"/>
      <c r="R7" s="161"/>
      <c r="S7" s="161"/>
      <c r="T7" s="161"/>
      <c r="U7" s="161"/>
      <c r="V7" s="161"/>
      <c r="W7" s="161"/>
      <c r="X7" s="161"/>
      <c r="Y7" s="161"/>
      <c r="Z7" s="161"/>
      <c r="AA7" s="161"/>
      <c r="AB7" s="161"/>
      <c r="AC7" s="161"/>
      <c r="AD7" s="161"/>
      <c r="AE7" s="161"/>
      <c r="AF7" s="161"/>
      <c r="AG7" s="161"/>
      <c r="AS7" s="619"/>
      <c r="AT7" s="619"/>
      <c r="AU7" s="619"/>
      <c r="AV7" s="619"/>
      <c r="AW7" s="619"/>
      <c r="AX7" s="619"/>
      <c r="AY7" s="619"/>
      <c r="AZ7" s="619"/>
      <c r="BA7" s="619"/>
      <c r="BB7" s="619"/>
      <c r="BC7" s="619"/>
      <c r="BD7" s="619"/>
    </row>
    <row r="8" spans="1:56" s="160" customFormat="1" ht="21" thickBot="1">
      <c r="B8" s="641"/>
      <c r="C8" s="161"/>
      <c r="D8" s="161"/>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61"/>
      <c r="AF8" s="161"/>
      <c r="AG8" s="161"/>
      <c r="AS8" s="619"/>
      <c r="AT8" s="619"/>
      <c r="AU8" s="619"/>
      <c r="AV8" s="619"/>
      <c r="AW8" s="619"/>
      <c r="AX8" s="619"/>
      <c r="AY8" s="619"/>
      <c r="AZ8" s="619"/>
      <c r="BA8" s="619"/>
      <c r="BB8" s="619"/>
      <c r="BC8" s="619"/>
      <c r="BD8" s="619"/>
    </row>
    <row r="9" spans="1:56" s="160" customFormat="1" ht="21" customHeight="1">
      <c r="B9" s="182"/>
      <c r="C9" s="161"/>
      <c r="D9" s="162"/>
      <c r="E9" s="162"/>
      <c r="F9" s="162"/>
      <c r="G9" s="162"/>
      <c r="H9" s="162"/>
      <c r="I9" s="162"/>
      <c r="J9" s="162"/>
      <c r="K9" s="162"/>
      <c r="L9" s="162"/>
      <c r="M9" s="162"/>
      <c r="N9" s="162"/>
      <c r="O9" s="162"/>
      <c r="P9" s="162"/>
      <c r="Q9" s="162"/>
      <c r="R9" s="162"/>
      <c r="S9" s="162"/>
      <c r="T9" s="162"/>
      <c r="U9" s="162"/>
      <c r="V9" s="162"/>
      <c r="W9" s="162"/>
      <c r="X9" s="162"/>
      <c r="Y9" s="162"/>
      <c r="Z9" s="162"/>
      <c r="AA9" s="162"/>
      <c r="AB9" s="162"/>
      <c r="AC9" s="162"/>
      <c r="AD9" s="162"/>
      <c r="AE9" s="162"/>
      <c r="AF9" s="162"/>
      <c r="AG9" s="162"/>
      <c r="AH9" s="163"/>
      <c r="AI9" s="163"/>
      <c r="AJ9" s="163"/>
      <c r="AK9" s="163"/>
      <c r="AL9" s="163"/>
      <c r="AM9" s="163"/>
      <c r="AN9" s="163"/>
      <c r="AO9" s="163"/>
      <c r="AP9" s="163"/>
      <c r="AQ9" s="163"/>
      <c r="AR9" s="163"/>
      <c r="AS9" s="620" t="s">
        <v>152</v>
      </c>
      <c r="AT9" s="620"/>
      <c r="AU9" s="620"/>
      <c r="AV9" s="620"/>
      <c r="AW9" s="620"/>
      <c r="AX9" s="620"/>
      <c r="AY9" s="620"/>
      <c r="AZ9" s="620"/>
      <c r="BA9" s="620"/>
      <c r="BB9" s="620"/>
      <c r="BC9" s="620"/>
      <c r="BD9" s="620"/>
    </row>
    <row r="10" spans="1:56" s="160" customFormat="1" ht="20.25">
      <c r="B10" s="182"/>
      <c r="C10" s="161"/>
      <c r="D10" s="162"/>
      <c r="E10" s="162"/>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c r="AF10" s="162"/>
      <c r="AG10" s="162"/>
      <c r="AH10" s="163"/>
      <c r="AI10" s="163"/>
      <c r="AJ10" s="163"/>
      <c r="AK10" s="163"/>
      <c r="AL10" s="163"/>
      <c r="AM10" s="163"/>
      <c r="AN10" s="163"/>
      <c r="AO10" s="163"/>
      <c r="AP10" s="163"/>
      <c r="AQ10" s="163"/>
      <c r="AR10" s="163"/>
      <c r="AS10" s="619"/>
      <c r="AT10" s="619"/>
      <c r="AU10" s="619"/>
      <c r="AV10" s="619"/>
      <c r="AW10" s="619"/>
      <c r="AX10" s="619"/>
      <c r="AY10" s="619"/>
      <c r="AZ10" s="619"/>
      <c r="BA10" s="619"/>
      <c r="BB10" s="619"/>
      <c r="BC10" s="619"/>
      <c r="BD10" s="619"/>
    </row>
    <row r="11" spans="1:56" s="160" customFormat="1" ht="20.25">
      <c r="B11" s="641" t="s">
        <v>146</v>
      </c>
      <c r="C11" s="161"/>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62"/>
      <c r="AC11" s="162"/>
      <c r="AD11" s="162"/>
      <c r="AE11" s="162"/>
      <c r="AF11" s="162"/>
      <c r="AG11" s="162"/>
      <c r="AH11" s="163"/>
      <c r="AI11" s="163"/>
      <c r="AJ11" s="163"/>
      <c r="AK11" s="163"/>
      <c r="AL11" s="163"/>
      <c r="AM11" s="163"/>
      <c r="AN11" s="163"/>
      <c r="AO11" s="163"/>
      <c r="AP11" s="163"/>
      <c r="AQ11" s="163"/>
      <c r="AR11" s="163"/>
      <c r="AS11" s="619"/>
      <c r="AT11" s="619"/>
      <c r="AU11" s="619"/>
      <c r="AV11" s="619"/>
      <c r="AW11" s="619"/>
      <c r="AX11" s="619"/>
      <c r="AY11" s="619"/>
      <c r="AZ11" s="619"/>
      <c r="BA11" s="619"/>
      <c r="BB11" s="619"/>
      <c r="BC11" s="619"/>
      <c r="BD11" s="619"/>
    </row>
    <row r="12" spans="1:56" s="160" customFormat="1" ht="20.25">
      <c r="B12" s="641"/>
      <c r="C12" s="161"/>
      <c r="D12" s="162"/>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2"/>
      <c r="AF12" s="162"/>
      <c r="AG12" s="162"/>
      <c r="AH12" s="163"/>
      <c r="AI12" s="163"/>
      <c r="AJ12" s="163"/>
      <c r="AK12" s="163"/>
      <c r="AL12" s="163"/>
      <c r="AM12" s="163"/>
      <c r="AN12" s="163"/>
      <c r="AO12" s="163"/>
      <c r="AP12" s="163"/>
      <c r="AQ12" s="163"/>
      <c r="AR12" s="163"/>
      <c r="AS12" s="619"/>
      <c r="AT12" s="619"/>
      <c r="AU12" s="619"/>
      <c r="AV12" s="619"/>
      <c r="AW12" s="619"/>
      <c r="AX12" s="619"/>
      <c r="AY12" s="619"/>
      <c r="AZ12" s="619"/>
      <c r="BA12" s="619"/>
      <c r="BB12" s="619"/>
      <c r="BC12" s="619"/>
      <c r="BD12" s="619"/>
    </row>
    <row r="13" spans="1:56" s="160" customFormat="1" ht="21" customHeight="1">
      <c r="B13" s="641"/>
      <c r="C13" s="161"/>
      <c r="D13" s="162"/>
      <c r="E13" s="162"/>
      <c r="F13" s="162"/>
      <c r="G13" s="162"/>
      <c r="H13" s="162"/>
      <c r="I13" s="162"/>
      <c r="J13" s="162"/>
      <c r="K13" s="162"/>
      <c r="L13" s="162"/>
      <c r="M13" s="162"/>
      <c r="N13" s="162"/>
      <c r="O13" s="162"/>
      <c r="P13" s="162"/>
      <c r="Q13" s="162"/>
      <c r="R13" s="162"/>
      <c r="S13" s="162"/>
      <c r="T13" s="162"/>
      <c r="U13" s="162"/>
      <c r="V13" s="162"/>
      <c r="W13" s="162"/>
      <c r="X13" s="162"/>
      <c r="Y13" s="162"/>
      <c r="Z13" s="162"/>
      <c r="AA13" s="162"/>
      <c r="AB13" s="162"/>
      <c r="AC13" s="162"/>
      <c r="AD13" s="162"/>
      <c r="AE13" s="162"/>
      <c r="AF13" s="162"/>
      <c r="AG13" s="162"/>
      <c r="AH13" s="163"/>
      <c r="AI13" s="163"/>
      <c r="AJ13" s="163"/>
      <c r="AK13" s="163"/>
      <c r="AL13" s="163"/>
      <c r="AM13" s="163"/>
      <c r="AN13" s="163"/>
      <c r="AO13" s="163"/>
      <c r="AP13" s="163"/>
      <c r="AQ13" s="163"/>
      <c r="AR13" s="163"/>
      <c r="AS13" s="619"/>
      <c r="AT13" s="619"/>
      <c r="AU13" s="619"/>
      <c r="AV13" s="619"/>
      <c r="AW13" s="619"/>
      <c r="AX13" s="619"/>
      <c r="AY13" s="619"/>
      <c r="AZ13" s="619"/>
      <c r="BA13" s="619"/>
      <c r="BB13" s="619"/>
      <c r="BC13" s="619"/>
      <c r="BD13" s="619"/>
    </row>
    <row r="14" spans="1:56" s="160" customFormat="1" ht="20.25">
      <c r="B14" s="641"/>
      <c r="C14" s="161"/>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3"/>
      <c r="AI14" s="163"/>
      <c r="AJ14" s="163"/>
      <c r="AK14" s="163"/>
      <c r="AL14" s="163"/>
      <c r="AM14" s="163"/>
      <c r="AN14" s="163"/>
      <c r="AO14" s="163"/>
      <c r="AP14" s="163"/>
      <c r="AQ14" s="163"/>
      <c r="AR14" s="163"/>
      <c r="AS14" s="619"/>
      <c r="AT14" s="619"/>
      <c r="AU14" s="619"/>
      <c r="AV14" s="619"/>
      <c r="AW14" s="619"/>
      <c r="AX14" s="619"/>
      <c r="AY14" s="619"/>
      <c r="AZ14" s="619"/>
      <c r="BA14" s="619"/>
      <c r="BB14" s="619"/>
      <c r="BC14" s="619"/>
      <c r="BD14" s="619"/>
    </row>
    <row r="15" spans="1:56" s="160" customFormat="1" ht="20.25">
      <c r="B15" s="641"/>
      <c r="C15" s="161"/>
      <c r="D15" s="162"/>
      <c r="E15" s="162"/>
      <c r="F15" s="162"/>
      <c r="G15" s="162"/>
      <c r="H15" s="162"/>
      <c r="I15" s="162"/>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3"/>
      <c r="AI15" s="163"/>
      <c r="AJ15" s="163"/>
      <c r="AK15" s="163"/>
      <c r="AL15" s="163"/>
      <c r="AM15" s="163"/>
      <c r="AN15" s="163"/>
      <c r="AO15" s="163"/>
      <c r="AP15" s="163"/>
      <c r="AQ15" s="163"/>
      <c r="AR15" s="163"/>
      <c r="AS15" s="619"/>
      <c r="AT15" s="619"/>
      <c r="AU15" s="619"/>
      <c r="AV15" s="619"/>
      <c r="AW15" s="619"/>
      <c r="AX15" s="619"/>
      <c r="AY15" s="619"/>
      <c r="AZ15" s="619"/>
      <c r="BA15" s="619"/>
      <c r="BB15" s="619"/>
      <c r="BC15" s="619"/>
      <c r="BD15" s="619"/>
    </row>
    <row r="16" spans="1:56" s="160" customFormat="1" ht="20.25">
      <c r="B16" s="641"/>
      <c r="C16" s="161"/>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3"/>
      <c r="AI16" s="163"/>
      <c r="AJ16" s="163"/>
      <c r="AK16" s="163"/>
      <c r="AL16" s="163"/>
      <c r="AM16" s="163"/>
      <c r="AN16" s="163"/>
      <c r="AO16" s="163"/>
      <c r="AP16" s="163"/>
      <c r="AQ16" s="163"/>
      <c r="AR16" s="163"/>
      <c r="AS16" s="619"/>
      <c r="AT16" s="619"/>
      <c r="AU16" s="619"/>
      <c r="AV16" s="619"/>
      <c r="AW16" s="619"/>
      <c r="AX16" s="619"/>
      <c r="AY16" s="619"/>
      <c r="AZ16" s="619"/>
      <c r="BA16" s="619"/>
      <c r="BB16" s="619"/>
      <c r="BC16" s="619"/>
      <c r="BD16" s="619"/>
    </row>
    <row r="17" spans="2:57" s="160" customFormat="1" ht="20.25">
      <c r="B17" s="641"/>
      <c r="C17" s="161"/>
      <c r="D17" s="162"/>
      <c r="E17" s="162"/>
      <c r="F17" s="162"/>
      <c r="G17" s="162"/>
      <c r="H17" s="162"/>
      <c r="I17" s="162"/>
      <c r="J17" s="162"/>
      <c r="K17" s="162"/>
      <c r="L17" s="162"/>
      <c r="M17" s="162"/>
      <c r="N17" s="162"/>
      <c r="O17" s="162"/>
      <c r="P17" s="162"/>
      <c r="Q17" s="162"/>
      <c r="R17" s="162"/>
      <c r="S17" s="162"/>
      <c r="T17" s="162"/>
      <c r="U17" s="162"/>
      <c r="V17" s="162"/>
      <c r="W17" s="162"/>
      <c r="X17" s="162"/>
      <c r="Y17" s="162"/>
      <c r="Z17" s="162"/>
      <c r="AA17" s="162"/>
      <c r="AB17" s="162"/>
      <c r="AC17" s="162"/>
      <c r="AD17" s="162"/>
      <c r="AE17" s="162"/>
      <c r="AF17" s="162"/>
      <c r="AG17" s="162"/>
      <c r="AH17" s="163"/>
      <c r="AI17" s="163"/>
      <c r="AJ17" s="163"/>
      <c r="AK17" s="163"/>
      <c r="AL17" s="163"/>
      <c r="AM17" s="163"/>
      <c r="AN17" s="163"/>
      <c r="AO17" s="163"/>
      <c r="AP17" s="163"/>
      <c r="AQ17" s="163"/>
      <c r="AR17" s="163"/>
      <c r="AS17" s="619"/>
      <c r="AT17" s="619"/>
      <c r="AU17" s="619"/>
      <c r="AV17" s="619"/>
      <c r="AW17" s="619"/>
      <c r="AX17" s="619"/>
      <c r="AY17" s="619"/>
      <c r="AZ17" s="619"/>
      <c r="BA17" s="619"/>
      <c r="BB17" s="619"/>
      <c r="BC17" s="619"/>
      <c r="BD17" s="619"/>
    </row>
    <row r="18" spans="2:57" ht="13.5" customHeight="1">
      <c r="B18" s="641"/>
      <c r="AS18" s="619"/>
      <c r="AT18" s="619"/>
      <c r="AU18" s="619"/>
      <c r="AV18" s="619"/>
      <c r="AW18" s="619"/>
      <c r="AX18" s="619"/>
      <c r="AY18" s="619"/>
      <c r="AZ18" s="619"/>
      <c r="BA18" s="619"/>
      <c r="BB18" s="619"/>
      <c r="BC18" s="619"/>
      <c r="BD18" s="619"/>
    </row>
    <row r="19" spans="2:57" ht="13.5" customHeight="1">
      <c r="B19" s="641"/>
      <c r="D19" s="164"/>
      <c r="E19" s="165"/>
      <c r="G19" s="164"/>
      <c r="H19" s="165"/>
      <c r="J19" s="164"/>
      <c r="K19" s="165"/>
      <c r="M19" s="164"/>
      <c r="N19" s="165"/>
      <c r="AS19" s="619"/>
      <c r="AT19" s="619"/>
      <c r="AU19" s="619"/>
      <c r="AV19" s="619"/>
      <c r="AW19" s="619"/>
      <c r="AX19" s="619"/>
      <c r="AY19" s="619"/>
      <c r="AZ19" s="619"/>
      <c r="BA19" s="619"/>
      <c r="BB19" s="619"/>
      <c r="BC19" s="619"/>
      <c r="BD19" s="619"/>
    </row>
    <row r="20" spans="2:57" ht="13.5" customHeight="1">
      <c r="B20" s="641"/>
      <c r="D20" s="165"/>
      <c r="E20" s="165"/>
      <c r="G20" s="165"/>
      <c r="H20" s="165"/>
      <c r="J20" s="165"/>
      <c r="K20" s="165"/>
      <c r="M20" s="165"/>
      <c r="N20" s="165"/>
      <c r="AS20" s="619"/>
      <c r="AT20" s="619"/>
      <c r="AU20" s="619"/>
      <c r="AV20" s="619"/>
      <c r="AW20" s="619"/>
      <c r="AX20" s="619"/>
      <c r="AY20" s="619"/>
      <c r="AZ20" s="619"/>
      <c r="BA20" s="619"/>
      <c r="BB20" s="619"/>
      <c r="BC20" s="619"/>
      <c r="BD20" s="619"/>
    </row>
    <row r="21" spans="2:57" ht="13.5" customHeight="1">
      <c r="B21" s="641"/>
      <c r="D21" s="165"/>
      <c r="E21" s="165"/>
      <c r="G21" s="165"/>
      <c r="H21" s="165"/>
      <c r="J21" s="165"/>
      <c r="K21" s="165"/>
      <c r="M21" s="165"/>
      <c r="N21" s="165"/>
      <c r="AS21" s="619"/>
      <c r="AT21" s="619"/>
      <c r="AU21" s="619"/>
      <c r="AV21" s="619"/>
      <c r="AW21" s="619"/>
      <c r="AX21" s="619"/>
      <c r="AY21" s="619"/>
      <c r="AZ21" s="619"/>
      <c r="BA21" s="619"/>
      <c r="BB21" s="619"/>
      <c r="BC21" s="619"/>
      <c r="BD21" s="619"/>
    </row>
    <row r="22" spans="2:57" ht="13.5" customHeight="1">
      <c r="B22" s="641"/>
      <c r="D22" s="165"/>
      <c r="E22" s="165"/>
      <c r="G22" s="165"/>
      <c r="H22" s="165"/>
      <c r="J22" s="165"/>
      <c r="K22" s="165"/>
      <c r="M22" s="165"/>
      <c r="N22" s="165"/>
      <c r="AS22" s="619"/>
      <c r="AT22" s="619"/>
      <c r="AU22" s="619"/>
      <c r="AV22" s="619"/>
      <c r="AW22" s="619"/>
      <c r="AX22" s="619"/>
      <c r="AY22" s="619"/>
      <c r="AZ22" s="619"/>
      <c r="BA22" s="619"/>
      <c r="BB22" s="619"/>
      <c r="BC22" s="619"/>
      <c r="BD22" s="619"/>
    </row>
    <row r="23" spans="2:57" ht="13.5" customHeight="1">
      <c r="B23" s="641"/>
      <c r="D23" s="165"/>
      <c r="E23" s="165"/>
      <c r="G23" s="165"/>
      <c r="H23" s="165"/>
      <c r="J23" s="165"/>
      <c r="K23" s="165"/>
      <c r="M23" s="165"/>
      <c r="N23" s="165"/>
      <c r="AS23" s="619"/>
      <c r="AT23" s="619"/>
      <c r="AU23" s="619"/>
      <c r="AV23" s="619"/>
      <c r="AW23" s="619"/>
      <c r="AX23" s="619"/>
      <c r="AY23" s="619"/>
      <c r="AZ23" s="619"/>
      <c r="BA23" s="619"/>
      <c r="BB23" s="619"/>
      <c r="BC23" s="619"/>
      <c r="BD23" s="619"/>
    </row>
    <row r="24" spans="2:57" ht="13.5" customHeight="1">
      <c r="B24" s="641"/>
      <c r="AS24" s="619"/>
      <c r="AT24" s="619"/>
      <c r="AU24" s="619"/>
      <c r="AV24" s="619"/>
      <c r="AW24" s="619"/>
      <c r="AX24" s="619"/>
      <c r="AY24" s="619"/>
      <c r="AZ24" s="619"/>
      <c r="BA24" s="619"/>
      <c r="BB24" s="619"/>
      <c r="BC24" s="619"/>
      <c r="BD24" s="619"/>
    </row>
    <row r="25" spans="2:57" ht="13.5" customHeight="1">
      <c r="B25" s="641"/>
      <c r="D25" s="164"/>
      <c r="E25" s="165"/>
      <c r="G25" s="166"/>
      <c r="H25" s="165"/>
      <c r="J25" s="165"/>
      <c r="K25" s="165"/>
      <c r="M25" s="164"/>
      <c r="N25" s="165"/>
      <c r="AS25" s="619"/>
      <c r="AT25" s="619"/>
      <c r="AU25" s="619"/>
      <c r="AV25" s="619"/>
      <c r="AW25" s="619"/>
      <c r="AX25" s="619"/>
      <c r="AY25" s="619"/>
      <c r="AZ25" s="619"/>
      <c r="BA25" s="619"/>
      <c r="BB25" s="619"/>
      <c r="BC25" s="619"/>
      <c r="BD25" s="619"/>
    </row>
    <row r="26" spans="2:57" ht="13.5" customHeight="1">
      <c r="B26" s="641"/>
      <c r="D26" s="165"/>
      <c r="E26" s="167"/>
      <c r="F26" s="167"/>
      <c r="G26" s="168"/>
      <c r="H26" s="168"/>
      <c r="I26" s="168"/>
      <c r="J26" s="167"/>
      <c r="K26" s="168"/>
      <c r="L26" s="167"/>
      <c r="M26" s="169"/>
      <c r="N26" s="169"/>
      <c r="AS26" s="619"/>
      <c r="AT26" s="619"/>
      <c r="AU26" s="619"/>
      <c r="AV26" s="619"/>
      <c r="AW26" s="619"/>
      <c r="AX26" s="619"/>
      <c r="AY26" s="619"/>
      <c r="AZ26" s="619"/>
      <c r="BA26" s="619"/>
      <c r="BB26" s="619"/>
      <c r="BC26" s="619"/>
      <c r="BD26" s="619"/>
    </row>
    <row r="27" spans="2:57" ht="13.5" customHeight="1">
      <c r="B27" s="641"/>
      <c r="D27" s="165"/>
      <c r="E27" s="167"/>
      <c r="F27" s="167"/>
      <c r="G27" s="170"/>
      <c r="H27" s="168"/>
      <c r="I27" s="168"/>
      <c r="J27" s="167"/>
      <c r="K27" s="168"/>
      <c r="L27" s="167"/>
      <c r="M27" s="169"/>
      <c r="N27" s="169"/>
      <c r="AS27" s="619"/>
      <c r="AT27" s="619"/>
      <c r="AU27" s="619"/>
      <c r="AV27" s="619"/>
      <c r="AW27" s="619"/>
      <c r="AX27" s="619"/>
      <c r="AY27" s="619"/>
      <c r="AZ27" s="619"/>
      <c r="BA27" s="619"/>
      <c r="BB27" s="619"/>
      <c r="BC27" s="619"/>
      <c r="BD27" s="619"/>
    </row>
    <row r="28" spans="2:57" ht="21" customHeight="1">
      <c r="B28" s="162"/>
      <c r="D28" s="165"/>
      <c r="E28" s="172"/>
      <c r="F28" s="172"/>
      <c r="G28" s="168"/>
      <c r="H28" s="168"/>
      <c r="I28" s="168"/>
      <c r="J28" s="167"/>
      <c r="K28" s="168"/>
      <c r="L28" s="167"/>
      <c r="M28" s="169"/>
      <c r="N28" s="169"/>
      <c r="AS28" s="619"/>
      <c r="AT28" s="619"/>
      <c r="AU28" s="619"/>
      <c r="AV28" s="619"/>
      <c r="AW28" s="619"/>
      <c r="AX28" s="619"/>
      <c r="AY28" s="619"/>
      <c r="AZ28" s="619"/>
      <c r="BA28" s="619"/>
      <c r="BB28" s="619"/>
      <c r="BC28" s="619"/>
      <c r="BD28" s="619"/>
    </row>
    <row r="29" spans="2:57" ht="20.25">
      <c r="B29" s="162"/>
      <c r="D29" s="165"/>
      <c r="E29" s="172"/>
      <c r="F29" s="172"/>
      <c r="G29" s="168"/>
      <c r="H29" s="168"/>
      <c r="I29" s="168"/>
      <c r="J29" s="167"/>
      <c r="K29" s="168"/>
      <c r="L29" s="167"/>
      <c r="M29" s="169"/>
      <c r="N29" s="169"/>
      <c r="AS29" s="619"/>
      <c r="AT29" s="619"/>
      <c r="AU29" s="619"/>
      <c r="AV29" s="619"/>
      <c r="AW29" s="619"/>
      <c r="AX29" s="619"/>
      <c r="AY29" s="619"/>
      <c r="AZ29" s="619"/>
      <c r="BA29" s="619"/>
      <c r="BB29" s="619"/>
      <c r="BC29" s="619"/>
      <c r="BD29" s="619"/>
    </row>
    <row r="30" spans="2:57" ht="20.25">
      <c r="B30" s="162"/>
      <c r="D30" s="165"/>
      <c r="E30" s="172"/>
      <c r="F30" s="172"/>
      <c r="G30" s="168"/>
      <c r="H30" s="168"/>
      <c r="I30" s="168"/>
      <c r="J30" s="167"/>
      <c r="K30" s="168"/>
      <c r="L30" s="167"/>
      <c r="M30" s="169"/>
      <c r="N30" s="169"/>
      <c r="AS30" s="619"/>
      <c r="AT30" s="619"/>
      <c r="AU30" s="619"/>
      <c r="AV30" s="619"/>
      <c r="AW30" s="619"/>
      <c r="AX30" s="619"/>
      <c r="AY30" s="619"/>
      <c r="AZ30" s="619"/>
      <c r="BA30" s="619"/>
      <c r="BB30" s="619"/>
      <c r="BC30" s="619"/>
      <c r="BD30" s="619"/>
    </row>
    <row r="31" spans="2:57" ht="20.25">
      <c r="B31" s="162"/>
      <c r="D31" s="165"/>
      <c r="E31" s="167"/>
      <c r="F31" s="167"/>
      <c r="G31" s="173"/>
      <c r="H31" s="168"/>
      <c r="I31" s="168"/>
      <c r="J31" s="168"/>
      <c r="K31" s="168"/>
      <c r="L31" s="173"/>
      <c r="M31" s="174"/>
      <c r="N31" s="169"/>
      <c r="AS31" s="171"/>
      <c r="AT31" s="171"/>
      <c r="AU31" s="171"/>
      <c r="AV31" s="171"/>
      <c r="AW31" s="171"/>
      <c r="AX31" s="171"/>
      <c r="AY31" s="171"/>
      <c r="AZ31" s="171"/>
      <c r="BA31" s="171"/>
      <c r="BB31" s="171"/>
      <c r="BC31" s="171"/>
      <c r="BD31" s="171"/>
    </row>
    <row r="32" spans="2:57" ht="21" thickBot="1">
      <c r="B32" s="175"/>
      <c r="AS32" s="619" t="s">
        <v>153</v>
      </c>
      <c r="AT32" s="619"/>
      <c r="AU32" s="619"/>
      <c r="AV32" s="619"/>
      <c r="AW32" s="619"/>
      <c r="AX32" s="619"/>
      <c r="AY32" s="619"/>
      <c r="AZ32" s="619"/>
      <c r="BA32" s="619"/>
      <c r="BB32" s="619"/>
      <c r="BC32" s="619"/>
      <c r="BD32" s="619"/>
      <c r="BE32" s="619"/>
    </row>
    <row r="33" spans="2:57" ht="18.75" customHeight="1">
      <c r="B33" s="625" t="s">
        <v>148</v>
      </c>
      <c r="D33" s="628"/>
      <c r="E33" s="629"/>
      <c r="F33" s="629"/>
      <c r="G33" s="629"/>
      <c r="H33" s="629"/>
      <c r="I33" s="629"/>
      <c r="J33" s="629"/>
      <c r="K33" s="629"/>
      <c r="L33" s="629"/>
      <c r="M33" s="629"/>
      <c r="N33" s="629"/>
      <c r="O33" s="629"/>
      <c r="P33" s="629"/>
      <c r="Q33" s="629"/>
      <c r="R33" s="629"/>
      <c r="S33" s="629"/>
      <c r="T33" s="629"/>
      <c r="U33" s="629"/>
      <c r="V33" s="629"/>
      <c r="W33" s="629"/>
      <c r="X33" s="629"/>
      <c r="Y33" s="629"/>
      <c r="Z33" s="629"/>
      <c r="AA33" s="629"/>
      <c r="AB33" s="629"/>
      <c r="AC33" s="629"/>
      <c r="AD33" s="629"/>
      <c r="AE33" s="629"/>
      <c r="AF33" s="629"/>
      <c r="AG33" s="629"/>
      <c r="AH33" s="629"/>
      <c r="AI33" s="629"/>
      <c r="AJ33" s="629"/>
      <c r="AK33" s="629"/>
      <c r="AL33" s="629"/>
      <c r="AM33" s="629"/>
      <c r="AN33" s="629"/>
      <c r="AO33" s="629"/>
      <c r="AP33" s="630"/>
      <c r="AQ33" s="176"/>
      <c r="AR33" s="176"/>
      <c r="AS33" s="619"/>
      <c r="AT33" s="619"/>
      <c r="AU33" s="619"/>
      <c r="AV33" s="619"/>
      <c r="AW33" s="619"/>
      <c r="AX33" s="619"/>
      <c r="AY33" s="619"/>
      <c r="AZ33" s="619"/>
      <c r="BA33" s="619"/>
      <c r="BB33" s="619"/>
      <c r="BC33" s="619"/>
      <c r="BD33" s="619"/>
      <c r="BE33" s="619"/>
    </row>
    <row r="34" spans="2:57" ht="18.75" customHeight="1">
      <c r="B34" s="626"/>
      <c r="D34" s="631"/>
      <c r="E34" s="632"/>
      <c r="F34" s="632"/>
      <c r="G34" s="632"/>
      <c r="H34" s="632"/>
      <c r="I34" s="632"/>
      <c r="J34" s="632"/>
      <c r="K34" s="632"/>
      <c r="L34" s="632"/>
      <c r="M34" s="632"/>
      <c r="N34" s="632"/>
      <c r="O34" s="632"/>
      <c r="P34" s="632"/>
      <c r="Q34" s="632"/>
      <c r="R34" s="632"/>
      <c r="S34" s="632"/>
      <c r="T34" s="632"/>
      <c r="U34" s="632"/>
      <c r="V34" s="632"/>
      <c r="W34" s="632"/>
      <c r="X34" s="632"/>
      <c r="Y34" s="632"/>
      <c r="Z34" s="632"/>
      <c r="AA34" s="632"/>
      <c r="AB34" s="632"/>
      <c r="AC34" s="632"/>
      <c r="AD34" s="632"/>
      <c r="AE34" s="632"/>
      <c r="AF34" s="632"/>
      <c r="AG34" s="632"/>
      <c r="AH34" s="632"/>
      <c r="AI34" s="632"/>
      <c r="AJ34" s="632"/>
      <c r="AK34" s="632"/>
      <c r="AL34" s="632"/>
      <c r="AM34" s="632"/>
      <c r="AN34" s="632"/>
      <c r="AO34" s="632"/>
      <c r="AP34" s="633"/>
      <c r="AQ34" s="176"/>
      <c r="AR34" s="176"/>
      <c r="AS34" s="619"/>
      <c r="AT34" s="619"/>
      <c r="AU34" s="619"/>
      <c r="AV34" s="619"/>
      <c r="AW34" s="619"/>
      <c r="AX34" s="619"/>
      <c r="AY34" s="619"/>
      <c r="AZ34" s="619"/>
      <c r="BA34" s="619"/>
      <c r="BB34" s="619"/>
      <c r="BC34" s="619"/>
      <c r="BD34" s="619"/>
      <c r="BE34" s="619"/>
    </row>
    <row r="35" spans="2:57" ht="18.75" customHeight="1">
      <c r="B35" s="626"/>
      <c r="D35" s="631"/>
      <c r="E35" s="632"/>
      <c r="F35" s="632"/>
      <c r="G35" s="632"/>
      <c r="H35" s="632"/>
      <c r="I35" s="632"/>
      <c r="J35" s="632"/>
      <c r="K35" s="632"/>
      <c r="L35" s="632"/>
      <c r="M35" s="632"/>
      <c r="N35" s="632"/>
      <c r="O35" s="632"/>
      <c r="P35" s="632"/>
      <c r="Q35" s="632"/>
      <c r="R35" s="632"/>
      <c r="S35" s="632"/>
      <c r="T35" s="632"/>
      <c r="U35" s="632"/>
      <c r="V35" s="632"/>
      <c r="W35" s="632"/>
      <c r="X35" s="632"/>
      <c r="Y35" s="632"/>
      <c r="Z35" s="632"/>
      <c r="AA35" s="632"/>
      <c r="AB35" s="632"/>
      <c r="AC35" s="632"/>
      <c r="AD35" s="632"/>
      <c r="AE35" s="632"/>
      <c r="AF35" s="632"/>
      <c r="AG35" s="632"/>
      <c r="AH35" s="632"/>
      <c r="AI35" s="632"/>
      <c r="AJ35" s="632"/>
      <c r="AK35" s="632"/>
      <c r="AL35" s="632"/>
      <c r="AM35" s="632"/>
      <c r="AN35" s="632"/>
      <c r="AO35" s="632"/>
      <c r="AP35" s="633"/>
      <c r="AQ35" s="176"/>
      <c r="AR35" s="176"/>
      <c r="AS35" s="619"/>
      <c r="AT35" s="619"/>
      <c r="AU35" s="619"/>
      <c r="AV35" s="619"/>
      <c r="AW35" s="619"/>
      <c r="AX35" s="619"/>
      <c r="AY35" s="619"/>
      <c r="AZ35" s="619"/>
      <c r="BA35" s="619"/>
      <c r="BB35" s="619"/>
      <c r="BC35" s="619"/>
      <c r="BD35" s="619"/>
      <c r="BE35" s="619"/>
    </row>
    <row r="36" spans="2:57" ht="18.75" customHeight="1">
      <c r="B36" s="626"/>
      <c r="D36" s="631"/>
      <c r="E36" s="632"/>
      <c r="F36" s="632"/>
      <c r="G36" s="632"/>
      <c r="H36" s="632"/>
      <c r="I36" s="632"/>
      <c r="J36" s="632"/>
      <c r="K36" s="632"/>
      <c r="L36" s="632"/>
      <c r="M36" s="632"/>
      <c r="N36" s="632"/>
      <c r="O36" s="632"/>
      <c r="P36" s="632"/>
      <c r="Q36" s="632"/>
      <c r="R36" s="632"/>
      <c r="S36" s="632"/>
      <c r="T36" s="632"/>
      <c r="U36" s="632"/>
      <c r="V36" s="632"/>
      <c r="W36" s="632"/>
      <c r="X36" s="632"/>
      <c r="Y36" s="632"/>
      <c r="Z36" s="632"/>
      <c r="AA36" s="632"/>
      <c r="AB36" s="632"/>
      <c r="AC36" s="632"/>
      <c r="AD36" s="632"/>
      <c r="AE36" s="632"/>
      <c r="AF36" s="632"/>
      <c r="AG36" s="632"/>
      <c r="AH36" s="632"/>
      <c r="AI36" s="632"/>
      <c r="AJ36" s="632"/>
      <c r="AK36" s="632"/>
      <c r="AL36" s="632"/>
      <c r="AM36" s="632"/>
      <c r="AN36" s="632"/>
      <c r="AO36" s="632"/>
      <c r="AP36" s="633"/>
      <c r="AQ36" s="176"/>
      <c r="AR36" s="176"/>
      <c r="AS36" s="619"/>
      <c r="AT36" s="619"/>
      <c r="AU36" s="619"/>
      <c r="AV36" s="619"/>
      <c r="AW36" s="619"/>
      <c r="AX36" s="619"/>
      <c r="AY36" s="619"/>
      <c r="AZ36" s="619"/>
      <c r="BA36" s="619"/>
      <c r="BB36" s="619"/>
      <c r="BC36" s="619"/>
      <c r="BD36" s="619"/>
      <c r="BE36" s="619"/>
    </row>
    <row r="37" spans="2:57" ht="18.75" customHeight="1">
      <c r="B37" s="626"/>
      <c r="D37" s="631"/>
      <c r="E37" s="632"/>
      <c r="F37" s="632"/>
      <c r="G37" s="632"/>
      <c r="H37" s="632"/>
      <c r="I37" s="632"/>
      <c r="J37" s="632"/>
      <c r="K37" s="632"/>
      <c r="L37" s="632"/>
      <c r="M37" s="632"/>
      <c r="N37" s="632"/>
      <c r="O37" s="632"/>
      <c r="P37" s="632"/>
      <c r="Q37" s="632"/>
      <c r="R37" s="632"/>
      <c r="S37" s="632"/>
      <c r="T37" s="632"/>
      <c r="U37" s="632"/>
      <c r="V37" s="632"/>
      <c r="W37" s="632"/>
      <c r="X37" s="632"/>
      <c r="Y37" s="632"/>
      <c r="Z37" s="632"/>
      <c r="AA37" s="632"/>
      <c r="AB37" s="632"/>
      <c r="AC37" s="632"/>
      <c r="AD37" s="632"/>
      <c r="AE37" s="632"/>
      <c r="AF37" s="632"/>
      <c r="AG37" s="632"/>
      <c r="AH37" s="632"/>
      <c r="AI37" s="632"/>
      <c r="AJ37" s="632"/>
      <c r="AK37" s="632"/>
      <c r="AL37" s="632"/>
      <c r="AM37" s="632"/>
      <c r="AN37" s="632"/>
      <c r="AO37" s="632"/>
      <c r="AP37" s="633"/>
      <c r="AQ37" s="176"/>
      <c r="AR37" s="176"/>
      <c r="AS37" s="619"/>
      <c r="AT37" s="619"/>
      <c r="AU37" s="619"/>
      <c r="AV37" s="619"/>
      <c r="AW37" s="619"/>
      <c r="AX37" s="619"/>
      <c r="AY37" s="619"/>
      <c r="AZ37" s="619"/>
      <c r="BA37" s="619"/>
      <c r="BB37" s="619"/>
      <c r="BC37" s="619"/>
      <c r="BD37" s="619"/>
      <c r="BE37" s="619"/>
    </row>
    <row r="38" spans="2:57" ht="18.75" customHeight="1">
      <c r="B38" s="626"/>
      <c r="D38" s="631"/>
      <c r="E38" s="632"/>
      <c r="F38" s="632"/>
      <c r="G38" s="632"/>
      <c r="H38" s="632"/>
      <c r="I38" s="632"/>
      <c r="J38" s="632"/>
      <c r="K38" s="632"/>
      <c r="L38" s="632"/>
      <c r="M38" s="632"/>
      <c r="N38" s="632"/>
      <c r="O38" s="632"/>
      <c r="P38" s="632"/>
      <c r="Q38" s="632"/>
      <c r="R38" s="632"/>
      <c r="S38" s="632"/>
      <c r="T38" s="632"/>
      <c r="U38" s="632"/>
      <c r="V38" s="632"/>
      <c r="W38" s="632"/>
      <c r="X38" s="632"/>
      <c r="Y38" s="632"/>
      <c r="Z38" s="632"/>
      <c r="AA38" s="632"/>
      <c r="AB38" s="632"/>
      <c r="AC38" s="632"/>
      <c r="AD38" s="632"/>
      <c r="AE38" s="632"/>
      <c r="AF38" s="632"/>
      <c r="AG38" s="632"/>
      <c r="AH38" s="632"/>
      <c r="AI38" s="632"/>
      <c r="AJ38" s="632"/>
      <c r="AK38" s="632"/>
      <c r="AL38" s="632"/>
      <c r="AM38" s="632"/>
      <c r="AN38" s="632"/>
      <c r="AO38" s="632"/>
      <c r="AP38" s="633"/>
      <c r="AQ38" s="176"/>
      <c r="AR38" s="176"/>
      <c r="AS38" s="619"/>
      <c r="AT38" s="619"/>
      <c r="AU38" s="619"/>
      <c r="AV38" s="619"/>
      <c r="AW38" s="619"/>
      <c r="AX38" s="619"/>
      <c r="AY38" s="619"/>
      <c r="AZ38" s="619"/>
      <c r="BA38" s="619"/>
      <c r="BB38" s="619"/>
      <c r="BC38" s="619"/>
      <c r="BD38" s="619"/>
      <c r="BE38" s="619"/>
    </row>
    <row r="39" spans="2:57" ht="18.75" customHeight="1">
      <c r="B39" s="626"/>
      <c r="D39" s="631"/>
      <c r="E39" s="632"/>
      <c r="F39" s="632"/>
      <c r="G39" s="632"/>
      <c r="H39" s="632"/>
      <c r="I39" s="632"/>
      <c r="J39" s="632"/>
      <c r="K39" s="632"/>
      <c r="L39" s="632"/>
      <c r="M39" s="632"/>
      <c r="N39" s="632"/>
      <c r="O39" s="632"/>
      <c r="P39" s="632"/>
      <c r="Q39" s="632"/>
      <c r="R39" s="632"/>
      <c r="S39" s="632"/>
      <c r="T39" s="632"/>
      <c r="U39" s="632"/>
      <c r="V39" s="632"/>
      <c r="W39" s="632"/>
      <c r="X39" s="632"/>
      <c r="Y39" s="632"/>
      <c r="Z39" s="632"/>
      <c r="AA39" s="632"/>
      <c r="AB39" s="632"/>
      <c r="AC39" s="632"/>
      <c r="AD39" s="632"/>
      <c r="AE39" s="632"/>
      <c r="AF39" s="632"/>
      <c r="AG39" s="632"/>
      <c r="AH39" s="632"/>
      <c r="AI39" s="632"/>
      <c r="AJ39" s="632"/>
      <c r="AK39" s="632"/>
      <c r="AL39" s="632"/>
      <c r="AM39" s="632"/>
      <c r="AN39" s="632"/>
      <c r="AO39" s="632"/>
      <c r="AP39" s="633"/>
      <c r="AQ39" s="176"/>
      <c r="AR39" s="176"/>
      <c r="AS39" s="619"/>
      <c r="AT39" s="619"/>
      <c r="AU39" s="619"/>
      <c r="AV39" s="619"/>
      <c r="AW39" s="619"/>
      <c r="AX39" s="619"/>
      <c r="AY39" s="619"/>
      <c r="AZ39" s="619"/>
      <c r="BA39" s="619"/>
      <c r="BB39" s="619"/>
      <c r="BC39" s="619"/>
      <c r="BD39" s="619"/>
      <c r="BE39" s="619"/>
    </row>
    <row r="40" spans="2:57" ht="18.75" customHeight="1">
      <c r="B40" s="626"/>
      <c r="D40" s="631"/>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3"/>
      <c r="AQ40" s="176"/>
      <c r="AR40" s="176"/>
      <c r="AS40" s="619"/>
      <c r="AT40" s="619"/>
      <c r="AU40" s="619"/>
      <c r="AV40" s="619"/>
      <c r="AW40" s="619"/>
      <c r="AX40" s="619"/>
      <c r="AY40" s="619"/>
      <c r="AZ40" s="619"/>
      <c r="BA40" s="619"/>
      <c r="BB40" s="619"/>
      <c r="BC40" s="619"/>
      <c r="BD40" s="619"/>
      <c r="BE40" s="619"/>
    </row>
    <row r="41" spans="2:57" ht="18.75" customHeight="1" thickBot="1">
      <c r="B41" s="627"/>
      <c r="D41" s="634"/>
      <c r="E41" s="635"/>
      <c r="F41" s="635"/>
      <c r="G41" s="635"/>
      <c r="H41" s="635"/>
      <c r="I41" s="635"/>
      <c r="J41" s="635"/>
      <c r="K41" s="635"/>
      <c r="L41" s="635"/>
      <c r="M41" s="635"/>
      <c r="N41" s="635"/>
      <c r="O41" s="635"/>
      <c r="P41" s="635"/>
      <c r="Q41" s="635"/>
      <c r="R41" s="635"/>
      <c r="S41" s="635"/>
      <c r="T41" s="635"/>
      <c r="U41" s="635"/>
      <c r="V41" s="635"/>
      <c r="W41" s="635"/>
      <c r="X41" s="635"/>
      <c r="Y41" s="635"/>
      <c r="Z41" s="635"/>
      <c r="AA41" s="635"/>
      <c r="AB41" s="635"/>
      <c r="AC41" s="635"/>
      <c r="AD41" s="635"/>
      <c r="AE41" s="635"/>
      <c r="AF41" s="635"/>
      <c r="AG41" s="635"/>
      <c r="AH41" s="635"/>
      <c r="AI41" s="635"/>
      <c r="AJ41" s="635"/>
      <c r="AK41" s="635"/>
      <c r="AL41" s="635"/>
      <c r="AM41" s="635"/>
      <c r="AN41" s="635"/>
      <c r="AO41" s="635"/>
      <c r="AP41" s="636"/>
      <c r="AQ41" s="176"/>
      <c r="AR41" s="176"/>
      <c r="AS41" s="619"/>
      <c r="AT41" s="619"/>
      <c r="AU41" s="619"/>
      <c r="AV41" s="619"/>
      <c r="AW41" s="619"/>
      <c r="AX41" s="619"/>
      <c r="AY41" s="619"/>
      <c r="AZ41" s="619"/>
      <c r="BA41" s="619"/>
      <c r="BB41" s="619"/>
      <c r="BC41" s="619"/>
      <c r="BD41" s="619"/>
      <c r="BE41" s="619"/>
    </row>
    <row r="42" spans="2:57" ht="23.25">
      <c r="B42" s="177"/>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c r="AS42" s="619"/>
      <c r="AT42" s="619"/>
      <c r="AU42" s="619"/>
      <c r="AV42" s="619"/>
      <c r="AW42" s="619"/>
      <c r="AX42" s="619"/>
      <c r="AY42" s="619"/>
      <c r="AZ42" s="619"/>
      <c r="BA42" s="619"/>
      <c r="BB42" s="619"/>
      <c r="BC42" s="619"/>
      <c r="BD42" s="619"/>
      <c r="BE42" s="619"/>
    </row>
    <row r="43" spans="2:57" ht="20.25">
      <c r="B43" s="175"/>
      <c r="AS43" s="619"/>
      <c r="AT43" s="619"/>
      <c r="AU43" s="619"/>
      <c r="AV43" s="619"/>
      <c r="AW43" s="619"/>
      <c r="AX43" s="619"/>
      <c r="AY43" s="619"/>
      <c r="AZ43" s="619"/>
      <c r="BA43" s="619"/>
      <c r="BB43" s="619"/>
      <c r="BC43" s="619"/>
      <c r="BD43" s="619"/>
      <c r="BE43" s="619"/>
    </row>
    <row r="44" spans="2:57" ht="13.5" customHeight="1">
      <c r="B44" s="641" t="s">
        <v>149</v>
      </c>
      <c r="D44" s="165"/>
      <c r="E44" s="165"/>
      <c r="F44" s="165"/>
      <c r="G44" s="165"/>
      <c r="H44" s="165"/>
      <c r="M44" s="165"/>
      <c r="N44" s="165"/>
      <c r="O44" s="165"/>
      <c r="P44" s="165"/>
      <c r="Q44" s="165"/>
      <c r="R44" s="165"/>
      <c r="S44" s="165"/>
      <c r="T44" s="165"/>
      <c r="U44" s="165"/>
      <c r="W44" s="164"/>
      <c r="X44" s="164"/>
      <c r="Y44" s="165"/>
      <c r="Z44" s="165"/>
      <c r="AA44" s="165"/>
      <c r="AB44" s="165"/>
      <c r="AC44" s="165"/>
      <c r="AD44" s="164"/>
      <c r="AE44" s="164"/>
      <c r="AS44" s="171"/>
      <c r="AT44" s="171"/>
      <c r="AU44" s="171"/>
      <c r="AV44" s="171"/>
      <c r="AW44" s="171"/>
      <c r="AX44" s="171"/>
      <c r="AY44" s="171"/>
      <c r="AZ44" s="171"/>
      <c r="BA44" s="171"/>
      <c r="BB44" s="171"/>
      <c r="BC44" s="171"/>
      <c r="BD44" s="171"/>
    </row>
    <row r="45" spans="2:57" ht="13.5" customHeight="1">
      <c r="B45" s="641"/>
      <c r="D45" s="165"/>
      <c r="E45" s="165"/>
      <c r="F45" s="165"/>
      <c r="G45" s="165"/>
      <c r="H45" s="165"/>
      <c r="M45" s="165"/>
      <c r="N45" s="165"/>
      <c r="O45" s="165"/>
      <c r="P45" s="165"/>
      <c r="Q45" s="165"/>
      <c r="R45" s="165"/>
      <c r="S45" s="165"/>
      <c r="T45" s="165"/>
      <c r="U45" s="165"/>
      <c r="W45" s="164"/>
      <c r="X45" s="164"/>
      <c r="Y45" s="165"/>
      <c r="Z45" s="165"/>
      <c r="AA45" s="165"/>
      <c r="AB45" s="165"/>
      <c r="AC45" s="165"/>
      <c r="AD45" s="164"/>
      <c r="AE45" s="164"/>
      <c r="AS45" s="171"/>
      <c r="AT45" s="171"/>
      <c r="AU45" s="171"/>
      <c r="AV45" s="171"/>
      <c r="AW45" s="171"/>
      <c r="AX45" s="171"/>
      <c r="AY45" s="171"/>
      <c r="AZ45" s="171"/>
      <c r="BA45" s="171"/>
      <c r="BB45" s="171"/>
      <c r="BC45" s="171"/>
      <c r="BD45" s="171"/>
    </row>
    <row r="46" spans="2:57" ht="13.5" customHeight="1">
      <c r="B46" s="641"/>
      <c r="D46" s="165"/>
      <c r="E46" s="165"/>
      <c r="F46" s="165"/>
      <c r="G46" s="165"/>
      <c r="H46" s="165"/>
      <c r="M46" s="165"/>
      <c r="N46" s="165"/>
      <c r="O46" s="165"/>
      <c r="P46" s="165"/>
      <c r="Q46" s="165"/>
      <c r="R46" s="165"/>
      <c r="S46" s="165"/>
      <c r="T46" s="165"/>
      <c r="U46" s="165"/>
      <c r="W46" s="164"/>
      <c r="X46" s="164"/>
      <c r="Y46" s="165"/>
      <c r="Z46" s="165"/>
      <c r="AA46" s="165"/>
      <c r="AB46" s="165"/>
      <c r="AC46" s="165"/>
      <c r="AD46" s="164"/>
      <c r="AE46" s="164"/>
      <c r="AS46" s="171"/>
      <c r="AT46" s="171"/>
      <c r="AU46" s="171"/>
      <c r="AV46" s="171"/>
      <c r="AW46" s="171"/>
      <c r="AX46" s="171"/>
      <c r="AY46" s="171"/>
      <c r="AZ46" s="171"/>
      <c r="BA46" s="171"/>
      <c r="BB46" s="171"/>
      <c r="BC46" s="171"/>
      <c r="BD46" s="171"/>
    </row>
    <row r="47" spans="2:57" ht="13.5" customHeight="1">
      <c r="B47" s="641"/>
      <c r="D47" s="165"/>
      <c r="E47" s="165"/>
      <c r="F47" s="165"/>
      <c r="G47" s="165"/>
      <c r="H47" s="165"/>
      <c r="M47" s="165"/>
      <c r="N47" s="165"/>
      <c r="O47" s="165"/>
      <c r="P47" s="165"/>
      <c r="Q47" s="165"/>
      <c r="R47" s="165"/>
      <c r="S47" s="165"/>
      <c r="T47" s="165"/>
      <c r="U47" s="165"/>
      <c r="W47" s="164"/>
      <c r="X47" s="164"/>
      <c r="Y47" s="165"/>
      <c r="Z47" s="165"/>
      <c r="AA47" s="165"/>
      <c r="AB47" s="165"/>
      <c r="AC47" s="165"/>
      <c r="AD47" s="164"/>
      <c r="AE47" s="164"/>
      <c r="AS47" s="171"/>
      <c r="AT47" s="171"/>
      <c r="AU47" s="171"/>
      <c r="AV47" s="171"/>
      <c r="AW47" s="171"/>
      <c r="AX47" s="171"/>
      <c r="AY47" s="171"/>
      <c r="AZ47" s="171"/>
      <c r="BA47" s="171"/>
      <c r="BB47" s="171"/>
      <c r="BC47" s="171"/>
      <c r="BD47" s="171"/>
    </row>
    <row r="48" spans="2:57" ht="13.5" customHeight="1">
      <c r="B48" s="641"/>
      <c r="D48" s="165"/>
      <c r="E48" s="165"/>
      <c r="F48" s="165"/>
      <c r="G48" s="165"/>
      <c r="H48" s="165"/>
      <c r="M48" s="165"/>
      <c r="N48" s="165"/>
      <c r="O48" s="165"/>
      <c r="P48" s="165"/>
      <c r="Q48" s="165"/>
      <c r="R48" s="165"/>
      <c r="S48" s="165"/>
      <c r="T48" s="165"/>
      <c r="U48" s="165"/>
      <c r="W48" s="164"/>
      <c r="X48" s="164"/>
      <c r="Y48" s="165"/>
      <c r="Z48" s="165"/>
      <c r="AA48" s="165"/>
      <c r="AB48" s="165"/>
      <c r="AC48" s="165"/>
      <c r="AD48" s="164"/>
      <c r="AE48" s="164"/>
      <c r="AS48" s="171"/>
      <c r="AT48" s="171"/>
      <c r="AU48" s="171"/>
      <c r="AV48" s="171"/>
      <c r="AW48" s="171"/>
      <c r="AX48" s="171"/>
      <c r="AY48" s="171"/>
      <c r="AZ48" s="171"/>
      <c r="BA48" s="171"/>
      <c r="BB48" s="171"/>
      <c r="BC48" s="171"/>
      <c r="BD48" s="171"/>
    </row>
    <row r="49" spans="2:56" ht="13.5" customHeight="1">
      <c r="B49" s="641"/>
      <c r="D49" s="165"/>
      <c r="E49" s="165"/>
      <c r="F49" s="165"/>
      <c r="G49" s="165"/>
      <c r="H49" s="165"/>
      <c r="AS49" s="171"/>
      <c r="AT49" s="171"/>
      <c r="AU49" s="171"/>
      <c r="AV49" s="171"/>
      <c r="AW49" s="171"/>
      <c r="AX49" s="171"/>
      <c r="AY49" s="171"/>
      <c r="AZ49" s="171"/>
      <c r="BA49" s="171"/>
      <c r="BB49" s="171"/>
      <c r="BC49" s="171"/>
      <c r="BD49" s="171"/>
    </row>
    <row r="50" spans="2:56" ht="13.5" customHeight="1">
      <c r="B50" s="641"/>
      <c r="D50" s="165"/>
      <c r="E50" s="165"/>
      <c r="F50" s="165"/>
      <c r="G50" s="165"/>
      <c r="H50" s="165"/>
      <c r="J50" s="164"/>
      <c r="K50" s="165"/>
      <c r="M50" s="164"/>
      <c r="N50" s="165"/>
      <c r="AS50" s="171"/>
      <c r="AT50" s="171"/>
      <c r="AU50" s="171"/>
      <c r="AV50" s="171"/>
      <c r="AW50" s="171"/>
      <c r="AX50" s="171"/>
      <c r="AY50" s="171"/>
      <c r="AZ50" s="171"/>
      <c r="BA50" s="171"/>
      <c r="BB50" s="171"/>
      <c r="BC50" s="171"/>
      <c r="BD50" s="171"/>
    </row>
    <row r="51" spans="2:56" ht="13.5" customHeight="1">
      <c r="B51" s="641"/>
      <c r="D51" s="165"/>
      <c r="E51" s="165"/>
      <c r="F51" s="165"/>
      <c r="G51" s="165"/>
      <c r="H51" s="165"/>
      <c r="J51" s="165"/>
      <c r="K51" s="165"/>
      <c r="M51" s="165"/>
      <c r="N51" s="165"/>
      <c r="AS51" s="171"/>
      <c r="AT51" s="171"/>
      <c r="AU51" s="171"/>
      <c r="AV51" s="171"/>
      <c r="AW51" s="171"/>
      <c r="AX51" s="171"/>
      <c r="AY51" s="171"/>
      <c r="AZ51" s="171"/>
      <c r="BA51" s="171"/>
      <c r="BB51" s="171"/>
      <c r="BC51" s="171"/>
      <c r="BD51" s="171"/>
    </row>
    <row r="52" spans="2:56" ht="13.5" customHeight="1" thickBot="1">
      <c r="B52" s="641"/>
      <c r="D52" s="165"/>
      <c r="E52" s="165"/>
      <c r="F52" s="165"/>
      <c r="G52" s="165"/>
      <c r="H52" s="165"/>
      <c r="J52" s="165"/>
      <c r="K52" s="165"/>
      <c r="M52" s="165"/>
      <c r="N52" s="165"/>
      <c r="AS52" s="179"/>
      <c r="AT52" s="179"/>
      <c r="AU52" s="179"/>
      <c r="AV52" s="179"/>
      <c r="AW52" s="179"/>
      <c r="AX52" s="179"/>
      <c r="AY52" s="179"/>
      <c r="AZ52" s="179"/>
      <c r="BA52" s="179"/>
      <c r="BB52" s="179"/>
      <c r="BC52" s="179"/>
      <c r="BD52" s="179"/>
    </row>
    <row r="53" spans="2:56" ht="13.5" customHeight="1">
      <c r="B53" s="183"/>
      <c r="D53" s="165"/>
      <c r="E53" s="165"/>
      <c r="F53" s="165"/>
      <c r="G53" s="165"/>
      <c r="H53" s="165"/>
      <c r="J53" s="165"/>
      <c r="K53" s="165"/>
      <c r="M53" s="165"/>
      <c r="N53" s="165"/>
      <c r="AS53" s="639" t="s">
        <v>154</v>
      </c>
      <c r="AT53" s="639"/>
      <c r="AU53" s="639"/>
      <c r="AV53" s="639"/>
      <c r="AW53" s="639"/>
      <c r="AX53" s="639"/>
      <c r="AY53" s="639"/>
      <c r="AZ53" s="639"/>
      <c r="BA53" s="639"/>
      <c r="BB53" s="639"/>
      <c r="BC53" s="639"/>
      <c r="BD53" s="639"/>
    </row>
    <row r="54" spans="2:56" ht="13.5" customHeight="1">
      <c r="B54" s="183"/>
      <c r="D54" s="165"/>
      <c r="E54" s="165"/>
      <c r="F54" s="165"/>
      <c r="G54" s="165"/>
      <c r="H54" s="165"/>
      <c r="J54" s="165"/>
      <c r="K54" s="165"/>
      <c r="M54" s="165"/>
      <c r="N54" s="165"/>
      <c r="AS54" s="640"/>
      <c r="AT54" s="640"/>
      <c r="AU54" s="640"/>
      <c r="AV54" s="640"/>
      <c r="AW54" s="640"/>
      <c r="AX54" s="640"/>
      <c r="AY54" s="640"/>
      <c r="AZ54" s="640"/>
      <c r="BA54" s="640"/>
      <c r="BB54" s="640"/>
      <c r="BC54" s="640"/>
      <c r="BD54" s="640"/>
    </row>
    <row r="55" spans="2:56" ht="13.5" customHeight="1">
      <c r="B55" s="175"/>
      <c r="M55" s="164"/>
      <c r="AS55" s="640"/>
      <c r="AT55" s="640"/>
      <c r="AU55" s="640"/>
      <c r="AV55" s="640"/>
      <c r="AW55" s="640"/>
      <c r="AX55" s="640"/>
      <c r="AY55" s="640"/>
      <c r="AZ55" s="640"/>
      <c r="BA55" s="640"/>
      <c r="BB55" s="640"/>
      <c r="BC55" s="640"/>
      <c r="BD55" s="640"/>
    </row>
    <row r="56" spans="2:56" ht="13.5" customHeight="1">
      <c r="B56" s="641" t="s">
        <v>150</v>
      </c>
      <c r="D56" s="164"/>
      <c r="E56" s="165"/>
      <c r="G56" s="164"/>
      <c r="H56" s="165"/>
      <c r="J56" s="164"/>
      <c r="K56" s="165"/>
      <c r="N56" s="165"/>
      <c r="AS56" s="640"/>
      <c r="AT56" s="640"/>
      <c r="AU56" s="640"/>
      <c r="AV56" s="640"/>
      <c r="AW56" s="640"/>
      <c r="AX56" s="640"/>
      <c r="AY56" s="640"/>
      <c r="AZ56" s="640"/>
      <c r="BA56" s="640"/>
      <c r="BB56" s="640"/>
      <c r="BC56" s="640"/>
      <c r="BD56" s="640"/>
    </row>
    <row r="57" spans="2:56" ht="13.5" customHeight="1">
      <c r="B57" s="641"/>
      <c r="D57" s="165"/>
      <c r="E57" s="165"/>
      <c r="G57" s="165"/>
      <c r="H57" s="165"/>
      <c r="J57" s="165"/>
      <c r="K57" s="165"/>
      <c r="M57" s="165"/>
      <c r="N57" s="165"/>
      <c r="AS57" s="640"/>
      <c r="AT57" s="640"/>
      <c r="AU57" s="640"/>
      <c r="AV57" s="640"/>
      <c r="AW57" s="640"/>
      <c r="AX57" s="640"/>
      <c r="AY57" s="640"/>
      <c r="AZ57" s="640"/>
      <c r="BA57" s="640"/>
      <c r="BB57" s="640"/>
      <c r="BC57" s="640"/>
      <c r="BD57" s="640"/>
    </row>
    <row r="58" spans="2:56" ht="13.5" customHeight="1">
      <c r="B58" s="641"/>
      <c r="D58" s="165"/>
      <c r="E58" s="165"/>
      <c r="F58" s="180"/>
      <c r="G58" s="165"/>
      <c r="H58" s="165"/>
      <c r="J58" s="165"/>
      <c r="K58" s="165"/>
      <c r="M58" s="165"/>
      <c r="N58" s="165"/>
      <c r="AS58" s="640"/>
      <c r="AT58" s="640"/>
      <c r="AU58" s="640"/>
      <c r="AV58" s="640"/>
      <c r="AW58" s="640"/>
      <c r="AX58" s="640"/>
      <c r="AY58" s="640"/>
      <c r="AZ58" s="640"/>
      <c r="BA58" s="640"/>
      <c r="BB58" s="640"/>
      <c r="BC58" s="640"/>
      <c r="BD58" s="640"/>
    </row>
    <row r="59" spans="2:56" ht="13.5" customHeight="1">
      <c r="B59" s="641"/>
      <c r="D59" s="165"/>
      <c r="E59" s="165"/>
      <c r="G59" s="165"/>
      <c r="H59" s="165"/>
      <c r="J59" s="165"/>
      <c r="K59" s="165"/>
      <c r="M59" s="165"/>
      <c r="N59" s="165"/>
      <c r="AS59" s="640"/>
      <c r="AT59" s="640"/>
      <c r="AU59" s="640"/>
      <c r="AV59" s="640"/>
      <c r="AW59" s="640"/>
      <c r="AX59" s="640"/>
      <c r="AY59" s="640"/>
      <c r="AZ59" s="640"/>
      <c r="BA59" s="640"/>
      <c r="BB59" s="640"/>
      <c r="BC59" s="640"/>
      <c r="BD59" s="640"/>
    </row>
    <row r="60" spans="2:56" ht="13.5" customHeight="1">
      <c r="B60" s="641"/>
      <c r="D60" s="165"/>
      <c r="E60" s="165"/>
      <c r="G60" s="165"/>
      <c r="H60" s="165"/>
      <c r="J60" s="165"/>
      <c r="K60" s="165"/>
      <c r="M60" s="165"/>
      <c r="N60" s="165"/>
      <c r="AS60" s="640"/>
      <c r="AT60" s="640"/>
      <c r="AU60" s="640"/>
      <c r="AV60" s="640"/>
      <c r="AW60" s="640"/>
      <c r="AX60" s="640"/>
      <c r="AY60" s="640"/>
      <c r="AZ60" s="640"/>
      <c r="BA60" s="640"/>
      <c r="BB60" s="640"/>
      <c r="BC60" s="640"/>
      <c r="BD60" s="640"/>
    </row>
    <row r="61" spans="2:56" ht="13.5" customHeight="1">
      <c r="B61" s="641"/>
      <c r="AS61" s="640"/>
      <c r="AT61" s="640"/>
      <c r="AU61" s="640"/>
      <c r="AV61" s="640"/>
      <c r="AW61" s="640"/>
      <c r="AX61" s="640"/>
      <c r="AY61" s="640"/>
      <c r="AZ61" s="640"/>
      <c r="BA61" s="640"/>
      <c r="BB61" s="640"/>
      <c r="BC61" s="640"/>
      <c r="BD61" s="640"/>
    </row>
    <row r="62" spans="2:56" ht="13.5" customHeight="1">
      <c r="B62" s="641"/>
      <c r="D62" s="164"/>
      <c r="E62" s="165"/>
      <c r="G62" s="164"/>
      <c r="H62" s="165"/>
      <c r="J62" s="164"/>
      <c r="K62" s="165"/>
      <c r="M62" s="164"/>
      <c r="N62" s="165"/>
      <c r="AS62" s="640"/>
      <c r="AT62" s="640"/>
      <c r="AU62" s="640"/>
      <c r="AV62" s="640"/>
      <c r="AW62" s="640"/>
      <c r="AX62" s="640"/>
      <c r="AY62" s="640"/>
      <c r="AZ62" s="640"/>
      <c r="BA62" s="640"/>
      <c r="BB62" s="640"/>
      <c r="BC62" s="640"/>
      <c r="BD62" s="640"/>
    </row>
    <row r="63" spans="2:56" ht="13.5" customHeight="1">
      <c r="B63" s="641"/>
      <c r="D63" s="165"/>
      <c r="E63" s="165"/>
      <c r="G63" s="165"/>
      <c r="H63" s="165"/>
      <c r="J63" s="165"/>
      <c r="K63" s="165"/>
      <c r="M63" s="165"/>
      <c r="N63" s="165"/>
      <c r="AS63" s="640"/>
      <c r="AT63" s="640"/>
      <c r="AU63" s="640"/>
      <c r="AV63" s="640"/>
      <c r="AW63" s="640"/>
      <c r="AX63" s="640"/>
      <c r="AY63" s="640"/>
      <c r="AZ63" s="640"/>
      <c r="BA63" s="640"/>
      <c r="BB63" s="640"/>
      <c r="BC63" s="640"/>
      <c r="BD63" s="640"/>
    </row>
    <row r="64" spans="2:56" ht="13.5" customHeight="1">
      <c r="B64" s="641"/>
      <c r="D64" s="165"/>
      <c r="E64" s="165"/>
      <c r="G64" s="165"/>
      <c r="H64" s="165"/>
      <c r="J64" s="165"/>
      <c r="K64" s="165"/>
      <c r="M64" s="165"/>
      <c r="N64" s="165"/>
      <c r="AS64" s="640"/>
      <c r="AT64" s="640"/>
      <c r="AU64" s="640"/>
      <c r="AV64" s="640"/>
      <c r="AW64" s="640"/>
      <c r="AX64" s="640"/>
      <c r="AY64" s="640"/>
      <c r="AZ64" s="640"/>
      <c r="BA64" s="640"/>
      <c r="BB64" s="640"/>
      <c r="BC64" s="640"/>
      <c r="BD64" s="640"/>
    </row>
    <row r="65" spans="2:56" ht="13.5" customHeight="1">
      <c r="B65" s="641"/>
      <c r="D65" s="165"/>
      <c r="E65" s="165"/>
      <c r="G65" s="165"/>
      <c r="H65" s="165"/>
      <c r="J65" s="165"/>
      <c r="K65" s="165"/>
      <c r="M65" s="165"/>
      <c r="N65" s="165"/>
      <c r="AS65" s="640"/>
      <c r="AT65" s="640"/>
      <c r="AU65" s="640"/>
      <c r="AV65" s="640"/>
      <c r="AW65" s="640"/>
      <c r="AX65" s="640"/>
      <c r="AY65" s="640"/>
      <c r="AZ65" s="640"/>
      <c r="BA65" s="640"/>
      <c r="BB65" s="640"/>
      <c r="BC65" s="640"/>
      <c r="BD65" s="640"/>
    </row>
    <row r="66" spans="2:56" ht="13.5" customHeight="1">
      <c r="B66" s="641"/>
      <c r="D66" s="165"/>
      <c r="E66" s="165"/>
      <c r="G66" s="165"/>
      <c r="H66" s="165"/>
      <c r="J66" s="165"/>
      <c r="K66" s="165"/>
      <c r="M66" s="165"/>
      <c r="N66" s="165"/>
      <c r="AS66" s="640"/>
      <c r="AT66" s="640"/>
      <c r="AU66" s="640"/>
      <c r="AV66" s="640"/>
      <c r="AW66" s="640"/>
      <c r="AX66" s="640"/>
      <c r="AY66" s="640"/>
      <c r="AZ66" s="640"/>
      <c r="BA66" s="640"/>
      <c r="BB66" s="640"/>
      <c r="BC66" s="640"/>
      <c r="BD66" s="640"/>
    </row>
    <row r="67" spans="2:56" ht="13.5" customHeight="1">
      <c r="B67" s="641"/>
      <c r="AS67" s="640"/>
      <c r="AT67" s="640"/>
      <c r="AU67" s="640"/>
      <c r="AV67" s="640"/>
      <c r="AW67" s="640"/>
      <c r="AX67" s="640"/>
      <c r="AY67" s="640"/>
      <c r="AZ67" s="640"/>
      <c r="BA67" s="640"/>
      <c r="BB67" s="640"/>
      <c r="BC67" s="640"/>
      <c r="BD67" s="640"/>
    </row>
    <row r="68" spans="2:56" ht="13.5" customHeight="1">
      <c r="B68" s="641"/>
      <c r="G68" s="167"/>
      <c r="H68" s="168"/>
      <c r="I68" s="168"/>
      <c r="J68" s="168"/>
      <c r="K68" s="168"/>
      <c r="L68" s="181"/>
      <c r="M68" s="174"/>
      <c r="AS68" s="640"/>
      <c r="AT68" s="640"/>
      <c r="AU68" s="640"/>
      <c r="AV68" s="640"/>
      <c r="AW68" s="640"/>
      <c r="AX68" s="640"/>
      <c r="AY68" s="640"/>
      <c r="AZ68" s="640"/>
      <c r="BA68" s="640"/>
      <c r="BB68" s="640"/>
      <c r="BC68" s="640"/>
      <c r="BD68" s="640"/>
    </row>
    <row r="69" spans="2:56" ht="13.5" customHeight="1">
      <c r="B69" s="641"/>
      <c r="G69" s="172"/>
      <c r="H69" s="168"/>
      <c r="I69" s="168"/>
      <c r="J69" s="168"/>
      <c r="K69" s="168"/>
      <c r="L69" s="181"/>
      <c r="M69" s="174"/>
      <c r="AS69" s="640"/>
      <c r="AT69" s="640"/>
      <c r="AU69" s="640"/>
      <c r="AV69" s="640"/>
      <c r="AW69" s="640"/>
      <c r="AX69" s="640"/>
      <c r="AY69" s="640"/>
      <c r="AZ69" s="640"/>
      <c r="BA69" s="640"/>
      <c r="BB69" s="640"/>
      <c r="BC69" s="640"/>
      <c r="BD69" s="640"/>
    </row>
    <row r="70" spans="2:56" ht="13.5" customHeight="1">
      <c r="B70" s="641"/>
      <c r="G70" s="172"/>
      <c r="H70" s="168"/>
      <c r="I70" s="168"/>
      <c r="J70" s="168"/>
      <c r="K70" s="168"/>
      <c r="L70" s="181"/>
      <c r="M70" s="174"/>
      <c r="AS70" s="640"/>
      <c r="AT70" s="640"/>
      <c r="AU70" s="640"/>
      <c r="AV70" s="640"/>
      <c r="AW70" s="640"/>
      <c r="AX70" s="640"/>
      <c r="AY70" s="640"/>
      <c r="AZ70" s="640"/>
      <c r="BA70" s="640"/>
      <c r="BB70" s="640"/>
      <c r="BC70" s="640"/>
      <c r="BD70" s="640"/>
    </row>
    <row r="71" spans="2:56" ht="13.5" customHeight="1" thickBot="1">
      <c r="B71" s="641"/>
      <c r="G71" s="180"/>
      <c r="AS71" s="640"/>
      <c r="AT71" s="640"/>
      <c r="AU71" s="640"/>
      <c r="AV71" s="640"/>
      <c r="AW71" s="640"/>
      <c r="AX71" s="640"/>
      <c r="AY71" s="640"/>
      <c r="AZ71" s="640"/>
      <c r="BA71" s="640"/>
      <c r="BB71" s="640"/>
      <c r="BC71" s="640"/>
      <c r="BD71" s="640"/>
    </row>
    <row r="72" spans="2:56" ht="13.5" customHeight="1">
      <c r="B72" s="641"/>
      <c r="AS72" s="639" t="s">
        <v>155</v>
      </c>
      <c r="AT72" s="639"/>
      <c r="AU72" s="639"/>
      <c r="AV72" s="639"/>
      <c r="AW72" s="639"/>
      <c r="AX72" s="639"/>
      <c r="AY72" s="639"/>
      <c r="AZ72" s="639"/>
      <c r="BA72" s="639"/>
      <c r="BB72" s="639"/>
      <c r="BC72" s="639"/>
      <c r="BD72" s="639"/>
    </row>
    <row r="73" spans="2:56" ht="13.5" customHeight="1">
      <c r="B73" s="641"/>
      <c r="AS73" s="640"/>
      <c r="AT73" s="640"/>
      <c r="AU73" s="640"/>
      <c r="AV73" s="640"/>
      <c r="AW73" s="640"/>
      <c r="AX73" s="640"/>
      <c r="AY73" s="640"/>
      <c r="AZ73" s="640"/>
      <c r="BA73" s="640"/>
      <c r="BB73" s="640"/>
      <c r="BC73" s="640"/>
      <c r="BD73" s="640"/>
    </row>
    <row r="74" spans="2:56" ht="13.5" customHeight="1">
      <c r="B74" s="641"/>
      <c r="AS74" s="640"/>
      <c r="AT74" s="640"/>
      <c r="AU74" s="640"/>
      <c r="AV74" s="640"/>
      <c r="AW74" s="640"/>
      <c r="AX74" s="640"/>
      <c r="AY74" s="640"/>
      <c r="AZ74" s="640"/>
      <c r="BA74" s="640"/>
      <c r="BB74" s="640"/>
      <c r="BC74" s="640"/>
      <c r="BD74" s="640"/>
    </row>
    <row r="75" spans="2:56" ht="13.5" customHeight="1">
      <c r="B75" s="641"/>
      <c r="AS75" s="640"/>
      <c r="AT75" s="640"/>
      <c r="AU75" s="640"/>
      <c r="AV75" s="640"/>
      <c r="AW75" s="640"/>
      <c r="AX75" s="640"/>
      <c r="AY75" s="640"/>
      <c r="AZ75" s="640"/>
      <c r="BA75" s="640"/>
      <c r="BB75" s="640"/>
      <c r="BC75" s="640"/>
      <c r="BD75" s="640"/>
    </row>
    <row r="76" spans="2:56" ht="13.5" customHeight="1">
      <c r="B76" s="641"/>
      <c r="AS76" s="640"/>
      <c r="AT76" s="640"/>
      <c r="AU76" s="640"/>
      <c r="AV76" s="640"/>
      <c r="AW76" s="640"/>
      <c r="AX76" s="640"/>
      <c r="AY76" s="640"/>
      <c r="AZ76" s="640"/>
      <c r="BA76" s="640"/>
      <c r="BB76" s="640"/>
      <c r="BC76" s="640"/>
      <c r="BD76" s="640"/>
    </row>
    <row r="77" spans="2:56" ht="13.5" customHeight="1">
      <c r="B77" s="641"/>
      <c r="AS77" s="640"/>
      <c r="AT77" s="640"/>
      <c r="AU77" s="640"/>
      <c r="AV77" s="640"/>
      <c r="AW77" s="640"/>
      <c r="AX77" s="640"/>
      <c r="AY77" s="640"/>
      <c r="AZ77" s="640"/>
      <c r="BA77" s="640"/>
      <c r="BB77" s="640"/>
      <c r="BC77" s="640"/>
      <c r="BD77" s="640"/>
    </row>
    <row r="78" spans="2:56" ht="13.5" customHeight="1">
      <c r="B78" s="641"/>
      <c r="AS78" s="640"/>
      <c r="AT78" s="640"/>
      <c r="AU78" s="640"/>
      <c r="AV78" s="640"/>
      <c r="AW78" s="640"/>
      <c r="AX78" s="640"/>
      <c r="AY78" s="640"/>
      <c r="AZ78" s="640"/>
      <c r="BA78" s="640"/>
      <c r="BB78" s="640"/>
      <c r="BC78" s="640"/>
      <c r="BD78" s="640"/>
    </row>
    <row r="79" spans="2:56" ht="13.5" customHeight="1">
      <c r="B79" s="641"/>
      <c r="C79" s="157"/>
      <c r="D79" s="158"/>
      <c r="E79" s="156"/>
      <c r="F79" s="158"/>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c r="AG79" s="156"/>
      <c r="AS79" s="640"/>
      <c r="AT79" s="640"/>
      <c r="AU79" s="640"/>
      <c r="AV79" s="640"/>
      <c r="AW79" s="640"/>
      <c r="AX79" s="640"/>
      <c r="AY79" s="640"/>
      <c r="AZ79" s="640"/>
      <c r="BA79" s="640"/>
      <c r="BB79" s="640"/>
      <c r="BC79" s="640"/>
      <c r="BD79" s="640"/>
    </row>
    <row r="80" spans="2:56" ht="13.5" customHeight="1">
      <c r="B80" s="641"/>
      <c r="C80" s="157"/>
      <c r="D80" s="156"/>
      <c r="E80" s="156"/>
      <c r="F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c r="AG80" s="156"/>
      <c r="AS80" s="640"/>
      <c r="AT80" s="640"/>
      <c r="AU80" s="640"/>
      <c r="AV80" s="640"/>
      <c r="AW80" s="640"/>
      <c r="AX80" s="640"/>
      <c r="AY80" s="640"/>
      <c r="AZ80" s="640"/>
      <c r="BA80" s="640"/>
      <c r="BB80" s="640"/>
      <c r="BC80" s="640"/>
      <c r="BD80" s="640"/>
    </row>
    <row r="81" spans="2:56" ht="13.5" customHeight="1">
      <c r="B81" s="641"/>
      <c r="C81" s="157"/>
      <c r="D81" s="156"/>
      <c r="E81" s="156"/>
      <c r="F81" s="158"/>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c r="AG81" s="156"/>
      <c r="AS81" s="640"/>
      <c r="AT81" s="640"/>
      <c r="AU81" s="640"/>
      <c r="AV81" s="640"/>
      <c r="AW81" s="640"/>
      <c r="AX81" s="640"/>
      <c r="AY81" s="640"/>
      <c r="AZ81" s="640"/>
      <c r="BA81" s="640"/>
      <c r="BB81" s="640"/>
      <c r="BC81" s="640"/>
      <c r="BD81" s="640"/>
    </row>
    <row r="82" spans="2:56" ht="13.5" customHeight="1">
      <c r="B82" s="641"/>
      <c r="C82" s="157"/>
      <c r="D82" s="156"/>
      <c r="E82" s="156"/>
      <c r="F82" s="158"/>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c r="AG82" s="156"/>
      <c r="AS82" s="640"/>
      <c r="AT82" s="640"/>
      <c r="AU82" s="640"/>
      <c r="AV82" s="640"/>
      <c r="AW82" s="640"/>
      <c r="AX82" s="640"/>
      <c r="AY82" s="640"/>
      <c r="AZ82" s="640"/>
      <c r="BA82" s="640"/>
      <c r="BB82" s="640"/>
      <c r="BC82" s="640"/>
      <c r="BD82" s="640"/>
    </row>
    <row r="83" spans="2:56" ht="13.5" customHeight="1">
      <c r="B83" s="641"/>
      <c r="C83" s="157"/>
      <c r="D83" s="156"/>
      <c r="E83" s="156"/>
      <c r="F83" s="158"/>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c r="AG83" s="156"/>
      <c r="AS83" s="640"/>
      <c r="AT83" s="640"/>
      <c r="AU83" s="640"/>
      <c r="AV83" s="640"/>
      <c r="AW83" s="640"/>
      <c r="AX83" s="640"/>
      <c r="AY83" s="640"/>
      <c r="AZ83" s="640"/>
      <c r="BA83" s="640"/>
      <c r="BB83" s="640"/>
      <c r="BC83" s="640"/>
      <c r="BD83" s="640"/>
    </row>
    <row r="84" spans="2:56" ht="13.5" customHeight="1">
      <c r="B84" s="641"/>
      <c r="C84" s="157"/>
      <c r="D84" s="156"/>
      <c r="E84" s="156"/>
      <c r="F84" s="158"/>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c r="AG84" s="156"/>
      <c r="AS84" s="640"/>
      <c r="AT84" s="640"/>
      <c r="AU84" s="640"/>
      <c r="AV84" s="640"/>
      <c r="AW84" s="640"/>
      <c r="AX84" s="640"/>
      <c r="AY84" s="640"/>
      <c r="AZ84" s="640"/>
      <c r="BA84" s="640"/>
      <c r="BB84" s="640"/>
      <c r="BC84" s="640"/>
      <c r="BD84" s="640"/>
    </row>
    <row r="85" spans="2:56" ht="13.5" customHeight="1">
      <c r="B85" s="641"/>
      <c r="C85" s="157"/>
      <c r="D85" s="156"/>
      <c r="E85" s="156"/>
      <c r="F85" s="158"/>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c r="AG85" s="156"/>
      <c r="AS85" s="640"/>
      <c r="AT85" s="640"/>
      <c r="AU85" s="640"/>
      <c r="AV85" s="640"/>
      <c r="AW85" s="640"/>
      <c r="AX85" s="640"/>
      <c r="AY85" s="640"/>
      <c r="AZ85" s="640"/>
      <c r="BA85" s="640"/>
      <c r="BB85" s="640"/>
      <c r="BC85" s="640"/>
      <c r="BD85" s="640"/>
    </row>
    <row r="86" spans="2:56" ht="13.5" customHeight="1">
      <c r="B86" s="641"/>
      <c r="C86" s="157"/>
      <c r="D86" s="156"/>
      <c r="E86" s="156"/>
      <c r="F86" s="158"/>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S86" s="640"/>
      <c r="AT86" s="640"/>
      <c r="AU86" s="640"/>
      <c r="AV86" s="640"/>
      <c r="AW86" s="640"/>
      <c r="AX86" s="640"/>
      <c r="AY86" s="640"/>
      <c r="AZ86" s="640"/>
      <c r="BA86" s="640"/>
      <c r="BB86" s="640"/>
      <c r="BC86" s="640"/>
      <c r="BD86" s="640"/>
    </row>
    <row r="87" spans="2:56" ht="13.5" customHeight="1">
      <c r="B87" s="641"/>
      <c r="C87" s="157"/>
      <c r="D87" s="156"/>
      <c r="E87" s="156"/>
      <c r="F87" s="158"/>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c r="AG87" s="156"/>
      <c r="AS87" s="640"/>
      <c r="AT87" s="640"/>
      <c r="AU87" s="640"/>
      <c r="AV87" s="640"/>
      <c r="AW87" s="640"/>
      <c r="AX87" s="640"/>
      <c r="AY87" s="640"/>
      <c r="AZ87" s="640"/>
      <c r="BA87" s="640"/>
      <c r="BB87" s="640"/>
      <c r="BC87" s="640"/>
      <c r="BD87" s="640"/>
    </row>
    <row r="88" spans="2:56" ht="13.5" customHeight="1">
      <c r="B88" s="641"/>
      <c r="C88" s="157"/>
      <c r="D88" s="156"/>
      <c r="E88" s="156"/>
      <c r="F88" s="158"/>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c r="AG88" s="156"/>
      <c r="AS88" s="640"/>
      <c r="AT88" s="640"/>
      <c r="AU88" s="640"/>
      <c r="AV88" s="640"/>
      <c r="AW88" s="640"/>
      <c r="AX88" s="640"/>
      <c r="AY88" s="640"/>
      <c r="AZ88" s="640"/>
      <c r="BA88" s="640"/>
      <c r="BB88" s="640"/>
      <c r="BC88" s="640"/>
      <c r="BD88" s="640"/>
    </row>
    <row r="89" spans="2:56" ht="13.5" customHeight="1">
      <c r="B89" s="641"/>
      <c r="C89" s="157"/>
      <c r="D89" s="156"/>
      <c r="E89" s="156"/>
      <c r="F89" s="158"/>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S89" s="640"/>
      <c r="AT89" s="640"/>
      <c r="AU89" s="640"/>
      <c r="AV89" s="640"/>
      <c r="AW89" s="640"/>
      <c r="AX89" s="640"/>
      <c r="AY89" s="640"/>
      <c r="AZ89" s="640"/>
      <c r="BA89" s="640"/>
      <c r="BB89" s="640"/>
      <c r="BC89" s="640"/>
      <c r="BD89" s="640"/>
    </row>
    <row r="90" spans="2:56" ht="13.5" customHeight="1">
      <c r="B90" s="641"/>
      <c r="C90" s="157"/>
      <c r="D90" s="156"/>
      <c r="E90" s="156"/>
      <c r="F90" s="158"/>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S90" s="640"/>
      <c r="AT90" s="640"/>
      <c r="AU90" s="640"/>
      <c r="AV90" s="640"/>
      <c r="AW90" s="640"/>
      <c r="AX90" s="640"/>
      <c r="AY90" s="640"/>
      <c r="AZ90" s="640"/>
      <c r="BA90" s="640"/>
      <c r="BB90" s="640"/>
      <c r="BC90" s="640"/>
      <c r="BD90" s="640"/>
    </row>
    <row r="91" spans="2:56" ht="13.5" customHeight="1">
      <c r="B91" s="641"/>
      <c r="C91" s="157"/>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c r="AG91" s="156"/>
      <c r="AS91" s="640"/>
      <c r="AT91" s="640"/>
      <c r="AU91" s="640"/>
      <c r="AV91" s="640"/>
      <c r="AW91" s="640"/>
      <c r="AX91" s="640"/>
      <c r="AY91" s="640"/>
      <c r="AZ91" s="640"/>
      <c r="BA91" s="640"/>
      <c r="BB91" s="640"/>
      <c r="BC91" s="640"/>
      <c r="BD91" s="640"/>
    </row>
    <row r="92" spans="2:56" ht="13.5" customHeight="1">
      <c r="B92" s="641"/>
      <c r="C92" s="157"/>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c r="AG92" s="156"/>
      <c r="AS92" s="640"/>
      <c r="AT92" s="640"/>
      <c r="AU92" s="640"/>
      <c r="AV92" s="640"/>
      <c r="AW92" s="640"/>
      <c r="AX92" s="640"/>
      <c r="AY92" s="640"/>
      <c r="AZ92" s="640"/>
      <c r="BA92" s="640"/>
      <c r="BB92" s="640"/>
      <c r="BC92" s="640"/>
      <c r="BD92" s="640"/>
    </row>
    <row r="93" spans="2:56" ht="13.5" customHeight="1">
      <c r="B93" s="641"/>
      <c r="C93" s="157"/>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c r="AG93" s="156"/>
      <c r="AS93" s="640"/>
      <c r="AT93" s="640"/>
      <c r="AU93" s="640"/>
      <c r="AV93" s="640"/>
      <c r="AW93" s="640"/>
      <c r="AX93" s="640"/>
      <c r="AY93" s="640"/>
      <c r="AZ93" s="640"/>
      <c r="BA93" s="640"/>
      <c r="BB93" s="640"/>
      <c r="BC93" s="640"/>
      <c r="BD93" s="640"/>
    </row>
    <row r="94" spans="2:56" ht="13.5" customHeight="1">
      <c r="B94" s="641"/>
      <c r="C94" s="157"/>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c r="AG94" s="156"/>
      <c r="AS94" s="640"/>
      <c r="AT94" s="640"/>
      <c r="AU94" s="640"/>
      <c r="AV94" s="640"/>
      <c r="AW94" s="640"/>
      <c r="AX94" s="640"/>
      <c r="AY94" s="640"/>
      <c r="AZ94" s="640"/>
      <c r="BA94" s="640"/>
      <c r="BB94" s="640"/>
      <c r="BC94" s="640"/>
      <c r="BD94" s="640"/>
    </row>
    <row r="95" spans="2:56" ht="13.5" customHeight="1">
      <c r="B95" s="641"/>
      <c r="C95" s="157"/>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c r="AG95" s="156"/>
      <c r="AS95" s="640"/>
      <c r="AT95" s="640"/>
      <c r="AU95" s="640"/>
      <c r="AV95" s="640"/>
      <c r="AW95" s="640"/>
      <c r="AX95" s="640"/>
      <c r="AY95" s="640"/>
      <c r="AZ95" s="640"/>
      <c r="BA95" s="640"/>
      <c r="BB95" s="640"/>
      <c r="BC95" s="640"/>
      <c r="BD95" s="640"/>
    </row>
    <row r="96" spans="2:56" ht="13.5" customHeight="1">
      <c r="B96" s="641"/>
      <c r="C96" s="157"/>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c r="AS96" s="640"/>
      <c r="AT96" s="640"/>
      <c r="AU96" s="640"/>
      <c r="AV96" s="640"/>
      <c r="AW96" s="640"/>
      <c r="AX96" s="640"/>
      <c r="AY96" s="640"/>
      <c r="AZ96" s="640"/>
      <c r="BA96" s="640"/>
      <c r="BB96" s="640"/>
      <c r="BC96" s="640"/>
      <c r="BD96" s="640"/>
    </row>
    <row r="97" spans="2:56" ht="13.5" customHeight="1">
      <c r="B97" s="641"/>
      <c r="C97" s="157"/>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c r="AS97" s="640"/>
      <c r="AT97" s="640"/>
      <c r="AU97" s="640"/>
      <c r="AV97" s="640"/>
      <c r="AW97" s="640"/>
      <c r="AX97" s="640"/>
      <c r="AY97" s="640"/>
      <c r="AZ97" s="640"/>
      <c r="BA97" s="640"/>
      <c r="BB97" s="640"/>
      <c r="BC97" s="640"/>
      <c r="BD97" s="640"/>
    </row>
    <row r="98" spans="2:56" ht="13.5" customHeight="1">
      <c r="B98" s="641"/>
      <c r="C98" s="157"/>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c r="AS98" s="640"/>
      <c r="AT98" s="640"/>
      <c r="AU98" s="640"/>
      <c r="AV98" s="640"/>
      <c r="AW98" s="640"/>
      <c r="AX98" s="640"/>
      <c r="AY98" s="640"/>
      <c r="AZ98" s="640"/>
      <c r="BA98" s="640"/>
      <c r="BB98" s="640"/>
      <c r="BC98" s="640"/>
      <c r="BD98" s="640"/>
    </row>
    <row r="99" spans="2:56" ht="13.5" customHeight="1">
      <c r="B99" s="641"/>
      <c r="C99" s="157"/>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c r="AG99" s="156"/>
      <c r="AS99" s="640"/>
      <c r="AT99" s="640"/>
      <c r="AU99" s="640"/>
      <c r="AV99" s="640"/>
      <c r="AW99" s="640"/>
      <c r="AX99" s="640"/>
      <c r="AY99" s="640"/>
      <c r="AZ99" s="640"/>
      <c r="BA99" s="640"/>
      <c r="BB99" s="640"/>
      <c r="BC99" s="640"/>
      <c r="BD99" s="640"/>
    </row>
    <row r="100" spans="2:56" ht="13.5" customHeight="1">
      <c r="B100" s="641"/>
      <c r="C100" s="157"/>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c r="AG100" s="156"/>
      <c r="AS100" s="640"/>
      <c r="AT100" s="640"/>
      <c r="AU100" s="640"/>
      <c r="AV100" s="640"/>
      <c r="AW100" s="640"/>
      <c r="AX100" s="640"/>
      <c r="AY100" s="640"/>
      <c r="AZ100" s="640"/>
      <c r="BA100" s="640"/>
      <c r="BB100" s="640"/>
      <c r="BC100" s="640"/>
      <c r="BD100" s="640"/>
    </row>
    <row r="101" spans="2:56" ht="13.5" customHeight="1">
      <c r="B101" s="641"/>
      <c r="C101" s="157"/>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c r="AG101" s="156"/>
      <c r="AS101" s="640"/>
      <c r="AT101" s="640"/>
      <c r="AU101" s="640"/>
      <c r="AV101" s="640"/>
      <c r="AW101" s="640"/>
      <c r="AX101" s="640"/>
      <c r="AY101" s="640"/>
      <c r="AZ101" s="640"/>
      <c r="BA101" s="640"/>
      <c r="BB101" s="640"/>
      <c r="BC101" s="640"/>
      <c r="BD101" s="640"/>
    </row>
    <row r="102" spans="2:56" ht="13.5" customHeight="1">
      <c r="B102" s="641"/>
      <c r="C102" s="157"/>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S102" s="640"/>
      <c r="AT102" s="640"/>
      <c r="AU102" s="640"/>
      <c r="AV102" s="640"/>
      <c r="AW102" s="640"/>
      <c r="AX102" s="640"/>
      <c r="AY102" s="640"/>
      <c r="AZ102" s="640"/>
      <c r="BA102" s="640"/>
      <c r="BB102" s="640"/>
      <c r="BC102" s="640"/>
      <c r="BD102" s="640"/>
    </row>
    <row r="103" spans="2:56" ht="13.5" customHeight="1">
      <c r="B103" s="641"/>
      <c r="C103" s="157"/>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S103" s="640"/>
      <c r="AT103" s="640"/>
      <c r="AU103" s="640"/>
      <c r="AV103" s="640"/>
      <c r="AW103" s="640"/>
      <c r="AX103" s="640"/>
      <c r="AY103" s="640"/>
      <c r="AZ103" s="640"/>
      <c r="BA103" s="640"/>
      <c r="BB103" s="640"/>
      <c r="BC103" s="640"/>
      <c r="BD103" s="640"/>
    </row>
    <row r="104" spans="2:56" ht="13.5" customHeight="1">
      <c r="B104" s="641"/>
      <c r="C104" s="157"/>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S104" s="640"/>
      <c r="AT104" s="640"/>
      <c r="AU104" s="640"/>
      <c r="AV104" s="640"/>
      <c r="AW104" s="640"/>
      <c r="AX104" s="640"/>
      <c r="AY104" s="640"/>
      <c r="AZ104" s="640"/>
      <c r="BA104" s="640"/>
      <c r="BB104" s="640"/>
      <c r="BC104" s="640"/>
      <c r="BD104" s="640"/>
    </row>
    <row r="105" spans="2:56" ht="13.5" customHeight="1">
      <c r="B105" s="641"/>
      <c r="C105" s="157"/>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S105" s="640"/>
      <c r="AT105" s="640"/>
      <c r="AU105" s="640"/>
      <c r="AV105" s="640"/>
      <c r="AW105" s="640"/>
      <c r="AX105" s="640"/>
      <c r="AY105" s="640"/>
      <c r="AZ105" s="640"/>
      <c r="BA105" s="640"/>
      <c r="BB105" s="640"/>
      <c r="BC105" s="640"/>
      <c r="BD105" s="640"/>
    </row>
    <row r="106" spans="2:56" ht="13.5" customHeight="1">
      <c r="B106" s="641"/>
      <c r="C106" s="157"/>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S106" s="640"/>
      <c r="AT106" s="640"/>
      <c r="AU106" s="640"/>
      <c r="AV106" s="640"/>
      <c r="AW106" s="640"/>
      <c r="AX106" s="640"/>
      <c r="AY106" s="640"/>
      <c r="AZ106" s="640"/>
      <c r="BA106" s="640"/>
      <c r="BB106" s="640"/>
      <c r="BC106" s="640"/>
      <c r="BD106" s="640"/>
    </row>
    <row r="107" spans="2:56" ht="13.5" customHeight="1">
      <c r="B107" s="641"/>
      <c r="C107" s="157"/>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S107" s="640"/>
      <c r="AT107" s="640"/>
      <c r="AU107" s="640"/>
      <c r="AV107" s="640"/>
      <c r="AW107" s="640"/>
      <c r="AX107" s="640"/>
      <c r="AY107" s="640"/>
      <c r="AZ107" s="640"/>
      <c r="BA107" s="640"/>
      <c r="BB107" s="640"/>
      <c r="BC107" s="640"/>
      <c r="BD107" s="640"/>
    </row>
    <row r="108" spans="2:56" ht="13.5" customHeight="1">
      <c r="B108" s="641"/>
      <c r="C108" s="157"/>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S108" s="640"/>
      <c r="AT108" s="640"/>
      <c r="AU108" s="640"/>
      <c r="AV108" s="640"/>
      <c r="AW108" s="640"/>
      <c r="AX108" s="640"/>
      <c r="AY108" s="640"/>
      <c r="AZ108" s="640"/>
      <c r="BA108" s="640"/>
      <c r="BB108" s="640"/>
      <c r="BC108" s="640"/>
      <c r="BD108" s="640"/>
    </row>
    <row r="109" spans="2:56" ht="13.5" customHeight="1">
      <c r="B109" s="641"/>
      <c r="C109" s="157"/>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S109" s="640"/>
      <c r="AT109" s="640"/>
      <c r="AU109" s="640"/>
      <c r="AV109" s="640"/>
      <c r="AW109" s="640"/>
      <c r="AX109" s="640"/>
      <c r="AY109" s="640"/>
      <c r="AZ109" s="640"/>
      <c r="BA109" s="640"/>
      <c r="BB109" s="640"/>
      <c r="BC109" s="640"/>
      <c r="BD109" s="640"/>
    </row>
    <row r="110" spans="2:56" ht="13.5" customHeight="1">
      <c r="B110" s="641"/>
      <c r="C110" s="157"/>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S110" s="640"/>
      <c r="AT110" s="640"/>
      <c r="AU110" s="640"/>
      <c r="AV110" s="640"/>
      <c r="AW110" s="640"/>
      <c r="AX110" s="640"/>
      <c r="AY110" s="640"/>
      <c r="AZ110" s="640"/>
      <c r="BA110" s="640"/>
      <c r="BB110" s="640"/>
      <c r="BC110" s="640"/>
      <c r="BD110" s="640"/>
    </row>
    <row r="111" spans="2:56" ht="13.5" customHeight="1">
      <c r="B111" s="641"/>
      <c r="C111" s="157"/>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S111" s="640"/>
      <c r="AT111" s="640"/>
      <c r="AU111" s="640"/>
      <c r="AV111" s="640"/>
      <c r="AW111" s="640"/>
      <c r="AX111" s="640"/>
      <c r="AY111" s="640"/>
      <c r="AZ111" s="640"/>
      <c r="BA111" s="640"/>
      <c r="BB111" s="640"/>
      <c r="BC111" s="640"/>
      <c r="BD111" s="640"/>
    </row>
    <row r="112" spans="2:56" ht="47.25" customHeight="1">
      <c r="B112" s="641"/>
      <c r="C112" s="157"/>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S112" s="640"/>
      <c r="AT112" s="640"/>
      <c r="AU112" s="640"/>
      <c r="AV112" s="640"/>
      <c r="AW112" s="640"/>
      <c r="AX112" s="640"/>
      <c r="AY112" s="640"/>
      <c r="AZ112" s="640"/>
      <c r="BA112" s="640"/>
      <c r="BB112" s="640"/>
      <c r="BC112" s="640"/>
      <c r="BD112" s="640"/>
    </row>
    <row r="113" spans="2:56" ht="12.75" customHeight="1">
      <c r="B113" s="641"/>
      <c r="AS113" s="640"/>
      <c r="AT113" s="640"/>
      <c r="AU113" s="640"/>
      <c r="AV113" s="640"/>
      <c r="AW113" s="640"/>
      <c r="AX113" s="640"/>
      <c r="AY113" s="640"/>
      <c r="AZ113" s="640"/>
      <c r="BA113" s="640"/>
      <c r="BB113" s="640"/>
      <c r="BC113" s="640"/>
      <c r="BD113" s="640"/>
    </row>
    <row r="114" spans="2:56">
      <c r="AS114" s="640"/>
      <c r="AT114" s="640"/>
      <c r="AU114" s="640"/>
      <c r="AV114" s="640"/>
      <c r="AW114" s="640"/>
      <c r="AX114" s="640"/>
      <c r="AY114" s="640"/>
      <c r="AZ114" s="640"/>
      <c r="BA114" s="640"/>
      <c r="BB114" s="640"/>
      <c r="BC114" s="640"/>
      <c r="BD114" s="640"/>
    </row>
    <row r="115" spans="2:56">
      <c r="AS115" s="640"/>
      <c r="AT115" s="640"/>
      <c r="AU115" s="640"/>
      <c r="AV115" s="640"/>
      <c r="AW115" s="640"/>
      <c r="AX115" s="640"/>
      <c r="AY115" s="640"/>
      <c r="AZ115" s="640"/>
      <c r="BA115" s="640"/>
      <c r="BB115" s="640"/>
      <c r="BC115" s="640"/>
      <c r="BD115" s="640"/>
    </row>
    <row r="116" spans="2:56">
      <c r="AS116" s="640"/>
      <c r="AT116" s="640"/>
      <c r="AU116" s="640"/>
      <c r="AV116" s="640"/>
      <c r="AW116" s="640"/>
      <c r="AX116" s="640"/>
      <c r="AY116" s="640"/>
      <c r="AZ116" s="640"/>
      <c r="BA116" s="640"/>
      <c r="BB116" s="640"/>
      <c r="BC116" s="640"/>
      <c r="BD116" s="640"/>
    </row>
    <row r="117" spans="2:56">
      <c r="AS117" s="640"/>
      <c r="AT117" s="640"/>
      <c r="AU117" s="640"/>
      <c r="AV117" s="640"/>
      <c r="AW117" s="640"/>
      <c r="AX117" s="640"/>
      <c r="AY117" s="640"/>
      <c r="AZ117" s="640"/>
      <c r="BA117" s="640"/>
      <c r="BB117" s="640"/>
      <c r="BC117" s="640"/>
      <c r="BD117" s="640"/>
    </row>
    <row r="118" spans="2:56">
      <c r="AS118" s="640"/>
      <c r="AT118" s="640"/>
      <c r="AU118" s="640"/>
      <c r="AV118" s="640"/>
      <c r="AW118" s="640"/>
      <c r="AX118" s="640"/>
      <c r="AY118" s="640"/>
      <c r="AZ118" s="640"/>
      <c r="BA118" s="640"/>
      <c r="BB118" s="640"/>
      <c r="BC118" s="640"/>
      <c r="BD118" s="640"/>
    </row>
    <row r="119" spans="2:56">
      <c r="AS119" s="640"/>
      <c r="AT119" s="640"/>
      <c r="AU119" s="640"/>
      <c r="AV119" s="640"/>
      <c r="AW119" s="640"/>
      <c r="AX119" s="640"/>
      <c r="AY119" s="640"/>
      <c r="AZ119" s="640"/>
      <c r="BA119" s="640"/>
      <c r="BB119" s="640"/>
      <c r="BC119" s="640"/>
      <c r="BD119" s="640"/>
    </row>
    <row r="120" spans="2:56">
      <c r="AS120" s="640"/>
      <c r="AT120" s="640"/>
      <c r="AU120" s="640"/>
      <c r="AV120" s="640"/>
      <c r="AW120" s="640"/>
      <c r="AX120" s="640"/>
      <c r="AY120" s="640"/>
      <c r="AZ120" s="640"/>
      <c r="BA120" s="640"/>
      <c r="BB120" s="640"/>
      <c r="BC120" s="640"/>
      <c r="BD120" s="640"/>
    </row>
    <row r="121" spans="2:56">
      <c r="AS121" s="640"/>
      <c r="AT121" s="640"/>
      <c r="AU121" s="640"/>
      <c r="AV121" s="640"/>
      <c r="AW121" s="640"/>
      <c r="AX121" s="640"/>
      <c r="AY121" s="640"/>
      <c r="AZ121" s="640"/>
      <c r="BA121" s="640"/>
      <c r="BB121" s="640"/>
      <c r="BC121" s="640"/>
      <c r="BD121" s="640"/>
    </row>
    <row r="122" spans="2:56">
      <c r="AS122" s="640"/>
      <c r="AT122" s="640"/>
      <c r="AU122" s="640"/>
      <c r="AV122" s="640"/>
      <c r="AW122" s="640"/>
      <c r="AX122" s="640"/>
      <c r="AY122" s="640"/>
      <c r="AZ122" s="640"/>
      <c r="BA122" s="640"/>
      <c r="BB122" s="640"/>
      <c r="BC122" s="640"/>
      <c r="BD122" s="640"/>
    </row>
    <row r="123" spans="2:56">
      <c r="AS123" s="640"/>
      <c r="AT123" s="640"/>
      <c r="AU123" s="640"/>
      <c r="AV123" s="640"/>
      <c r="AW123" s="640"/>
      <c r="AX123" s="640"/>
      <c r="AY123" s="640"/>
      <c r="AZ123" s="640"/>
      <c r="BA123" s="640"/>
      <c r="BB123" s="640"/>
      <c r="BC123" s="640"/>
      <c r="BD123" s="640"/>
    </row>
    <row r="124" spans="2:56">
      <c r="AS124" s="640"/>
      <c r="AT124" s="640"/>
      <c r="AU124" s="640"/>
      <c r="AV124" s="640"/>
      <c r="AW124" s="640"/>
      <c r="AX124" s="640"/>
      <c r="AY124" s="640"/>
      <c r="AZ124" s="640"/>
      <c r="BA124" s="640"/>
      <c r="BB124" s="640"/>
      <c r="BC124" s="640"/>
      <c r="BD124" s="640"/>
    </row>
    <row r="125" spans="2:56">
      <c r="AS125" s="640"/>
      <c r="AT125" s="640"/>
      <c r="AU125" s="640"/>
      <c r="AV125" s="640"/>
      <c r="AW125" s="640"/>
      <c r="AX125" s="640"/>
      <c r="AY125" s="640"/>
      <c r="AZ125" s="640"/>
      <c r="BA125" s="640"/>
      <c r="BB125" s="640"/>
      <c r="BC125" s="640"/>
      <c r="BD125" s="640"/>
    </row>
    <row r="126" spans="2:56">
      <c r="AS126" s="640"/>
      <c r="AT126" s="640"/>
      <c r="AU126" s="640"/>
      <c r="AV126" s="640"/>
      <c r="AW126" s="640"/>
      <c r="AX126" s="640"/>
      <c r="AY126" s="640"/>
      <c r="AZ126" s="640"/>
      <c r="BA126" s="640"/>
      <c r="BB126" s="640"/>
      <c r="BC126" s="640"/>
      <c r="BD126" s="640"/>
    </row>
    <row r="127" spans="2:56">
      <c r="AS127" s="640"/>
      <c r="AT127" s="640"/>
      <c r="AU127" s="640"/>
      <c r="AV127" s="640"/>
      <c r="AW127" s="640"/>
      <c r="AX127" s="640"/>
      <c r="AY127" s="640"/>
      <c r="AZ127" s="640"/>
      <c r="BA127" s="640"/>
      <c r="BB127" s="640"/>
      <c r="BC127" s="640"/>
      <c r="BD127" s="640"/>
    </row>
    <row r="128" spans="2:56">
      <c r="AS128" s="640"/>
      <c r="AT128" s="640"/>
      <c r="AU128" s="640"/>
      <c r="AV128" s="640"/>
      <c r="AW128" s="640"/>
      <c r="AX128" s="640"/>
      <c r="AY128" s="640"/>
      <c r="AZ128" s="640"/>
      <c r="BA128" s="640"/>
      <c r="BB128" s="640"/>
      <c r="BC128" s="640"/>
      <c r="BD128" s="640"/>
    </row>
  </sheetData>
  <mergeCells count="12">
    <mergeCell ref="AS53:BD71"/>
    <mergeCell ref="AS72:BD128"/>
    <mergeCell ref="AS9:BD30"/>
    <mergeCell ref="AS32:BE43"/>
    <mergeCell ref="B6:B8"/>
    <mergeCell ref="B11:B27"/>
    <mergeCell ref="B44:B52"/>
    <mergeCell ref="AS2:BD8"/>
    <mergeCell ref="A2:AP2"/>
    <mergeCell ref="B33:B41"/>
    <mergeCell ref="D33:AP41"/>
    <mergeCell ref="B56:B113"/>
  </mergeCells>
  <pageMargins left="0.75" right="0.75" top="1" bottom="1" header="0.5" footer="0.5"/>
  <pageSetup scale="29" fitToWidth="0"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95B00-1F02-4C17-9E7D-AF038DAF6C12}">
  <sheetPr>
    <outlinePr summaryBelow="0" summaryRight="0"/>
    <pageSetUpPr autoPageBreaks="0"/>
  </sheetPr>
  <dimension ref="A1:BJ128"/>
  <sheetViews>
    <sheetView showGridLines="0" zoomScale="32" zoomScaleNormal="32" workbookViewId="0">
      <selection activeCell="BH1" sqref="BH1"/>
    </sheetView>
  </sheetViews>
  <sheetFormatPr baseColWidth="10" defaultColWidth="9.125" defaultRowHeight="12.75"/>
  <cols>
    <col min="1" max="1" width="3.625" style="155" customWidth="1"/>
    <col min="2" max="2" width="25.375" style="155" customWidth="1"/>
    <col min="3" max="3" width="3.75" style="155" customWidth="1"/>
    <col min="4" max="6" width="11.125" style="155" customWidth="1"/>
    <col min="7" max="7" width="66.375" style="155" customWidth="1"/>
    <col min="8" max="16" width="11.125" style="155" customWidth="1"/>
    <col min="17" max="17" width="28.25" style="155" customWidth="1"/>
    <col min="18" max="33" width="11.125" style="155" customWidth="1"/>
    <col min="34" max="44" width="9.125" style="155"/>
    <col min="45" max="62" width="9.125" style="642"/>
    <col min="63" max="16384" width="9.125" style="155"/>
  </cols>
  <sheetData>
    <row r="1" spans="1:62" ht="13.5" customHeight="1">
      <c r="B1" s="156"/>
      <c r="C1" s="157"/>
      <c r="D1" s="158"/>
      <c r="E1" s="156"/>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S1" s="642" t="s">
        <v>241</v>
      </c>
    </row>
    <row r="2" spans="1:62" ht="103.5" customHeight="1">
      <c r="A2" s="618" t="s">
        <v>156</v>
      </c>
      <c r="B2" s="618"/>
      <c r="C2" s="618"/>
      <c r="D2" s="618"/>
      <c r="E2" s="618"/>
      <c r="F2" s="618"/>
      <c r="G2" s="618"/>
      <c r="H2" s="618"/>
      <c r="I2" s="618"/>
      <c r="J2" s="618"/>
      <c r="K2" s="618"/>
      <c r="L2" s="618"/>
      <c r="M2" s="618"/>
      <c r="N2" s="618"/>
      <c r="O2" s="618"/>
      <c r="P2" s="618"/>
      <c r="Q2" s="618"/>
      <c r="R2" s="618"/>
      <c r="S2" s="618"/>
      <c r="T2" s="618"/>
      <c r="U2" s="618"/>
      <c r="V2" s="618"/>
      <c r="W2" s="618"/>
      <c r="X2" s="618"/>
      <c r="Y2" s="618"/>
      <c r="Z2" s="618"/>
      <c r="AA2" s="618"/>
      <c r="AB2" s="618"/>
      <c r="AC2" s="618"/>
      <c r="AD2" s="618"/>
      <c r="AE2" s="618"/>
      <c r="AF2" s="618"/>
      <c r="AG2" s="618"/>
      <c r="AH2" s="618"/>
      <c r="AI2" s="618"/>
      <c r="AJ2" s="618"/>
      <c r="AK2" s="618"/>
      <c r="AL2" s="618"/>
      <c r="AM2" s="618"/>
      <c r="AN2" s="618"/>
      <c r="AO2" s="618"/>
      <c r="AP2" s="618"/>
      <c r="AQ2" s="159"/>
      <c r="AR2" s="159"/>
    </row>
    <row r="3" spans="1:62" ht="13.5" customHeight="1">
      <c r="B3" s="157"/>
      <c r="C3" s="157"/>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row>
    <row r="4" spans="1:62" ht="24.95" customHeight="1">
      <c r="B4" s="157"/>
      <c r="C4" s="157"/>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row>
    <row r="5" spans="1:62" s="160" customFormat="1" ht="20.25">
      <c r="B5" s="161"/>
      <c r="C5" s="161"/>
      <c r="D5" s="161"/>
      <c r="E5" s="161"/>
      <c r="F5" s="161"/>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1"/>
      <c r="AG5" s="161"/>
      <c r="AS5" s="642"/>
      <c r="AT5" s="642"/>
      <c r="AU5" s="642"/>
      <c r="AV5" s="642"/>
      <c r="AW5" s="642"/>
      <c r="AX5" s="642"/>
      <c r="AY5" s="642"/>
      <c r="AZ5" s="642"/>
      <c r="BA5" s="642"/>
      <c r="BB5" s="642"/>
      <c r="BC5" s="642"/>
      <c r="BD5" s="642"/>
      <c r="BE5" s="642"/>
      <c r="BF5" s="642"/>
      <c r="BG5" s="642"/>
      <c r="BH5" s="642"/>
      <c r="BI5" s="642"/>
      <c r="BJ5" s="642"/>
    </row>
    <row r="6" spans="1:62" s="160" customFormat="1" ht="20.25">
      <c r="B6" s="641" t="s">
        <v>147</v>
      </c>
      <c r="C6" s="161"/>
      <c r="D6" s="161"/>
      <c r="E6" s="161"/>
      <c r="F6" s="161"/>
      <c r="G6" s="161"/>
      <c r="H6" s="161"/>
      <c r="I6" s="161"/>
      <c r="J6" s="161"/>
      <c r="K6" s="161"/>
      <c r="L6" s="161"/>
      <c r="M6" s="161"/>
      <c r="N6" s="161"/>
      <c r="O6" s="161"/>
      <c r="P6" s="161"/>
      <c r="Q6" s="161"/>
      <c r="R6" s="161"/>
      <c r="T6" s="161"/>
      <c r="U6" s="161"/>
      <c r="V6" s="161"/>
      <c r="W6" s="161"/>
      <c r="X6" s="161"/>
      <c r="Y6" s="161"/>
      <c r="Z6" s="161"/>
      <c r="AA6" s="161"/>
      <c r="AB6" s="161"/>
      <c r="AC6" s="161"/>
      <c r="AD6" s="161"/>
      <c r="AE6" s="161"/>
      <c r="AF6" s="161"/>
      <c r="AG6" s="161"/>
      <c r="AS6" s="642"/>
      <c r="AT6" s="642"/>
      <c r="AU6" s="642"/>
      <c r="AV6" s="642"/>
      <c r="AW6" s="642"/>
      <c r="AX6" s="642"/>
      <c r="AY6" s="642"/>
      <c r="AZ6" s="642"/>
      <c r="BA6" s="642"/>
      <c r="BB6" s="642"/>
      <c r="BC6" s="642"/>
      <c r="BD6" s="642"/>
      <c r="BE6" s="642"/>
      <c r="BF6" s="642"/>
      <c r="BG6" s="642"/>
      <c r="BH6" s="642"/>
      <c r="BI6" s="642"/>
      <c r="BJ6" s="642"/>
    </row>
    <row r="7" spans="1:62" s="160" customFormat="1" ht="20.25">
      <c r="B7" s="641"/>
      <c r="C7" s="161"/>
      <c r="D7" s="161"/>
      <c r="E7" s="161"/>
      <c r="F7" s="161"/>
      <c r="G7" s="161"/>
      <c r="H7" s="161"/>
      <c r="I7" s="161"/>
      <c r="J7" s="161"/>
      <c r="K7" s="161"/>
      <c r="L7" s="161"/>
      <c r="M7" s="161"/>
      <c r="N7" s="161"/>
      <c r="O7" s="161"/>
      <c r="P7" s="161"/>
      <c r="Q7" s="161"/>
      <c r="R7" s="161"/>
      <c r="S7" s="161"/>
      <c r="T7" s="161"/>
      <c r="U7" s="161"/>
      <c r="V7" s="161"/>
      <c r="W7" s="161"/>
      <c r="X7" s="161"/>
      <c r="Y7" s="161"/>
      <c r="Z7" s="161"/>
      <c r="AA7" s="161"/>
      <c r="AB7" s="161"/>
      <c r="AC7" s="161"/>
      <c r="AD7" s="161"/>
      <c r="AE7" s="161"/>
      <c r="AF7" s="161"/>
      <c r="AG7" s="161"/>
      <c r="AS7" s="642"/>
      <c r="AT7" s="642"/>
      <c r="AU7" s="642"/>
      <c r="AV7" s="642"/>
      <c r="AW7" s="642"/>
      <c r="AX7" s="642"/>
      <c r="AY7" s="642"/>
      <c r="AZ7" s="642"/>
      <c r="BA7" s="642"/>
      <c r="BB7" s="642"/>
      <c r="BC7" s="642"/>
      <c r="BD7" s="642"/>
      <c r="BE7" s="642"/>
      <c r="BF7" s="642"/>
      <c r="BG7" s="642"/>
      <c r="BH7" s="642"/>
      <c r="BI7" s="642"/>
      <c r="BJ7" s="642"/>
    </row>
    <row r="8" spans="1:62" s="160" customFormat="1" ht="20.25">
      <c r="B8" s="641"/>
      <c r="C8" s="161"/>
      <c r="D8" s="161"/>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61"/>
      <c r="AF8" s="161"/>
      <c r="AG8" s="161"/>
      <c r="AS8" s="642"/>
      <c r="AT8" s="642"/>
      <c r="AU8" s="642"/>
      <c r="AV8" s="642"/>
      <c r="AW8" s="642"/>
      <c r="AX8" s="642"/>
      <c r="AY8" s="642"/>
      <c r="AZ8" s="642"/>
      <c r="BA8" s="642"/>
      <c r="BB8" s="642"/>
      <c r="BC8" s="642"/>
      <c r="BD8" s="642"/>
      <c r="BE8" s="642"/>
      <c r="BF8" s="642"/>
      <c r="BG8" s="642"/>
      <c r="BH8" s="642"/>
      <c r="BI8" s="642"/>
      <c r="BJ8" s="642"/>
    </row>
    <row r="9" spans="1:62" s="160" customFormat="1" ht="21" customHeight="1">
      <c r="B9" s="182"/>
      <c r="C9" s="161"/>
      <c r="D9" s="162"/>
      <c r="E9" s="162"/>
      <c r="F9" s="162"/>
      <c r="G9" s="162"/>
      <c r="H9" s="162"/>
      <c r="I9" s="162"/>
      <c r="J9" s="162"/>
      <c r="K9" s="162"/>
      <c r="L9" s="162"/>
      <c r="M9" s="162"/>
      <c r="N9" s="162"/>
      <c r="O9" s="162"/>
      <c r="P9" s="162"/>
      <c r="Q9" s="162"/>
      <c r="R9" s="162"/>
      <c r="S9" s="162"/>
      <c r="T9" s="162"/>
      <c r="U9" s="162"/>
      <c r="V9" s="162"/>
      <c r="W9" s="162"/>
      <c r="X9" s="162"/>
      <c r="Y9" s="162"/>
      <c r="Z9" s="162"/>
      <c r="AA9" s="162"/>
      <c r="AB9" s="162"/>
      <c r="AC9" s="162"/>
      <c r="AD9" s="162"/>
      <c r="AE9" s="162"/>
      <c r="AF9" s="162"/>
      <c r="AG9" s="162"/>
      <c r="AH9" s="163"/>
      <c r="AI9" s="163"/>
      <c r="AJ9" s="163"/>
      <c r="AK9" s="163"/>
      <c r="AL9" s="163"/>
      <c r="AM9" s="163"/>
      <c r="AN9" s="163"/>
      <c r="AO9" s="163"/>
      <c r="AP9" s="163"/>
      <c r="AQ9" s="163"/>
      <c r="AR9" s="163"/>
      <c r="AS9" s="642"/>
      <c r="AT9" s="642"/>
      <c r="AU9" s="642"/>
      <c r="AV9" s="642"/>
      <c r="AW9" s="642"/>
      <c r="AX9" s="642"/>
      <c r="AY9" s="642"/>
      <c r="AZ9" s="642"/>
      <c r="BA9" s="642"/>
      <c r="BB9" s="642"/>
      <c r="BC9" s="642"/>
      <c r="BD9" s="642"/>
      <c r="BE9" s="642"/>
      <c r="BF9" s="642"/>
      <c r="BG9" s="642"/>
      <c r="BH9" s="642"/>
      <c r="BI9" s="642"/>
      <c r="BJ9" s="642"/>
    </row>
    <row r="10" spans="1:62" s="160" customFormat="1" ht="20.25">
      <c r="B10" s="182"/>
      <c r="C10" s="161"/>
      <c r="D10" s="162"/>
      <c r="E10" s="162"/>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c r="AF10" s="162"/>
      <c r="AG10" s="162"/>
      <c r="AH10" s="163"/>
      <c r="AI10" s="163"/>
      <c r="AJ10" s="163"/>
      <c r="AK10" s="163"/>
      <c r="AL10" s="163"/>
      <c r="AM10" s="163"/>
      <c r="AN10" s="163"/>
      <c r="AO10" s="163"/>
      <c r="AP10" s="163"/>
      <c r="AQ10" s="163"/>
      <c r="AR10" s="163"/>
      <c r="AS10" s="642"/>
      <c r="AT10" s="642"/>
      <c r="AU10" s="642"/>
      <c r="AV10" s="642"/>
      <c r="AW10" s="642"/>
      <c r="AX10" s="642"/>
      <c r="AY10" s="642"/>
      <c r="AZ10" s="642"/>
      <c r="BA10" s="642"/>
      <c r="BB10" s="642"/>
      <c r="BC10" s="642"/>
      <c r="BD10" s="642"/>
      <c r="BE10" s="642"/>
      <c r="BF10" s="642"/>
      <c r="BG10" s="642"/>
      <c r="BH10" s="642"/>
      <c r="BI10" s="642"/>
      <c r="BJ10" s="642"/>
    </row>
    <row r="11" spans="1:62" s="160" customFormat="1" ht="20.25">
      <c r="B11" s="641" t="s">
        <v>146</v>
      </c>
      <c r="C11" s="161"/>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62"/>
      <c r="AC11" s="162"/>
      <c r="AD11" s="162"/>
      <c r="AE11" s="162"/>
      <c r="AF11" s="162"/>
      <c r="AG11" s="162"/>
      <c r="AH11" s="163"/>
      <c r="AI11" s="163"/>
      <c r="AJ11" s="163"/>
      <c r="AK11" s="163"/>
      <c r="AL11" s="163"/>
      <c r="AM11" s="163"/>
      <c r="AN11" s="163"/>
      <c r="AO11" s="163"/>
      <c r="AP11" s="163"/>
      <c r="AQ11" s="163"/>
      <c r="AR11" s="163"/>
      <c r="AS11" s="642"/>
      <c r="AT11" s="642"/>
      <c r="AU11" s="642"/>
      <c r="AV11" s="642"/>
      <c r="AW11" s="642"/>
      <c r="AX11" s="642"/>
      <c r="AY11" s="642"/>
      <c r="AZ11" s="642"/>
      <c r="BA11" s="642"/>
      <c r="BB11" s="642"/>
      <c r="BC11" s="642"/>
      <c r="BD11" s="642"/>
      <c r="BE11" s="642"/>
      <c r="BF11" s="642"/>
      <c r="BG11" s="642"/>
      <c r="BH11" s="642"/>
      <c r="BI11" s="642"/>
      <c r="BJ11" s="642"/>
    </row>
    <row r="12" spans="1:62" s="160" customFormat="1" ht="20.25">
      <c r="B12" s="641"/>
      <c r="C12" s="161"/>
      <c r="D12" s="162"/>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2"/>
      <c r="AF12" s="162"/>
      <c r="AG12" s="162"/>
      <c r="AH12" s="163"/>
      <c r="AI12" s="163"/>
      <c r="AJ12" s="163"/>
      <c r="AK12" s="163"/>
      <c r="AL12" s="163"/>
      <c r="AM12" s="163"/>
      <c r="AN12" s="163"/>
      <c r="AO12" s="163"/>
      <c r="AP12" s="163"/>
      <c r="AQ12" s="163"/>
      <c r="AR12" s="163"/>
      <c r="AS12" s="642"/>
      <c r="AT12" s="642"/>
      <c r="AU12" s="642"/>
      <c r="AV12" s="642"/>
      <c r="AW12" s="642"/>
      <c r="AX12" s="642"/>
      <c r="AY12" s="642"/>
      <c r="AZ12" s="642"/>
      <c r="BA12" s="642"/>
      <c r="BB12" s="642"/>
      <c r="BC12" s="642"/>
      <c r="BD12" s="642"/>
      <c r="BE12" s="642"/>
      <c r="BF12" s="642"/>
      <c r="BG12" s="642"/>
      <c r="BH12" s="642"/>
      <c r="BI12" s="642"/>
      <c r="BJ12" s="642"/>
    </row>
    <row r="13" spans="1:62" s="160" customFormat="1" ht="21" customHeight="1">
      <c r="B13" s="641"/>
      <c r="C13" s="161"/>
      <c r="D13" s="162"/>
      <c r="E13" s="162"/>
      <c r="F13" s="162"/>
      <c r="G13" s="162"/>
      <c r="H13" s="162"/>
      <c r="I13" s="162"/>
      <c r="J13" s="162"/>
      <c r="K13" s="162"/>
      <c r="L13" s="162"/>
      <c r="M13" s="162"/>
      <c r="N13" s="162"/>
      <c r="O13" s="162"/>
      <c r="P13" s="162"/>
      <c r="Q13" s="162"/>
      <c r="R13" s="162"/>
      <c r="S13" s="162"/>
      <c r="T13" s="162"/>
      <c r="U13" s="162"/>
      <c r="V13" s="162"/>
      <c r="W13" s="162"/>
      <c r="X13" s="162"/>
      <c r="Y13" s="162"/>
      <c r="Z13" s="162"/>
      <c r="AA13" s="162"/>
      <c r="AB13" s="162"/>
      <c r="AC13" s="162"/>
      <c r="AD13" s="162"/>
      <c r="AE13" s="162"/>
      <c r="AF13" s="162"/>
      <c r="AG13" s="162"/>
      <c r="AH13" s="163"/>
      <c r="AI13" s="163"/>
      <c r="AJ13" s="163"/>
      <c r="AK13" s="163"/>
      <c r="AL13" s="163"/>
      <c r="AM13" s="163"/>
      <c r="AN13" s="163"/>
      <c r="AO13" s="163"/>
      <c r="AP13" s="163"/>
      <c r="AQ13" s="163"/>
      <c r="AR13" s="163"/>
      <c r="AS13" s="642"/>
      <c r="AT13" s="642"/>
      <c r="AU13" s="642"/>
      <c r="AV13" s="642"/>
      <c r="AW13" s="642"/>
      <c r="AX13" s="642"/>
      <c r="AY13" s="642"/>
      <c r="AZ13" s="642"/>
      <c r="BA13" s="642"/>
      <c r="BB13" s="642"/>
      <c r="BC13" s="642"/>
      <c r="BD13" s="642"/>
      <c r="BE13" s="642"/>
      <c r="BF13" s="642"/>
      <c r="BG13" s="642"/>
      <c r="BH13" s="642"/>
      <c r="BI13" s="642"/>
      <c r="BJ13" s="642"/>
    </row>
    <row r="14" spans="1:62" s="160" customFormat="1" ht="20.25">
      <c r="B14" s="641"/>
      <c r="C14" s="161"/>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3"/>
      <c r="AI14" s="163"/>
      <c r="AJ14" s="163"/>
      <c r="AK14" s="163"/>
      <c r="AL14" s="163"/>
      <c r="AM14" s="163"/>
      <c r="AN14" s="163"/>
      <c r="AO14" s="163"/>
      <c r="AP14" s="163"/>
      <c r="AQ14" s="163"/>
      <c r="AR14" s="163"/>
      <c r="AS14" s="642"/>
      <c r="AT14" s="642"/>
      <c r="AU14" s="642"/>
      <c r="AV14" s="642"/>
      <c r="AW14" s="642"/>
      <c r="AX14" s="642"/>
      <c r="AY14" s="642"/>
      <c r="AZ14" s="642"/>
      <c r="BA14" s="642"/>
      <c r="BB14" s="642"/>
      <c r="BC14" s="642"/>
      <c r="BD14" s="642"/>
      <c r="BE14" s="642"/>
      <c r="BF14" s="642"/>
      <c r="BG14" s="642"/>
      <c r="BH14" s="642"/>
      <c r="BI14" s="642"/>
      <c r="BJ14" s="642"/>
    </row>
    <row r="15" spans="1:62" s="160" customFormat="1" ht="20.25">
      <c r="B15" s="641"/>
      <c r="C15" s="161"/>
      <c r="D15" s="162"/>
      <c r="E15" s="162"/>
      <c r="F15" s="162"/>
      <c r="G15" s="162"/>
      <c r="H15" s="162"/>
      <c r="I15" s="162"/>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3"/>
      <c r="AI15" s="163"/>
      <c r="AJ15" s="163"/>
      <c r="AK15" s="163"/>
      <c r="AL15" s="163"/>
      <c r="AM15" s="163"/>
      <c r="AN15" s="163"/>
      <c r="AO15" s="163"/>
      <c r="AP15" s="163"/>
      <c r="AQ15" s="163"/>
      <c r="AR15" s="163"/>
      <c r="AS15" s="642"/>
      <c r="AT15" s="642"/>
      <c r="AU15" s="642"/>
      <c r="AV15" s="642"/>
      <c r="AW15" s="642"/>
      <c r="AX15" s="642"/>
      <c r="AY15" s="642"/>
      <c r="AZ15" s="642"/>
      <c r="BA15" s="642"/>
      <c r="BB15" s="642"/>
      <c r="BC15" s="642"/>
      <c r="BD15" s="642"/>
      <c r="BE15" s="642"/>
      <c r="BF15" s="642"/>
      <c r="BG15" s="642"/>
      <c r="BH15" s="642"/>
      <c r="BI15" s="642"/>
      <c r="BJ15" s="642"/>
    </row>
    <row r="16" spans="1:62" s="160" customFormat="1" ht="20.25">
      <c r="B16" s="641"/>
      <c r="C16" s="161"/>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3"/>
      <c r="AI16" s="163"/>
      <c r="AJ16" s="163"/>
      <c r="AK16" s="163"/>
      <c r="AL16" s="163"/>
      <c r="AM16" s="163"/>
      <c r="AN16" s="163"/>
      <c r="AO16" s="163"/>
      <c r="AP16" s="163"/>
      <c r="AQ16" s="163"/>
      <c r="AR16" s="163"/>
      <c r="AS16" s="642"/>
      <c r="AT16" s="642"/>
      <c r="AU16" s="642"/>
      <c r="AV16" s="642"/>
      <c r="AW16" s="642"/>
      <c r="AX16" s="642"/>
      <c r="AY16" s="642"/>
      <c r="AZ16" s="642"/>
      <c r="BA16" s="642"/>
      <c r="BB16" s="642"/>
      <c r="BC16" s="642"/>
      <c r="BD16" s="642"/>
      <c r="BE16" s="642"/>
      <c r="BF16" s="642"/>
      <c r="BG16" s="642"/>
      <c r="BH16" s="642"/>
      <c r="BI16" s="642"/>
      <c r="BJ16" s="642"/>
    </row>
    <row r="17" spans="2:62" s="160" customFormat="1" ht="20.25">
      <c r="B17" s="641"/>
      <c r="C17" s="161"/>
      <c r="D17" s="162"/>
      <c r="E17" s="162"/>
      <c r="F17" s="162"/>
      <c r="G17" s="162"/>
      <c r="H17" s="162"/>
      <c r="I17" s="162"/>
      <c r="J17" s="162"/>
      <c r="K17" s="162"/>
      <c r="L17" s="162"/>
      <c r="M17" s="162"/>
      <c r="N17" s="162"/>
      <c r="O17" s="162"/>
      <c r="P17" s="162"/>
      <c r="Q17" s="162"/>
      <c r="R17" s="162"/>
      <c r="S17" s="162"/>
      <c r="T17" s="162"/>
      <c r="U17" s="162"/>
      <c r="V17" s="162"/>
      <c r="W17" s="162"/>
      <c r="X17" s="162"/>
      <c r="Y17" s="162"/>
      <c r="Z17" s="162"/>
      <c r="AA17" s="162"/>
      <c r="AB17" s="162"/>
      <c r="AC17" s="162"/>
      <c r="AD17" s="162"/>
      <c r="AE17" s="162"/>
      <c r="AF17" s="162"/>
      <c r="AG17" s="162"/>
      <c r="AH17" s="163"/>
      <c r="AI17" s="163"/>
      <c r="AJ17" s="163"/>
      <c r="AK17" s="163"/>
      <c r="AL17" s="163"/>
      <c r="AM17" s="163"/>
      <c r="AN17" s="163"/>
      <c r="AO17" s="163"/>
      <c r="AP17" s="163"/>
      <c r="AQ17" s="163"/>
      <c r="AR17" s="163"/>
      <c r="AS17" s="642"/>
      <c r="AT17" s="642"/>
      <c r="AU17" s="642"/>
      <c r="AV17" s="642"/>
      <c r="AW17" s="642"/>
      <c r="AX17" s="642"/>
      <c r="AY17" s="642"/>
      <c r="AZ17" s="642"/>
      <c r="BA17" s="642"/>
      <c r="BB17" s="642"/>
      <c r="BC17" s="642"/>
      <c r="BD17" s="642"/>
      <c r="BE17" s="642"/>
      <c r="BF17" s="642"/>
      <c r="BG17" s="642"/>
      <c r="BH17" s="642"/>
      <c r="BI17" s="642"/>
      <c r="BJ17" s="642"/>
    </row>
    <row r="18" spans="2:62" ht="13.5" customHeight="1">
      <c r="B18" s="641"/>
    </row>
    <row r="19" spans="2:62" ht="13.5" customHeight="1">
      <c r="B19" s="641"/>
      <c r="D19" s="164"/>
      <c r="E19" s="165"/>
      <c r="G19" s="164"/>
      <c r="H19" s="165"/>
      <c r="J19" s="164"/>
      <c r="K19" s="165"/>
      <c r="M19" s="164"/>
      <c r="N19" s="165"/>
    </row>
    <row r="20" spans="2:62" ht="13.5" customHeight="1">
      <c r="B20" s="641"/>
      <c r="D20" s="165"/>
      <c r="E20" s="165"/>
      <c r="G20" s="165"/>
      <c r="H20" s="165"/>
      <c r="J20" s="165"/>
      <c r="K20" s="165"/>
      <c r="M20" s="165"/>
      <c r="N20" s="165"/>
    </row>
    <row r="21" spans="2:62" ht="13.5" customHeight="1">
      <c r="B21" s="641"/>
      <c r="D21" s="165"/>
      <c r="E21" s="165"/>
      <c r="G21" s="165"/>
      <c r="H21" s="165"/>
      <c r="J21" s="165"/>
      <c r="K21" s="165"/>
      <c r="M21" s="165"/>
      <c r="N21" s="165"/>
    </row>
    <row r="22" spans="2:62" ht="13.5" customHeight="1">
      <c r="B22" s="641"/>
      <c r="D22" s="165"/>
      <c r="E22" s="165"/>
      <c r="G22" s="165"/>
      <c r="H22" s="165"/>
      <c r="J22" s="165"/>
      <c r="K22" s="165"/>
      <c r="M22" s="165"/>
      <c r="N22" s="165"/>
    </row>
    <row r="23" spans="2:62" ht="13.5" customHeight="1">
      <c r="B23" s="641"/>
      <c r="D23" s="165"/>
      <c r="E23" s="165"/>
      <c r="G23" s="165"/>
      <c r="H23" s="165"/>
      <c r="J23" s="165"/>
      <c r="K23" s="165"/>
      <c r="M23" s="165"/>
      <c r="N23" s="165"/>
    </row>
    <row r="24" spans="2:62" ht="13.5" customHeight="1">
      <c r="B24" s="641"/>
    </row>
    <row r="25" spans="2:62" ht="13.5" customHeight="1">
      <c r="B25" s="641"/>
      <c r="D25" s="164"/>
      <c r="E25" s="165"/>
      <c r="G25" s="166"/>
      <c r="H25" s="165"/>
      <c r="J25" s="165"/>
      <c r="K25" s="165"/>
      <c r="M25" s="164"/>
      <c r="N25" s="165"/>
    </row>
    <row r="26" spans="2:62" ht="13.5" customHeight="1">
      <c r="B26" s="641"/>
      <c r="D26" s="165"/>
      <c r="E26" s="167"/>
      <c r="F26" s="167"/>
      <c r="G26" s="168"/>
      <c r="H26" s="168"/>
      <c r="I26" s="168"/>
      <c r="J26" s="167"/>
      <c r="K26" s="168"/>
      <c r="L26" s="167"/>
      <c r="M26" s="169"/>
      <c r="N26" s="169"/>
    </row>
    <row r="27" spans="2:62" ht="13.5" customHeight="1">
      <c r="B27" s="641"/>
      <c r="D27" s="165"/>
      <c r="E27" s="167"/>
      <c r="F27" s="167"/>
      <c r="G27" s="170"/>
      <c r="H27" s="168"/>
      <c r="I27" s="168"/>
      <c r="J27" s="167"/>
      <c r="K27" s="168"/>
      <c r="L27" s="167"/>
      <c r="M27" s="169"/>
      <c r="N27" s="169"/>
    </row>
    <row r="28" spans="2:62" ht="21" customHeight="1">
      <c r="B28" s="162"/>
      <c r="D28" s="165"/>
      <c r="E28" s="172"/>
      <c r="F28" s="172"/>
      <c r="G28" s="168"/>
      <c r="H28" s="168"/>
      <c r="I28" s="168"/>
      <c r="J28" s="167"/>
      <c r="K28" s="168"/>
      <c r="L28" s="167"/>
      <c r="M28" s="169"/>
      <c r="N28" s="169"/>
    </row>
    <row r="29" spans="2:62" ht="20.25">
      <c r="B29" s="162"/>
      <c r="D29" s="165"/>
      <c r="E29" s="172"/>
      <c r="F29" s="172"/>
      <c r="G29" s="168"/>
      <c r="H29" s="168"/>
      <c r="I29" s="168"/>
      <c r="J29" s="167"/>
      <c r="K29" s="168"/>
      <c r="L29" s="167"/>
      <c r="M29" s="169"/>
      <c r="N29" s="169"/>
    </row>
    <row r="30" spans="2:62" ht="20.25">
      <c r="B30" s="162"/>
      <c r="D30" s="165"/>
      <c r="E30" s="172"/>
      <c r="F30" s="172"/>
      <c r="G30" s="168"/>
      <c r="H30" s="168"/>
      <c r="I30" s="168"/>
      <c r="J30" s="167"/>
      <c r="K30" s="168"/>
      <c r="L30" s="167"/>
      <c r="M30" s="169"/>
      <c r="N30" s="169"/>
    </row>
    <row r="31" spans="2:62" ht="20.25">
      <c r="B31" s="162"/>
      <c r="D31" s="165"/>
      <c r="E31" s="167"/>
      <c r="F31" s="167"/>
      <c r="G31" s="173"/>
      <c r="H31" s="168"/>
      <c r="I31" s="168"/>
      <c r="J31" s="168"/>
      <c r="K31" s="168"/>
      <c r="L31" s="173"/>
      <c r="M31" s="174"/>
      <c r="N31" s="169"/>
    </row>
    <row r="32" spans="2:62" ht="21.75" customHeight="1" thickBot="1">
      <c r="B32" s="175"/>
    </row>
    <row r="33" spans="2:44" ht="18.75" customHeight="1">
      <c r="B33" s="625" t="s">
        <v>148</v>
      </c>
      <c r="D33" s="628"/>
      <c r="E33" s="629"/>
      <c r="F33" s="629"/>
      <c r="G33" s="629"/>
      <c r="H33" s="629"/>
      <c r="I33" s="629"/>
      <c r="J33" s="629"/>
      <c r="K33" s="629"/>
      <c r="L33" s="629"/>
      <c r="M33" s="629"/>
      <c r="N33" s="629"/>
      <c r="O33" s="629"/>
      <c r="P33" s="629"/>
      <c r="Q33" s="629"/>
      <c r="R33" s="629"/>
      <c r="S33" s="629"/>
      <c r="T33" s="629"/>
      <c r="U33" s="629"/>
      <c r="V33" s="629"/>
      <c r="W33" s="629"/>
      <c r="X33" s="629"/>
      <c r="Y33" s="629"/>
      <c r="Z33" s="629"/>
      <c r="AA33" s="629"/>
      <c r="AB33" s="629"/>
      <c r="AC33" s="629"/>
      <c r="AD33" s="629"/>
      <c r="AE33" s="629"/>
      <c r="AF33" s="629"/>
      <c r="AG33" s="629"/>
      <c r="AH33" s="629"/>
      <c r="AI33" s="629"/>
      <c r="AJ33" s="629"/>
      <c r="AK33" s="629"/>
      <c r="AL33" s="629"/>
      <c r="AM33" s="629"/>
      <c r="AN33" s="629"/>
      <c r="AO33" s="629"/>
      <c r="AP33" s="630"/>
      <c r="AQ33" s="176"/>
      <c r="AR33" s="176"/>
    </row>
    <row r="34" spans="2:44" ht="18.75" customHeight="1">
      <c r="B34" s="626"/>
      <c r="D34" s="631"/>
      <c r="E34" s="632"/>
      <c r="F34" s="632"/>
      <c r="G34" s="632"/>
      <c r="H34" s="632"/>
      <c r="I34" s="632"/>
      <c r="J34" s="632"/>
      <c r="K34" s="632"/>
      <c r="L34" s="632"/>
      <c r="M34" s="632"/>
      <c r="N34" s="632"/>
      <c r="O34" s="632"/>
      <c r="P34" s="632"/>
      <c r="Q34" s="632"/>
      <c r="R34" s="632"/>
      <c r="S34" s="632"/>
      <c r="T34" s="632"/>
      <c r="U34" s="632"/>
      <c r="V34" s="632"/>
      <c r="W34" s="632"/>
      <c r="X34" s="632"/>
      <c r="Y34" s="632"/>
      <c r="Z34" s="632"/>
      <c r="AA34" s="632"/>
      <c r="AB34" s="632"/>
      <c r="AC34" s="632"/>
      <c r="AD34" s="632"/>
      <c r="AE34" s="632"/>
      <c r="AF34" s="632"/>
      <c r="AG34" s="632"/>
      <c r="AH34" s="632"/>
      <c r="AI34" s="632"/>
      <c r="AJ34" s="632"/>
      <c r="AK34" s="632"/>
      <c r="AL34" s="632"/>
      <c r="AM34" s="632"/>
      <c r="AN34" s="632"/>
      <c r="AO34" s="632"/>
      <c r="AP34" s="633"/>
      <c r="AQ34" s="176"/>
      <c r="AR34" s="176"/>
    </row>
    <row r="35" spans="2:44" ht="18.75" customHeight="1">
      <c r="B35" s="626"/>
      <c r="D35" s="631"/>
      <c r="E35" s="632"/>
      <c r="F35" s="632"/>
      <c r="G35" s="632"/>
      <c r="H35" s="632"/>
      <c r="I35" s="632"/>
      <c r="J35" s="632"/>
      <c r="K35" s="632"/>
      <c r="L35" s="632"/>
      <c r="M35" s="632"/>
      <c r="N35" s="632"/>
      <c r="O35" s="632"/>
      <c r="P35" s="632"/>
      <c r="Q35" s="632"/>
      <c r="R35" s="632"/>
      <c r="S35" s="632"/>
      <c r="T35" s="632"/>
      <c r="U35" s="632"/>
      <c r="V35" s="632"/>
      <c r="W35" s="632"/>
      <c r="X35" s="632"/>
      <c r="Y35" s="632"/>
      <c r="Z35" s="632"/>
      <c r="AA35" s="632"/>
      <c r="AB35" s="632"/>
      <c r="AC35" s="632"/>
      <c r="AD35" s="632"/>
      <c r="AE35" s="632"/>
      <c r="AF35" s="632"/>
      <c r="AG35" s="632"/>
      <c r="AH35" s="632"/>
      <c r="AI35" s="632"/>
      <c r="AJ35" s="632"/>
      <c r="AK35" s="632"/>
      <c r="AL35" s="632"/>
      <c r="AM35" s="632"/>
      <c r="AN35" s="632"/>
      <c r="AO35" s="632"/>
      <c r="AP35" s="633"/>
      <c r="AQ35" s="176"/>
      <c r="AR35" s="176"/>
    </row>
    <row r="36" spans="2:44" ht="18.75" customHeight="1">
      <c r="B36" s="626"/>
      <c r="D36" s="631"/>
      <c r="E36" s="632"/>
      <c r="F36" s="632"/>
      <c r="G36" s="632"/>
      <c r="H36" s="632"/>
      <c r="I36" s="632"/>
      <c r="J36" s="632"/>
      <c r="K36" s="632"/>
      <c r="L36" s="632"/>
      <c r="M36" s="632"/>
      <c r="N36" s="632"/>
      <c r="O36" s="632"/>
      <c r="P36" s="632"/>
      <c r="Q36" s="632"/>
      <c r="R36" s="632"/>
      <c r="S36" s="632"/>
      <c r="T36" s="632"/>
      <c r="U36" s="632"/>
      <c r="V36" s="632"/>
      <c r="W36" s="632"/>
      <c r="X36" s="632"/>
      <c r="Y36" s="632"/>
      <c r="Z36" s="632"/>
      <c r="AA36" s="632"/>
      <c r="AB36" s="632"/>
      <c r="AC36" s="632"/>
      <c r="AD36" s="632"/>
      <c r="AE36" s="632"/>
      <c r="AF36" s="632"/>
      <c r="AG36" s="632"/>
      <c r="AH36" s="632"/>
      <c r="AI36" s="632"/>
      <c r="AJ36" s="632"/>
      <c r="AK36" s="632"/>
      <c r="AL36" s="632"/>
      <c r="AM36" s="632"/>
      <c r="AN36" s="632"/>
      <c r="AO36" s="632"/>
      <c r="AP36" s="633"/>
      <c r="AQ36" s="176"/>
      <c r="AR36" s="176"/>
    </row>
    <row r="37" spans="2:44" ht="18.75" customHeight="1">
      <c r="B37" s="626"/>
      <c r="D37" s="631"/>
      <c r="E37" s="632"/>
      <c r="F37" s="632"/>
      <c r="G37" s="632"/>
      <c r="H37" s="632"/>
      <c r="I37" s="632"/>
      <c r="J37" s="632"/>
      <c r="K37" s="632"/>
      <c r="L37" s="632"/>
      <c r="M37" s="632"/>
      <c r="N37" s="632"/>
      <c r="O37" s="632"/>
      <c r="P37" s="632"/>
      <c r="Q37" s="632"/>
      <c r="R37" s="632"/>
      <c r="S37" s="632"/>
      <c r="T37" s="632"/>
      <c r="U37" s="632"/>
      <c r="V37" s="632"/>
      <c r="W37" s="632"/>
      <c r="X37" s="632"/>
      <c r="Y37" s="632"/>
      <c r="Z37" s="632"/>
      <c r="AA37" s="632"/>
      <c r="AB37" s="632"/>
      <c r="AC37" s="632"/>
      <c r="AD37" s="632"/>
      <c r="AE37" s="632"/>
      <c r="AF37" s="632"/>
      <c r="AG37" s="632"/>
      <c r="AH37" s="632"/>
      <c r="AI37" s="632"/>
      <c r="AJ37" s="632"/>
      <c r="AK37" s="632"/>
      <c r="AL37" s="632"/>
      <c r="AM37" s="632"/>
      <c r="AN37" s="632"/>
      <c r="AO37" s="632"/>
      <c r="AP37" s="633"/>
      <c r="AQ37" s="176"/>
      <c r="AR37" s="176"/>
    </row>
    <row r="38" spans="2:44" ht="18.75" customHeight="1">
      <c r="B38" s="626"/>
      <c r="D38" s="631"/>
      <c r="E38" s="632"/>
      <c r="F38" s="632"/>
      <c r="G38" s="632"/>
      <c r="H38" s="632"/>
      <c r="I38" s="632"/>
      <c r="J38" s="632"/>
      <c r="K38" s="632"/>
      <c r="L38" s="632"/>
      <c r="M38" s="632"/>
      <c r="N38" s="632"/>
      <c r="O38" s="632"/>
      <c r="P38" s="632"/>
      <c r="Q38" s="632"/>
      <c r="R38" s="632"/>
      <c r="S38" s="632"/>
      <c r="T38" s="632"/>
      <c r="U38" s="632"/>
      <c r="V38" s="632"/>
      <c r="W38" s="632"/>
      <c r="X38" s="632"/>
      <c r="Y38" s="632"/>
      <c r="Z38" s="632"/>
      <c r="AA38" s="632"/>
      <c r="AB38" s="632"/>
      <c r="AC38" s="632"/>
      <c r="AD38" s="632"/>
      <c r="AE38" s="632"/>
      <c r="AF38" s="632"/>
      <c r="AG38" s="632"/>
      <c r="AH38" s="632"/>
      <c r="AI38" s="632"/>
      <c r="AJ38" s="632"/>
      <c r="AK38" s="632"/>
      <c r="AL38" s="632"/>
      <c r="AM38" s="632"/>
      <c r="AN38" s="632"/>
      <c r="AO38" s="632"/>
      <c r="AP38" s="633"/>
      <c r="AQ38" s="176"/>
      <c r="AR38" s="176"/>
    </row>
    <row r="39" spans="2:44" ht="18.75" customHeight="1">
      <c r="B39" s="626"/>
      <c r="D39" s="631"/>
      <c r="E39" s="632"/>
      <c r="F39" s="632"/>
      <c r="G39" s="632"/>
      <c r="H39" s="632"/>
      <c r="I39" s="632"/>
      <c r="J39" s="632"/>
      <c r="K39" s="632"/>
      <c r="L39" s="632"/>
      <c r="M39" s="632"/>
      <c r="N39" s="632"/>
      <c r="O39" s="632"/>
      <c r="P39" s="632"/>
      <c r="Q39" s="632"/>
      <c r="R39" s="632"/>
      <c r="S39" s="632"/>
      <c r="T39" s="632"/>
      <c r="U39" s="632"/>
      <c r="V39" s="632"/>
      <c r="W39" s="632"/>
      <c r="X39" s="632"/>
      <c r="Y39" s="632"/>
      <c r="Z39" s="632"/>
      <c r="AA39" s="632"/>
      <c r="AB39" s="632"/>
      <c r="AC39" s="632"/>
      <c r="AD39" s="632"/>
      <c r="AE39" s="632"/>
      <c r="AF39" s="632"/>
      <c r="AG39" s="632"/>
      <c r="AH39" s="632"/>
      <c r="AI39" s="632"/>
      <c r="AJ39" s="632"/>
      <c r="AK39" s="632"/>
      <c r="AL39" s="632"/>
      <c r="AM39" s="632"/>
      <c r="AN39" s="632"/>
      <c r="AO39" s="632"/>
      <c r="AP39" s="633"/>
      <c r="AQ39" s="176"/>
      <c r="AR39" s="176"/>
    </row>
    <row r="40" spans="2:44" ht="18.75" customHeight="1">
      <c r="B40" s="626"/>
      <c r="D40" s="631"/>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3"/>
      <c r="AQ40" s="176"/>
      <c r="AR40" s="176"/>
    </row>
    <row r="41" spans="2:44" ht="18.75" customHeight="1" thickBot="1">
      <c r="B41" s="627"/>
      <c r="D41" s="634"/>
      <c r="E41" s="635"/>
      <c r="F41" s="635"/>
      <c r="G41" s="635"/>
      <c r="H41" s="635"/>
      <c r="I41" s="635"/>
      <c r="J41" s="635"/>
      <c r="K41" s="635"/>
      <c r="L41" s="635"/>
      <c r="M41" s="635"/>
      <c r="N41" s="635"/>
      <c r="O41" s="635"/>
      <c r="P41" s="635"/>
      <c r="Q41" s="635"/>
      <c r="R41" s="635"/>
      <c r="S41" s="635"/>
      <c r="T41" s="635"/>
      <c r="U41" s="635"/>
      <c r="V41" s="635"/>
      <c r="W41" s="635"/>
      <c r="X41" s="635"/>
      <c r="Y41" s="635"/>
      <c r="Z41" s="635"/>
      <c r="AA41" s="635"/>
      <c r="AB41" s="635"/>
      <c r="AC41" s="635"/>
      <c r="AD41" s="635"/>
      <c r="AE41" s="635"/>
      <c r="AF41" s="635"/>
      <c r="AG41" s="635"/>
      <c r="AH41" s="635"/>
      <c r="AI41" s="635"/>
      <c r="AJ41" s="635"/>
      <c r="AK41" s="635"/>
      <c r="AL41" s="635"/>
      <c r="AM41" s="635"/>
      <c r="AN41" s="635"/>
      <c r="AO41" s="635"/>
      <c r="AP41" s="636"/>
      <c r="AQ41" s="176"/>
      <c r="AR41" s="176"/>
    </row>
    <row r="42" spans="2:44" ht="23.25">
      <c r="B42" s="177"/>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row>
    <row r="43" spans="2:44" ht="20.25">
      <c r="B43" s="175"/>
    </row>
    <row r="44" spans="2:44" ht="13.5" customHeight="1">
      <c r="B44" s="641" t="s">
        <v>149</v>
      </c>
      <c r="D44" s="165"/>
      <c r="E44" s="165"/>
      <c r="F44" s="165"/>
      <c r="G44" s="165"/>
      <c r="H44" s="165"/>
      <c r="M44" s="165"/>
      <c r="N44" s="165"/>
      <c r="O44" s="165"/>
      <c r="P44" s="165"/>
      <c r="Q44" s="165"/>
      <c r="R44" s="165"/>
      <c r="S44" s="165"/>
      <c r="T44" s="165"/>
      <c r="U44" s="165"/>
      <c r="W44" s="164"/>
      <c r="X44" s="164"/>
      <c r="Y44" s="165"/>
      <c r="Z44" s="165"/>
      <c r="AA44" s="165"/>
      <c r="AB44" s="165"/>
      <c r="AC44" s="165"/>
      <c r="AD44" s="164"/>
      <c r="AE44" s="164"/>
    </row>
    <row r="45" spans="2:44" ht="13.5" customHeight="1">
      <c r="B45" s="641"/>
      <c r="D45" s="165"/>
      <c r="E45" s="165"/>
      <c r="F45" s="165"/>
      <c r="G45" s="165"/>
      <c r="H45" s="165"/>
      <c r="M45" s="165"/>
      <c r="N45" s="165"/>
      <c r="O45" s="165"/>
      <c r="P45" s="165"/>
      <c r="Q45" s="165"/>
      <c r="R45" s="165"/>
      <c r="S45" s="165"/>
      <c r="T45" s="165"/>
      <c r="U45" s="165"/>
      <c r="W45" s="164"/>
      <c r="X45" s="164"/>
      <c r="Y45" s="165"/>
      <c r="Z45" s="165"/>
      <c r="AA45" s="165"/>
      <c r="AB45" s="165"/>
      <c r="AC45" s="165"/>
      <c r="AD45" s="164"/>
      <c r="AE45" s="164"/>
    </row>
    <row r="46" spans="2:44" ht="13.5" customHeight="1">
      <c r="B46" s="641"/>
      <c r="D46" s="165"/>
      <c r="E46" s="165"/>
      <c r="F46" s="165"/>
      <c r="G46" s="165"/>
      <c r="H46" s="165"/>
      <c r="M46" s="165"/>
      <c r="N46" s="165"/>
      <c r="O46" s="165"/>
      <c r="P46" s="165"/>
      <c r="Q46" s="165"/>
      <c r="R46" s="165"/>
      <c r="S46" s="165"/>
      <c r="T46" s="165"/>
      <c r="U46" s="165"/>
      <c r="W46" s="164"/>
      <c r="X46" s="164"/>
      <c r="Y46" s="165"/>
      <c r="Z46" s="165"/>
      <c r="AA46" s="165"/>
      <c r="AB46" s="165"/>
      <c r="AC46" s="165"/>
      <c r="AD46" s="164"/>
      <c r="AE46" s="164"/>
    </row>
    <row r="47" spans="2:44" ht="13.5" customHeight="1">
      <c r="B47" s="641"/>
      <c r="D47" s="165"/>
      <c r="E47" s="165"/>
      <c r="F47" s="165"/>
      <c r="G47" s="165"/>
      <c r="H47" s="165"/>
      <c r="M47" s="165"/>
      <c r="N47" s="165"/>
      <c r="O47" s="165"/>
      <c r="P47" s="165"/>
      <c r="Q47" s="165"/>
      <c r="R47" s="165"/>
      <c r="S47" s="165"/>
      <c r="T47" s="165"/>
      <c r="U47" s="165"/>
      <c r="W47" s="164"/>
      <c r="X47" s="164"/>
      <c r="Y47" s="165"/>
      <c r="Z47" s="165"/>
      <c r="AA47" s="165"/>
      <c r="AB47" s="165"/>
      <c r="AC47" s="165"/>
      <c r="AD47" s="164"/>
      <c r="AE47" s="164"/>
    </row>
    <row r="48" spans="2:44" ht="13.5" customHeight="1">
      <c r="B48" s="641"/>
      <c r="D48" s="165"/>
      <c r="E48" s="165"/>
      <c r="F48" s="165"/>
      <c r="G48" s="165"/>
      <c r="H48" s="165"/>
      <c r="M48" s="165"/>
      <c r="N48" s="165"/>
      <c r="O48" s="165"/>
      <c r="P48" s="165"/>
      <c r="Q48" s="165"/>
      <c r="R48" s="165"/>
      <c r="S48" s="165"/>
      <c r="T48" s="165"/>
      <c r="U48" s="165"/>
      <c r="W48" s="164"/>
      <c r="X48" s="164"/>
      <c r="Y48" s="165"/>
      <c r="Z48" s="165"/>
      <c r="AA48" s="165"/>
      <c r="AB48" s="165"/>
      <c r="AC48" s="165"/>
      <c r="AD48" s="164"/>
      <c r="AE48" s="164"/>
    </row>
    <row r="49" spans="2:14" ht="13.5" customHeight="1">
      <c r="B49" s="641"/>
      <c r="D49" s="165"/>
      <c r="E49" s="165"/>
      <c r="F49" s="165"/>
      <c r="G49" s="165"/>
      <c r="H49" s="165"/>
    </row>
    <row r="50" spans="2:14" ht="13.5" customHeight="1">
      <c r="B50" s="641"/>
      <c r="D50" s="165"/>
      <c r="E50" s="165"/>
      <c r="F50" s="165"/>
      <c r="G50" s="165"/>
      <c r="H50" s="165"/>
      <c r="J50" s="164"/>
      <c r="K50" s="165"/>
      <c r="M50" s="164"/>
      <c r="N50" s="165"/>
    </row>
    <row r="51" spans="2:14" ht="13.5" customHeight="1">
      <c r="B51" s="641"/>
      <c r="D51" s="165"/>
      <c r="E51" s="165"/>
      <c r="F51" s="165"/>
      <c r="G51" s="165"/>
      <c r="H51" s="165"/>
      <c r="J51" s="165"/>
      <c r="K51" s="165"/>
      <c r="M51" s="165"/>
      <c r="N51" s="165"/>
    </row>
    <row r="52" spans="2:14" ht="13.5" customHeight="1">
      <c r="B52" s="641"/>
      <c r="D52" s="165"/>
      <c r="E52" s="165"/>
      <c r="F52" s="165"/>
      <c r="G52" s="165"/>
      <c r="H52" s="165"/>
      <c r="J52" s="165"/>
      <c r="K52" s="165"/>
      <c r="M52" s="165"/>
      <c r="N52" s="165"/>
    </row>
    <row r="53" spans="2:14" ht="13.5" customHeight="1">
      <c r="B53" s="183"/>
      <c r="D53" s="165"/>
      <c r="E53" s="165"/>
      <c r="F53" s="165"/>
      <c r="G53" s="165"/>
      <c r="H53" s="165"/>
      <c r="J53" s="165"/>
      <c r="K53" s="165"/>
      <c r="M53" s="165"/>
      <c r="N53" s="165"/>
    </row>
    <row r="54" spans="2:14" ht="13.5" customHeight="1">
      <c r="B54" s="183"/>
      <c r="D54" s="165"/>
      <c r="E54" s="165"/>
      <c r="F54" s="165"/>
      <c r="G54" s="165"/>
      <c r="H54" s="165"/>
      <c r="J54" s="165"/>
      <c r="K54" s="165"/>
      <c r="M54" s="165"/>
      <c r="N54" s="165"/>
    </row>
    <row r="55" spans="2:14" ht="13.5" customHeight="1">
      <c r="B55" s="175"/>
      <c r="M55" s="164"/>
    </row>
    <row r="56" spans="2:14" ht="13.5" customHeight="1">
      <c r="B56" s="641" t="s">
        <v>150</v>
      </c>
      <c r="D56" s="164"/>
      <c r="E56" s="165"/>
      <c r="G56" s="164"/>
      <c r="H56" s="165"/>
      <c r="J56" s="164"/>
      <c r="K56" s="165"/>
      <c r="N56" s="165"/>
    </row>
    <row r="57" spans="2:14" ht="13.5" customHeight="1">
      <c r="B57" s="641"/>
      <c r="D57" s="165"/>
      <c r="E57" s="165"/>
      <c r="G57" s="165"/>
      <c r="H57" s="165"/>
      <c r="J57" s="165"/>
      <c r="K57" s="165"/>
      <c r="M57" s="165"/>
      <c r="N57" s="165"/>
    </row>
    <row r="58" spans="2:14" ht="13.5" customHeight="1">
      <c r="B58" s="641"/>
      <c r="D58" s="165"/>
      <c r="E58" s="165"/>
      <c r="F58" s="180"/>
      <c r="G58" s="165"/>
      <c r="H58" s="165"/>
      <c r="J58" s="165"/>
      <c r="K58" s="165"/>
      <c r="M58" s="165"/>
      <c r="N58" s="165"/>
    </row>
    <row r="59" spans="2:14" ht="13.5" customHeight="1">
      <c r="B59" s="641"/>
      <c r="D59" s="165"/>
      <c r="E59" s="165"/>
      <c r="G59" s="165"/>
      <c r="H59" s="165"/>
      <c r="J59" s="165"/>
      <c r="K59" s="165"/>
      <c r="M59" s="165"/>
      <c r="N59" s="165"/>
    </row>
    <row r="60" spans="2:14" ht="13.5" customHeight="1">
      <c r="B60" s="641"/>
      <c r="D60" s="165"/>
      <c r="E60" s="165"/>
      <c r="G60" s="165"/>
      <c r="H60" s="165"/>
      <c r="J60" s="165"/>
      <c r="K60" s="165"/>
      <c r="M60" s="165"/>
      <c r="N60" s="165"/>
    </row>
    <row r="61" spans="2:14" ht="13.5" customHeight="1">
      <c r="B61" s="641"/>
    </row>
    <row r="62" spans="2:14" ht="13.5" customHeight="1">
      <c r="B62" s="641"/>
      <c r="D62" s="164"/>
      <c r="E62" s="165"/>
      <c r="G62" s="164"/>
      <c r="H62" s="165"/>
      <c r="J62" s="164"/>
      <c r="K62" s="165"/>
      <c r="M62" s="164"/>
      <c r="N62" s="165"/>
    </row>
    <row r="63" spans="2:14" ht="13.5" customHeight="1">
      <c r="B63" s="641"/>
      <c r="D63" s="165"/>
      <c r="E63" s="165"/>
      <c r="G63" s="165"/>
      <c r="H63" s="165"/>
      <c r="J63" s="165"/>
      <c r="K63" s="165"/>
      <c r="M63" s="165"/>
      <c r="N63" s="165"/>
    </row>
    <row r="64" spans="2:14" ht="13.5" customHeight="1">
      <c r="B64" s="641"/>
      <c r="D64" s="165"/>
      <c r="E64" s="165"/>
      <c r="G64" s="165"/>
      <c r="H64" s="165"/>
      <c r="J64" s="165"/>
      <c r="K64" s="165"/>
      <c r="M64" s="165"/>
      <c r="N64" s="165"/>
    </row>
    <row r="65" spans="2:33" ht="13.5" customHeight="1">
      <c r="B65" s="641"/>
      <c r="D65" s="165"/>
      <c r="E65" s="165"/>
      <c r="G65" s="165"/>
      <c r="H65" s="165"/>
      <c r="J65" s="165"/>
      <c r="K65" s="165"/>
      <c r="M65" s="165"/>
      <c r="N65" s="165"/>
    </row>
    <row r="66" spans="2:33" ht="13.5" customHeight="1">
      <c r="B66" s="641"/>
      <c r="D66" s="165"/>
      <c r="E66" s="165"/>
      <c r="G66" s="165"/>
      <c r="H66" s="165"/>
      <c r="J66" s="165"/>
      <c r="K66" s="165"/>
      <c r="M66" s="165"/>
      <c r="N66" s="165"/>
    </row>
    <row r="67" spans="2:33" ht="13.5" customHeight="1">
      <c r="B67" s="641"/>
    </row>
    <row r="68" spans="2:33" ht="13.5" customHeight="1">
      <c r="B68" s="641"/>
      <c r="G68" s="167"/>
      <c r="H68" s="168"/>
      <c r="I68" s="168"/>
      <c r="J68" s="168"/>
      <c r="K68" s="168"/>
      <c r="L68" s="181"/>
      <c r="M68" s="174"/>
    </row>
    <row r="69" spans="2:33" ht="13.5" customHeight="1">
      <c r="B69" s="641"/>
      <c r="G69" s="172"/>
      <c r="H69" s="168"/>
      <c r="I69" s="168"/>
      <c r="J69" s="168"/>
      <c r="K69" s="168"/>
      <c r="L69" s="181"/>
      <c r="M69" s="174"/>
    </row>
    <row r="70" spans="2:33" ht="13.5" customHeight="1">
      <c r="B70" s="641"/>
      <c r="G70" s="172"/>
      <c r="H70" s="168"/>
      <c r="I70" s="168"/>
      <c r="J70" s="168"/>
      <c r="K70" s="168"/>
      <c r="L70" s="181"/>
      <c r="M70" s="174"/>
    </row>
    <row r="71" spans="2:33" ht="13.5" customHeight="1">
      <c r="B71" s="641"/>
      <c r="G71" s="180"/>
    </row>
    <row r="72" spans="2:33" ht="13.5" customHeight="1">
      <c r="B72" s="641"/>
    </row>
    <row r="73" spans="2:33" ht="13.5" customHeight="1">
      <c r="B73" s="641"/>
    </row>
    <row r="74" spans="2:33" ht="13.5" customHeight="1">
      <c r="B74" s="641"/>
    </row>
    <row r="75" spans="2:33" ht="13.5" customHeight="1">
      <c r="B75" s="641"/>
    </row>
    <row r="76" spans="2:33" ht="13.5" customHeight="1">
      <c r="B76" s="641"/>
    </row>
    <row r="77" spans="2:33" ht="13.5" customHeight="1">
      <c r="B77" s="641"/>
    </row>
    <row r="78" spans="2:33" ht="13.5" customHeight="1">
      <c r="B78" s="641"/>
    </row>
    <row r="79" spans="2:33" ht="13.5" customHeight="1">
      <c r="B79" s="641"/>
      <c r="C79" s="157"/>
      <c r="D79" s="158"/>
      <c r="E79" s="156"/>
      <c r="F79" s="158"/>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c r="AG79" s="156"/>
    </row>
    <row r="80" spans="2:33" ht="13.5" customHeight="1">
      <c r="B80" s="641"/>
      <c r="C80" s="157"/>
      <c r="D80" s="156"/>
      <c r="E80" s="156"/>
      <c r="F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c r="AG80" s="156"/>
    </row>
    <row r="81" spans="2:33" ht="13.5" customHeight="1">
      <c r="B81" s="641"/>
      <c r="C81" s="157"/>
      <c r="D81" s="156"/>
      <c r="E81" s="156"/>
      <c r="F81" s="158"/>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c r="AG81" s="156"/>
    </row>
    <row r="82" spans="2:33" ht="13.5" customHeight="1">
      <c r="B82" s="641"/>
      <c r="C82" s="157"/>
      <c r="D82" s="156"/>
      <c r="E82" s="156"/>
      <c r="F82" s="158"/>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c r="AG82" s="156"/>
    </row>
    <row r="83" spans="2:33" ht="13.5" customHeight="1">
      <c r="B83" s="641"/>
      <c r="C83" s="157"/>
      <c r="D83" s="156"/>
      <c r="E83" s="156"/>
      <c r="F83" s="158"/>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c r="AG83" s="156"/>
    </row>
    <row r="84" spans="2:33" ht="13.5" customHeight="1">
      <c r="B84" s="641"/>
      <c r="C84" s="157"/>
      <c r="D84" s="156"/>
      <c r="E84" s="156"/>
      <c r="F84" s="158"/>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c r="AG84" s="156"/>
    </row>
    <row r="85" spans="2:33" ht="13.5" customHeight="1">
      <c r="B85" s="641"/>
      <c r="C85" s="157"/>
      <c r="D85" s="156"/>
      <c r="E85" s="156"/>
      <c r="F85" s="158"/>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c r="AG85" s="156"/>
    </row>
    <row r="86" spans="2:33" ht="13.5" customHeight="1">
      <c r="B86" s="641"/>
      <c r="C86" s="157"/>
      <c r="D86" s="156"/>
      <c r="E86" s="156"/>
      <c r="F86" s="158"/>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row>
    <row r="87" spans="2:33" ht="13.5" customHeight="1">
      <c r="B87" s="641"/>
      <c r="C87" s="157"/>
      <c r="D87" s="156"/>
      <c r="E87" s="156"/>
      <c r="F87" s="158"/>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c r="AG87" s="156"/>
    </row>
    <row r="88" spans="2:33" ht="13.5" customHeight="1">
      <c r="B88" s="641"/>
      <c r="C88" s="157"/>
      <c r="D88" s="156"/>
      <c r="E88" s="156"/>
      <c r="F88" s="158"/>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c r="AG88" s="156"/>
    </row>
    <row r="89" spans="2:33" ht="13.5" customHeight="1">
      <c r="B89" s="641"/>
      <c r="C89" s="157"/>
      <c r="D89" s="156"/>
      <c r="E89" s="156"/>
      <c r="F89" s="158"/>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row>
    <row r="90" spans="2:33" ht="13.5" customHeight="1">
      <c r="B90" s="641"/>
      <c r="C90" s="157"/>
      <c r="D90" s="156"/>
      <c r="E90" s="156"/>
      <c r="F90" s="158"/>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row>
    <row r="91" spans="2:33" ht="13.5" customHeight="1">
      <c r="B91" s="641"/>
      <c r="C91" s="157"/>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c r="AG91" s="156"/>
    </row>
    <row r="92" spans="2:33" ht="13.5" customHeight="1">
      <c r="B92" s="641"/>
      <c r="C92" s="157"/>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c r="AG92" s="156"/>
    </row>
    <row r="93" spans="2:33" ht="13.5" customHeight="1">
      <c r="B93" s="641"/>
      <c r="C93" s="157"/>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c r="AG93" s="156"/>
    </row>
    <row r="94" spans="2:33" ht="13.5" customHeight="1">
      <c r="B94" s="641"/>
      <c r="C94" s="157"/>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c r="AG94" s="156"/>
    </row>
    <row r="95" spans="2:33" ht="13.5" customHeight="1">
      <c r="B95" s="641"/>
      <c r="C95" s="157"/>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c r="AG95" s="156"/>
    </row>
    <row r="96" spans="2:33" ht="13.5" customHeight="1">
      <c r="B96" s="641"/>
      <c r="C96" s="157"/>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row>
    <row r="97" spans="2:33" ht="13.5" customHeight="1">
      <c r="B97" s="641"/>
      <c r="C97" s="157"/>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row>
    <row r="98" spans="2:33" ht="13.5" customHeight="1">
      <c r="B98" s="641"/>
      <c r="C98" s="157"/>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row>
    <row r="99" spans="2:33" ht="13.5" customHeight="1">
      <c r="B99" s="641"/>
      <c r="C99" s="157"/>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c r="AG99" s="156"/>
    </row>
    <row r="100" spans="2:33" ht="13.5" customHeight="1">
      <c r="B100" s="641"/>
      <c r="C100" s="157"/>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c r="AG100" s="156"/>
    </row>
    <row r="101" spans="2:33" ht="13.5" customHeight="1">
      <c r="B101" s="641"/>
      <c r="C101" s="157"/>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c r="AG101" s="156"/>
    </row>
    <row r="102" spans="2:33" ht="13.5" customHeight="1">
      <c r="B102" s="641"/>
      <c r="C102" s="157"/>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row>
    <row r="103" spans="2:33" ht="13.5" customHeight="1">
      <c r="B103" s="641"/>
      <c r="C103" s="157"/>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row>
    <row r="104" spans="2:33" ht="13.5" customHeight="1">
      <c r="B104" s="641"/>
      <c r="C104" s="157"/>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row>
    <row r="105" spans="2:33" ht="13.5" customHeight="1">
      <c r="B105" s="641"/>
      <c r="C105" s="157"/>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row>
    <row r="106" spans="2:33" ht="13.5" customHeight="1">
      <c r="B106" s="641"/>
      <c r="C106" s="157"/>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row>
    <row r="107" spans="2:33" ht="13.5" customHeight="1">
      <c r="B107" s="641"/>
      <c r="C107" s="157"/>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row>
    <row r="108" spans="2:33" ht="13.5" customHeight="1">
      <c r="B108" s="641"/>
      <c r="C108" s="157"/>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row>
    <row r="109" spans="2:33" ht="13.5" customHeight="1">
      <c r="B109" s="641"/>
      <c r="C109" s="157"/>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row>
    <row r="110" spans="2:33" ht="13.5" customHeight="1">
      <c r="B110" s="641"/>
      <c r="C110" s="157"/>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row>
    <row r="111" spans="2:33" ht="13.5" customHeight="1">
      <c r="B111" s="641"/>
      <c r="C111" s="157"/>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row>
    <row r="112" spans="2:33" ht="47.25" customHeight="1">
      <c r="B112" s="641"/>
      <c r="C112" s="157"/>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row>
    <row r="113" spans="2:2" ht="12.75" customHeight="1">
      <c r="B113" s="641"/>
    </row>
    <row r="114" spans="2:2" ht="13.5" customHeight="1"/>
    <row r="115" spans="2:2" ht="13.5" customHeight="1"/>
    <row r="116" spans="2:2" ht="13.5" customHeight="1"/>
    <row r="117" spans="2:2" ht="13.5" customHeight="1"/>
    <row r="118" spans="2:2" ht="13.5" customHeight="1"/>
    <row r="119" spans="2:2" ht="13.5" customHeight="1"/>
    <row r="120" spans="2:2" ht="13.5" customHeight="1"/>
    <row r="121" spans="2:2" ht="13.5" customHeight="1"/>
    <row r="122" spans="2:2" ht="13.5" customHeight="1"/>
    <row r="123" spans="2:2" ht="13.5" customHeight="1"/>
    <row r="124" spans="2:2" ht="13.5" customHeight="1"/>
    <row r="125" spans="2:2" ht="13.5" customHeight="1"/>
    <row r="126" spans="2:2" ht="13.5" customHeight="1"/>
    <row r="127" spans="2:2" ht="13.5" customHeight="1"/>
    <row r="128" spans="2:2" ht="13.5" customHeight="1"/>
  </sheetData>
  <mergeCells count="8">
    <mergeCell ref="AS1:BJ1048576"/>
    <mergeCell ref="B44:B52"/>
    <mergeCell ref="B56:B113"/>
    <mergeCell ref="A2:AP2"/>
    <mergeCell ref="B6:B8"/>
    <mergeCell ref="B11:B27"/>
    <mergeCell ref="B33:B41"/>
    <mergeCell ref="D33:AP41"/>
  </mergeCells>
  <pageMargins left="0.75" right="0.75" top="1" bottom="1" header="0.5" footer="0.5"/>
  <pageSetup scale="29" fitToWidth="0"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7A2CD-CA4A-4986-9838-B995E3D99E43}">
  <dimension ref="A2:S200"/>
  <sheetViews>
    <sheetView zoomScale="35" zoomScaleNormal="35" workbookViewId="0">
      <selection activeCell="BH1" sqref="BH1"/>
    </sheetView>
  </sheetViews>
  <sheetFormatPr baseColWidth="10" defaultColWidth="11.375" defaultRowHeight="14.25"/>
  <cols>
    <col min="1" max="1" width="6.75" style="184" customWidth="1"/>
    <col min="2" max="3" width="25.25" style="185" customWidth="1"/>
    <col min="4" max="4" width="48.625" style="184" customWidth="1"/>
    <col min="5" max="5" width="32.875" style="184" bestFit="1" customWidth="1"/>
    <col min="6" max="11" width="20.25" style="184" customWidth="1"/>
    <col min="12" max="16" width="18.125" style="184" customWidth="1"/>
    <col min="17" max="17" width="11.625" style="184" customWidth="1"/>
    <col min="18" max="18" width="11.375" style="184"/>
    <col min="19" max="19" width="71.75" style="184" customWidth="1"/>
    <col min="20" max="16384" width="11.375" style="184"/>
  </cols>
  <sheetData>
    <row r="2" spans="2:19" ht="15">
      <c r="B2" s="1"/>
      <c r="C2" s="1"/>
      <c r="D2" s="71"/>
      <c r="E2" s="1"/>
      <c r="F2" s="1"/>
      <c r="G2" s="1"/>
      <c r="H2" s="1"/>
      <c r="I2" s="1"/>
      <c r="J2" s="1"/>
      <c r="K2" s="1"/>
      <c r="L2" s="1"/>
      <c r="M2" s="1"/>
      <c r="N2" s="1"/>
      <c r="O2" s="1"/>
      <c r="P2" s="1"/>
      <c r="Q2" s="1"/>
      <c r="R2" s="1"/>
    </row>
    <row r="3" spans="2:19" ht="15">
      <c r="B3" s="1"/>
      <c r="C3" s="1"/>
      <c r="D3" s="2"/>
      <c r="E3" s="1"/>
      <c r="F3" s="1"/>
      <c r="G3" s="1"/>
      <c r="H3" s="1"/>
      <c r="I3" s="1"/>
      <c r="J3" s="1"/>
      <c r="K3" s="1"/>
      <c r="L3" s="1"/>
      <c r="M3" s="1"/>
      <c r="N3" s="1"/>
      <c r="O3" s="1"/>
      <c r="P3" s="1"/>
      <c r="Q3" s="1"/>
      <c r="R3" s="1"/>
    </row>
    <row r="4" spans="2:19" ht="32.25" customHeight="1">
      <c r="B4" s="1"/>
      <c r="C4" s="669" t="s">
        <v>157</v>
      </c>
      <c r="D4" s="669"/>
      <c r="E4" s="669"/>
      <c r="F4" s="669"/>
      <c r="G4" s="669"/>
      <c r="H4" s="669"/>
      <c r="I4" s="669"/>
      <c r="J4" s="669"/>
      <c r="K4" s="669"/>
      <c r="L4" s="669"/>
      <c r="M4" s="669"/>
      <c r="N4" s="669"/>
      <c r="O4" s="669"/>
      <c r="P4" s="669"/>
      <c r="Q4" s="3"/>
      <c r="R4" s="3"/>
      <c r="S4" s="646" t="s">
        <v>239</v>
      </c>
    </row>
    <row r="5" spans="2:19" ht="32.25" customHeight="1">
      <c r="B5" s="1"/>
      <c r="C5" s="669" t="s">
        <v>303</v>
      </c>
      <c r="D5" s="669"/>
      <c r="E5" s="669"/>
      <c r="F5" s="669"/>
      <c r="G5" s="669"/>
      <c r="H5" s="669"/>
      <c r="I5" s="669"/>
      <c r="J5" s="669"/>
      <c r="K5" s="669"/>
      <c r="L5" s="669"/>
      <c r="M5" s="669"/>
      <c r="N5" s="669"/>
      <c r="O5" s="669"/>
      <c r="P5" s="669"/>
      <c r="Q5" s="3"/>
      <c r="R5" s="3"/>
      <c r="S5" s="646"/>
    </row>
    <row r="6" spans="2:19" ht="32.25" customHeight="1">
      <c r="B6" s="1"/>
      <c r="C6" s="669" t="s">
        <v>304</v>
      </c>
      <c r="D6" s="669"/>
      <c r="E6" s="669"/>
      <c r="F6" s="669"/>
      <c r="G6" s="669"/>
      <c r="H6" s="669"/>
      <c r="I6" s="669"/>
      <c r="J6" s="669"/>
      <c r="K6" s="669"/>
      <c r="L6" s="669"/>
      <c r="M6" s="669"/>
      <c r="N6" s="669"/>
      <c r="O6" s="669"/>
      <c r="P6" s="669"/>
      <c r="Q6" s="4"/>
      <c r="R6" s="4"/>
      <c r="S6" s="646"/>
    </row>
    <row r="7" spans="2:19" ht="32.25" customHeight="1">
      <c r="B7" s="1"/>
      <c r="C7" s="669" t="s">
        <v>305</v>
      </c>
      <c r="D7" s="669"/>
      <c r="E7" s="669"/>
      <c r="F7" s="669"/>
      <c r="G7" s="669"/>
      <c r="H7" s="669"/>
      <c r="I7" s="669"/>
      <c r="J7" s="669"/>
      <c r="K7" s="669"/>
      <c r="L7" s="669"/>
      <c r="M7" s="669"/>
      <c r="N7" s="669"/>
      <c r="O7" s="669"/>
      <c r="P7" s="669"/>
      <c r="Q7" s="4"/>
      <c r="R7" s="4"/>
      <c r="S7" s="646"/>
    </row>
    <row r="8" spans="2:19" ht="14.25" customHeight="1">
      <c r="S8" s="646"/>
    </row>
    <row r="9" spans="2:19" ht="15" customHeight="1" thickBot="1">
      <c r="S9" s="646"/>
    </row>
    <row r="10" spans="2:19" ht="30" customHeight="1">
      <c r="B10" s="663" t="s">
        <v>158</v>
      </c>
      <c r="C10" s="670" t="s">
        <v>24</v>
      </c>
      <c r="D10" s="673" t="s">
        <v>189</v>
      </c>
      <c r="E10" s="670" t="s">
        <v>159</v>
      </c>
      <c r="F10" s="678" t="s">
        <v>222</v>
      </c>
      <c r="G10" s="679"/>
      <c r="H10" s="679"/>
      <c r="I10" s="679"/>
      <c r="J10" s="679"/>
      <c r="K10" s="679"/>
      <c r="L10" s="679"/>
      <c r="M10" s="679"/>
      <c r="N10" s="679"/>
      <c r="O10" s="679"/>
      <c r="P10" s="679"/>
      <c r="Q10" s="666" t="s">
        <v>160</v>
      </c>
      <c r="S10" s="646"/>
    </row>
    <row r="11" spans="2:19" ht="30" customHeight="1">
      <c r="B11" s="664"/>
      <c r="C11" s="671"/>
      <c r="D11" s="674"/>
      <c r="E11" s="671"/>
      <c r="F11" s="643" t="s">
        <v>223</v>
      </c>
      <c r="G11" s="644"/>
      <c r="H11" s="644"/>
      <c r="I11" s="645"/>
      <c r="J11" s="643" t="s">
        <v>224</v>
      </c>
      <c r="K11" s="645"/>
      <c r="L11" s="643" t="s">
        <v>225</v>
      </c>
      <c r="M11" s="644"/>
      <c r="N11" s="644"/>
      <c r="O11" s="645"/>
      <c r="P11" s="266" t="s">
        <v>226</v>
      </c>
      <c r="Q11" s="667"/>
      <c r="S11" s="646"/>
    </row>
    <row r="12" spans="2:19" ht="160.5" customHeight="1" thickBot="1">
      <c r="B12" s="665"/>
      <c r="C12" s="672"/>
      <c r="D12" s="675"/>
      <c r="E12" s="672"/>
      <c r="F12" s="267" t="s">
        <v>227</v>
      </c>
      <c r="G12" s="267" t="s">
        <v>228</v>
      </c>
      <c r="H12" s="267" t="s">
        <v>229</v>
      </c>
      <c r="I12" s="267" t="s">
        <v>230</v>
      </c>
      <c r="J12" s="267" t="s">
        <v>231</v>
      </c>
      <c r="K12" s="267" t="s">
        <v>232</v>
      </c>
      <c r="L12" s="267" t="s">
        <v>233</v>
      </c>
      <c r="M12" s="267" t="s">
        <v>234</v>
      </c>
      <c r="N12" s="267" t="s">
        <v>235</v>
      </c>
      <c r="O12" s="267" t="s">
        <v>236</v>
      </c>
      <c r="P12" s="267" t="s">
        <v>237</v>
      </c>
      <c r="Q12" s="668"/>
      <c r="S12" s="646"/>
    </row>
    <row r="13" spans="2:19" ht="15.75" customHeight="1">
      <c r="B13" s="676"/>
      <c r="C13" s="683" t="s">
        <v>161</v>
      </c>
      <c r="D13" s="655"/>
      <c r="E13" s="191"/>
      <c r="F13" s="192"/>
      <c r="G13" s="192"/>
      <c r="H13" s="192"/>
      <c r="I13" s="192"/>
      <c r="J13" s="192"/>
      <c r="K13" s="192"/>
      <c r="L13" s="192"/>
      <c r="M13" s="192"/>
      <c r="N13" s="192"/>
      <c r="O13" s="192"/>
      <c r="P13" s="192"/>
      <c r="Q13" s="200"/>
      <c r="S13" s="646"/>
    </row>
    <row r="14" spans="2:19" ht="15.75" customHeight="1">
      <c r="B14" s="676"/>
      <c r="C14" s="683"/>
      <c r="D14" s="655"/>
      <c r="E14" s="191"/>
      <c r="F14" s="192"/>
      <c r="G14" s="192"/>
      <c r="H14" s="192"/>
      <c r="I14" s="192"/>
      <c r="J14" s="192"/>
      <c r="K14" s="192"/>
      <c r="L14" s="192"/>
      <c r="M14" s="192"/>
      <c r="N14" s="192"/>
      <c r="O14" s="192"/>
      <c r="P14" s="192"/>
      <c r="Q14" s="200"/>
      <c r="S14" s="646"/>
    </row>
    <row r="15" spans="2:19" ht="15.75" customHeight="1">
      <c r="B15" s="677"/>
      <c r="C15" s="684"/>
      <c r="D15" s="656"/>
      <c r="E15" s="191"/>
      <c r="F15" s="192"/>
      <c r="G15" s="192"/>
      <c r="H15" s="192"/>
      <c r="I15" s="192"/>
      <c r="J15" s="192"/>
      <c r="K15" s="192"/>
      <c r="L15" s="192"/>
      <c r="M15" s="192"/>
      <c r="N15" s="192"/>
      <c r="O15" s="192"/>
      <c r="P15" s="192"/>
      <c r="Q15" s="200"/>
      <c r="S15" s="646"/>
    </row>
    <row r="16" spans="2:19" ht="15.75" customHeight="1">
      <c r="B16" s="651"/>
      <c r="C16" s="685" t="s">
        <v>162</v>
      </c>
      <c r="D16" s="654"/>
      <c r="E16" s="193"/>
      <c r="F16" s="194"/>
      <c r="G16" s="194"/>
      <c r="H16" s="194"/>
      <c r="I16" s="194"/>
      <c r="J16" s="194"/>
      <c r="K16" s="194"/>
      <c r="L16" s="194"/>
      <c r="M16" s="194"/>
      <c r="N16" s="194"/>
      <c r="O16" s="194"/>
      <c r="P16" s="194"/>
      <c r="Q16" s="201"/>
      <c r="S16" s="646"/>
    </row>
    <row r="17" spans="1:19" ht="15.75" customHeight="1">
      <c r="B17" s="652"/>
      <c r="C17" s="683"/>
      <c r="D17" s="655"/>
      <c r="E17" s="194"/>
      <c r="F17" s="194"/>
      <c r="G17" s="194"/>
      <c r="H17" s="194"/>
      <c r="I17" s="194"/>
      <c r="J17" s="194"/>
      <c r="K17" s="194"/>
      <c r="L17" s="194"/>
      <c r="M17" s="194"/>
      <c r="N17" s="194"/>
      <c r="O17" s="194"/>
      <c r="P17" s="194"/>
      <c r="Q17" s="201"/>
      <c r="S17" s="646"/>
    </row>
    <row r="18" spans="1:19" ht="15.75" customHeight="1">
      <c r="B18" s="653"/>
      <c r="C18" s="684"/>
      <c r="D18" s="656"/>
      <c r="E18" s="194"/>
      <c r="F18" s="194"/>
      <c r="G18" s="194"/>
      <c r="H18" s="194"/>
      <c r="I18" s="194"/>
      <c r="J18" s="194"/>
      <c r="K18" s="194"/>
      <c r="L18" s="194"/>
      <c r="M18" s="194"/>
      <c r="N18" s="194"/>
      <c r="O18" s="194"/>
      <c r="P18" s="194"/>
      <c r="Q18" s="201"/>
      <c r="S18" s="646"/>
    </row>
    <row r="19" spans="1:19" ht="15.75" customHeight="1">
      <c r="B19" s="657"/>
      <c r="C19" s="680" t="s">
        <v>163</v>
      </c>
      <c r="D19" s="660"/>
      <c r="E19" s="268"/>
      <c r="F19" s="268"/>
      <c r="G19" s="268"/>
      <c r="H19" s="268"/>
      <c r="I19" s="268"/>
      <c r="J19" s="268"/>
      <c r="K19" s="268"/>
      <c r="L19" s="268"/>
      <c r="M19" s="268"/>
      <c r="N19" s="268"/>
      <c r="O19" s="268"/>
      <c r="P19" s="268"/>
      <c r="Q19" s="269"/>
      <c r="S19" s="646"/>
    </row>
    <row r="20" spans="1:19" ht="15.75" customHeight="1">
      <c r="B20" s="658"/>
      <c r="C20" s="681"/>
      <c r="D20" s="661"/>
      <c r="E20" s="270"/>
      <c r="F20" s="270"/>
      <c r="G20" s="270"/>
      <c r="H20" s="270"/>
      <c r="I20" s="270"/>
      <c r="J20" s="270"/>
      <c r="K20" s="270"/>
      <c r="L20" s="270"/>
      <c r="M20" s="270"/>
      <c r="N20" s="270"/>
      <c r="O20" s="270"/>
      <c r="P20" s="270"/>
      <c r="Q20" s="269"/>
      <c r="S20" s="646"/>
    </row>
    <row r="21" spans="1:19" ht="15.75" customHeight="1">
      <c r="B21" s="659"/>
      <c r="C21" s="682"/>
      <c r="D21" s="662"/>
      <c r="E21" s="270"/>
      <c r="F21" s="270"/>
      <c r="G21" s="270"/>
      <c r="H21" s="270"/>
      <c r="I21" s="270"/>
      <c r="J21" s="270"/>
      <c r="K21" s="270"/>
      <c r="L21" s="270"/>
      <c r="M21" s="270"/>
      <c r="N21" s="270"/>
      <c r="O21" s="270"/>
      <c r="P21" s="270"/>
      <c r="Q21" s="269"/>
      <c r="S21" s="647" t="s">
        <v>240</v>
      </c>
    </row>
    <row r="22" spans="1:19" ht="15.75">
      <c r="B22" s="651"/>
      <c r="C22" s="648" t="s">
        <v>164</v>
      </c>
      <c r="D22" s="654"/>
      <c r="E22" s="189"/>
      <c r="F22" s="190"/>
      <c r="G22" s="190"/>
      <c r="H22" s="190"/>
      <c r="I22" s="190"/>
      <c r="J22" s="190"/>
      <c r="K22" s="190"/>
      <c r="L22" s="190"/>
      <c r="M22" s="190"/>
      <c r="N22" s="190"/>
      <c r="O22" s="190"/>
      <c r="P22" s="190"/>
      <c r="Q22" s="202"/>
      <c r="S22" s="647"/>
    </row>
    <row r="23" spans="1:19" ht="15.75">
      <c r="B23" s="652"/>
      <c r="C23" s="649"/>
      <c r="D23" s="655"/>
      <c r="E23" s="189"/>
      <c r="F23" s="190"/>
      <c r="G23" s="190"/>
      <c r="H23" s="190"/>
      <c r="I23" s="190"/>
      <c r="J23" s="190"/>
      <c r="K23" s="190"/>
      <c r="L23" s="190"/>
      <c r="M23" s="190"/>
      <c r="N23" s="190"/>
      <c r="O23" s="190"/>
      <c r="P23" s="190"/>
      <c r="Q23" s="202"/>
      <c r="S23" s="647"/>
    </row>
    <row r="24" spans="1:19" ht="15.75">
      <c r="B24" s="653"/>
      <c r="C24" s="650"/>
      <c r="D24" s="656"/>
      <c r="E24" s="189"/>
      <c r="F24" s="190"/>
      <c r="G24" s="190"/>
      <c r="H24" s="190"/>
      <c r="I24" s="190"/>
      <c r="J24" s="190"/>
      <c r="K24" s="190"/>
      <c r="L24" s="190"/>
      <c r="M24" s="190"/>
      <c r="N24" s="190"/>
      <c r="O24" s="190"/>
      <c r="P24" s="190"/>
      <c r="Q24" s="202"/>
      <c r="S24" s="647"/>
    </row>
    <row r="25" spans="1:19" ht="15.75">
      <c r="A25" s="186"/>
      <c r="B25" s="651"/>
      <c r="C25" s="648" t="s">
        <v>165</v>
      </c>
      <c r="D25" s="654"/>
      <c r="E25" s="189"/>
      <c r="F25" s="190"/>
      <c r="G25" s="190"/>
      <c r="H25" s="190"/>
      <c r="I25" s="190"/>
      <c r="J25" s="190"/>
      <c r="K25" s="190"/>
      <c r="L25" s="190"/>
      <c r="M25" s="190"/>
      <c r="N25" s="190"/>
      <c r="O25" s="190"/>
      <c r="P25" s="190"/>
      <c r="Q25" s="202"/>
      <c r="S25" s="647"/>
    </row>
    <row r="26" spans="1:19" ht="15.75">
      <c r="B26" s="652"/>
      <c r="C26" s="649"/>
      <c r="D26" s="655"/>
      <c r="E26" s="189"/>
      <c r="F26" s="190"/>
      <c r="G26" s="190"/>
      <c r="H26" s="190"/>
      <c r="I26" s="190"/>
      <c r="J26" s="190"/>
      <c r="K26" s="190"/>
      <c r="L26" s="190"/>
      <c r="M26" s="190"/>
      <c r="N26" s="190"/>
      <c r="O26" s="190"/>
      <c r="P26" s="190"/>
      <c r="Q26" s="202"/>
      <c r="S26" s="647"/>
    </row>
    <row r="27" spans="1:19" ht="15.75">
      <c r="B27" s="653"/>
      <c r="C27" s="650"/>
      <c r="D27" s="656"/>
      <c r="E27" s="189"/>
      <c r="F27" s="190"/>
      <c r="G27" s="190"/>
      <c r="H27" s="190"/>
      <c r="I27" s="190"/>
      <c r="J27" s="190"/>
      <c r="K27" s="190"/>
      <c r="L27" s="190"/>
      <c r="M27" s="190"/>
      <c r="N27" s="190"/>
      <c r="O27" s="190"/>
      <c r="P27" s="190"/>
      <c r="Q27" s="202"/>
      <c r="S27" s="647"/>
    </row>
    <row r="28" spans="1:19" ht="15.75">
      <c r="B28" s="651"/>
      <c r="C28" s="648" t="s">
        <v>166</v>
      </c>
      <c r="D28" s="654"/>
      <c r="E28" s="195"/>
      <c r="F28" s="196"/>
      <c r="G28" s="196"/>
      <c r="H28" s="196"/>
      <c r="I28" s="196"/>
      <c r="J28" s="196"/>
      <c r="K28" s="196"/>
      <c r="L28" s="196"/>
      <c r="M28" s="196"/>
      <c r="N28" s="196"/>
      <c r="O28" s="196"/>
      <c r="P28" s="196"/>
      <c r="Q28" s="202"/>
      <c r="S28" s="647"/>
    </row>
    <row r="29" spans="1:19" ht="15.75">
      <c r="B29" s="652"/>
      <c r="C29" s="649"/>
      <c r="D29" s="655"/>
      <c r="E29" s="189"/>
      <c r="F29" s="190"/>
      <c r="G29" s="190"/>
      <c r="H29" s="190"/>
      <c r="I29" s="190"/>
      <c r="J29" s="190"/>
      <c r="K29" s="190"/>
      <c r="L29" s="190"/>
      <c r="M29" s="190"/>
      <c r="N29" s="190"/>
      <c r="O29" s="190"/>
      <c r="P29" s="190"/>
      <c r="Q29" s="202"/>
      <c r="S29" s="647"/>
    </row>
    <row r="30" spans="1:19" ht="15.75">
      <c r="B30" s="653"/>
      <c r="C30" s="650"/>
      <c r="D30" s="656"/>
      <c r="E30" s="195"/>
      <c r="F30" s="196"/>
      <c r="G30" s="196"/>
      <c r="H30" s="196"/>
      <c r="I30" s="196"/>
      <c r="J30" s="196"/>
      <c r="K30" s="196"/>
      <c r="L30" s="196"/>
      <c r="M30" s="196"/>
      <c r="N30" s="196"/>
      <c r="O30" s="196"/>
      <c r="P30" s="196"/>
      <c r="Q30" s="202"/>
      <c r="S30" s="647"/>
    </row>
    <row r="31" spans="1:19" ht="15.75">
      <c r="B31" s="651"/>
      <c r="C31" s="648" t="s">
        <v>167</v>
      </c>
      <c r="D31" s="654"/>
      <c r="E31" s="189"/>
      <c r="F31" s="190"/>
      <c r="G31" s="190"/>
      <c r="H31" s="190"/>
      <c r="I31" s="190"/>
      <c r="J31" s="190"/>
      <c r="K31" s="190"/>
      <c r="L31" s="190"/>
      <c r="M31" s="190"/>
      <c r="N31" s="190"/>
      <c r="O31" s="190"/>
      <c r="P31" s="190"/>
      <c r="Q31" s="202"/>
      <c r="S31" s="647"/>
    </row>
    <row r="32" spans="1:19" ht="15.75">
      <c r="B32" s="652"/>
      <c r="C32" s="649"/>
      <c r="D32" s="655"/>
      <c r="E32" s="189"/>
      <c r="F32" s="190"/>
      <c r="G32" s="190"/>
      <c r="H32" s="190"/>
      <c r="I32" s="190"/>
      <c r="J32" s="190"/>
      <c r="K32" s="190"/>
      <c r="L32" s="190"/>
      <c r="M32" s="190"/>
      <c r="N32" s="190"/>
      <c r="O32" s="190"/>
      <c r="P32" s="190"/>
      <c r="Q32" s="202"/>
      <c r="S32" s="647"/>
    </row>
    <row r="33" spans="2:19" ht="15.75">
      <c r="B33" s="653"/>
      <c r="C33" s="650"/>
      <c r="D33" s="656"/>
      <c r="E33" s="189"/>
      <c r="F33" s="190"/>
      <c r="G33" s="190"/>
      <c r="H33" s="190"/>
      <c r="I33" s="190"/>
      <c r="J33" s="190"/>
      <c r="K33" s="190"/>
      <c r="L33" s="190"/>
      <c r="M33" s="190"/>
      <c r="N33" s="190"/>
      <c r="O33" s="190"/>
      <c r="P33" s="190"/>
      <c r="Q33" s="202"/>
      <c r="S33" s="647"/>
    </row>
    <row r="34" spans="2:19" ht="15.75">
      <c r="B34" s="651"/>
      <c r="C34" s="648" t="s">
        <v>168</v>
      </c>
      <c r="D34" s="654"/>
      <c r="E34" s="189"/>
      <c r="F34" s="190"/>
      <c r="G34" s="190"/>
      <c r="H34" s="190"/>
      <c r="I34" s="190"/>
      <c r="J34" s="190"/>
      <c r="K34" s="190"/>
      <c r="L34" s="190"/>
      <c r="M34" s="190"/>
      <c r="N34" s="190"/>
      <c r="O34" s="190"/>
      <c r="P34" s="190"/>
      <c r="Q34" s="202"/>
      <c r="S34" s="647"/>
    </row>
    <row r="35" spans="2:19" ht="15.75">
      <c r="B35" s="652"/>
      <c r="C35" s="649"/>
      <c r="D35" s="655"/>
      <c r="E35" s="189"/>
      <c r="F35" s="190"/>
      <c r="G35" s="190"/>
      <c r="H35" s="190"/>
      <c r="I35" s="190"/>
      <c r="J35" s="190"/>
      <c r="K35" s="190"/>
      <c r="L35" s="190"/>
      <c r="M35" s="190"/>
      <c r="N35" s="190"/>
      <c r="O35" s="190"/>
      <c r="P35" s="190"/>
      <c r="Q35" s="202"/>
      <c r="S35" s="647"/>
    </row>
    <row r="36" spans="2:19" ht="15.75">
      <c r="B36" s="653"/>
      <c r="C36" s="650"/>
      <c r="D36" s="656"/>
      <c r="E36" s="189"/>
      <c r="F36" s="190"/>
      <c r="G36" s="190"/>
      <c r="H36" s="190"/>
      <c r="I36" s="190"/>
      <c r="J36" s="190"/>
      <c r="K36" s="190"/>
      <c r="L36" s="190"/>
      <c r="M36" s="190"/>
      <c r="N36" s="190"/>
      <c r="O36" s="190"/>
      <c r="P36" s="190"/>
      <c r="Q36" s="202"/>
      <c r="S36" s="647"/>
    </row>
    <row r="37" spans="2:19" ht="15.75">
      <c r="B37" s="651"/>
      <c r="C37" s="648" t="s">
        <v>169</v>
      </c>
      <c r="D37" s="654"/>
      <c r="E37" s="189"/>
      <c r="F37" s="190"/>
      <c r="G37" s="190"/>
      <c r="H37" s="190"/>
      <c r="I37" s="190"/>
      <c r="J37" s="190"/>
      <c r="K37" s="190"/>
      <c r="L37" s="190"/>
      <c r="M37" s="190"/>
      <c r="N37" s="190"/>
      <c r="O37" s="190"/>
      <c r="P37" s="190"/>
      <c r="Q37" s="202"/>
      <c r="S37" s="647"/>
    </row>
    <row r="38" spans="2:19" ht="15.75">
      <c r="B38" s="652"/>
      <c r="C38" s="649"/>
      <c r="D38" s="655"/>
      <c r="E38" s="189"/>
      <c r="F38" s="190"/>
      <c r="G38" s="190"/>
      <c r="H38" s="190"/>
      <c r="I38" s="190"/>
      <c r="J38" s="190"/>
      <c r="K38" s="190"/>
      <c r="L38" s="190"/>
      <c r="M38" s="190"/>
      <c r="N38" s="190"/>
      <c r="O38" s="190"/>
      <c r="P38" s="190"/>
      <c r="Q38" s="202"/>
      <c r="S38" s="647"/>
    </row>
    <row r="39" spans="2:19" ht="15.75">
      <c r="B39" s="653"/>
      <c r="C39" s="650"/>
      <c r="D39" s="656"/>
      <c r="E39" s="189"/>
      <c r="F39" s="190"/>
      <c r="G39" s="190"/>
      <c r="H39" s="190"/>
      <c r="I39" s="190"/>
      <c r="J39" s="190"/>
      <c r="K39" s="190"/>
      <c r="L39" s="190"/>
      <c r="M39" s="190"/>
      <c r="N39" s="190"/>
      <c r="O39" s="190"/>
      <c r="P39" s="190"/>
      <c r="Q39" s="202"/>
      <c r="S39" s="647"/>
    </row>
    <row r="40" spans="2:19" ht="15.75">
      <c r="B40" s="651"/>
      <c r="C40" s="648" t="s">
        <v>170</v>
      </c>
      <c r="D40" s="654"/>
      <c r="E40" s="189"/>
      <c r="F40" s="190"/>
      <c r="G40" s="190"/>
      <c r="H40" s="190"/>
      <c r="I40" s="190"/>
      <c r="J40" s="190"/>
      <c r="K40" s="190"/>
      <c r="L40" s="190"/>
      <c r="M40" s="190"/>
      <c r="N40" s="190"/>
      <c r="O40" s="190"/>
      <c r="P40" s="190"/>
      <c r="Q40" s="202"/>
      <c r="S40" s="647"/>
    </row>
    <row r="41" spans="2:19" ht="15.75">
      <c r="B41" s="652"/>
      <c r="C41" s="649"/>
      <c r="D41" s="655"/>
      <c r="E41" s="189"/>
      <c r="F41" s="190"/>
      <c r="G41" s="190"/>
      <c r="H41" s="190"/>
      <c r="I41" s="190"/>
      <c r="J41" s="190"/>
      <c r="K41" s="190"/>
      <c r="L41" s="190"/>
      <c r="M41" s="190"/>
      <c r="N41" s="190"/>
      <c r="O41" s="190"/>
      <c r="P41" s="190"/>
      <c r="Q41" s="202"/>
      <c r="S41" s="647"/>
    </row>
    <row r="42" spans="2:19" ht="15.75">
      <c r="B42" s="653"/>
      <c r="C42" s="650"/>
      <c r="D42" s="656"/>
      <c r="E42" s="189"/>
      <c r="F42" s="190"/>
      <c r="G42" s="190"/>
      <c r="H42" s="190"/>
      <c r="I42" s="190"/>
      <c r="J42" s="190"/>
      <c r="K42" s="190"/>
      <c r="L42" s="190"/>
      <c r="M42" s="190"/>
      <c r="N42" s="190"/>
      <c r="O42" s="190"/>
      <c r="P42" s="190"/>
      <c r="Q42" s="202"/>
      <c r="S42" s="647"/>
    </row>
    <row r="43" spans="2:19" ht="15.75">
      <c r="B43" s="651"/>
      <c r="C43" s="648" t="s">
        <v>190</v>
      </c>
      <c r="D43" s="654"/>
      <c r="E43" s="189"/>
      <c r="F43" s="190"/>
      <c r="G43" s="190"/>
      <c r="H43" s="190"/>
      <c r="I43" s="190"/>
      <c r="J43" s="190"/>
      <c r="K43" s="190"/>
      <c r="L43" s="190"/>
      <c r="M43" s="190"/>
      <c r="N43" s="190"/>
      <c r="O43" s="190"/>
      <c r="P43" s="190"/>
      <c r="Q43" s="202"/>
      <c r="S43" s="647"/>
    </row>
    <row r="44" spans="2:19" ht="15.75">
      <c r="B44" s="652"/>
      <c r="C44" s="649"/>
      <c r="D44" s="655"/>
      <c r="E44" s="189"/>
      <c r="F44" s="190"/>
      <c r="G44" s="190"/>
      <c r="H44" s="190"/>
      <c r="I44" s="190"/>
      <c r="J44" s="190"/>
      <c r="K44" s="190"/>
      <c r="L44" s="190"/>
      <c r="M44" s="190"/>
      <c r="N44" s="190"/>
      <c r="O44" s="190"/>
      <c r="P44" s="190"/>
      <c r="Q44" s="202"/>
      <c r="S44" s="647"/>
    </row>
    <row r="45" spans="2:19" ht="15.75">
      <c r="B45" s="653"/>
      <c r="C45" s="650"/>
      <c r="D45" s="656"/>
      <c r="E45" s="189"/>
      <c r="F45" s="190"/>
      <c r="G45" s="190"/>
      <c r="H45" s="190"/>
      <c r="I45" s="190"/>
      <c r="J45" s="190"/>
      <c r="K45" s="190"/>
      <c r="L45" s="190"/>
      <c r="M45" s="190"/>
      <c r="N45" s="190"/>
      <c r="O45" s="190"/>
      <c r="P45" s="190"/>
      <c r="Q45" s="202"/>
      <c r="S45" s="647"/>
    </row>
    <row r="46" spans="2:19" ht="15.75">
      <c r="B46" s="651"/>
      <c r="C46" s="648" t="s">
        <v>191</v>
      </c>
      <c r="D46" s="654"/>
      <c r="E46" s="189"/>
      <c r="F46" s="190"/>
      <c r="G46" s="190"/>
      <c r="H46" s="190"/>
      <c r="I46" s="190"/>
      <c r="J46" s="190"/>
      <c r="K46" s="190"/>
      <c r="L46" s="190"/>
      <c r="M46" s="190"/>
      <c r="N46" s="190"/>
      <c r="O46" s="190"/>
      <c r="P46" s="190"/>
      <c r="Q46" s="202"/>
      <c r="S46" s="647"/>
    </row>
    <row r="47" spans="2:19" ht="15.75">
      <c r="B47" s="652"/>
      <c r="C47" s="649"/>
      <c r="D47" s="655"/>
      <c r="E47" s="189"/>
      <c r="F47" s="190"/>
      <c r="G47" s="190"/>
      <c r="H47" s="190"/>
      <c r="I47" s="190"/>
      <c r="J47" s="190"/>
      <c r="K47" s="190"/>
      <c r="L47" s="190"/>
      <c r="M47" s="190"/>
      <c r="N47" s="190"/>
      <c r="O47" s="190"/>
      <c r="P47" s="190"/>
      <c r="Q47" s="202"/>
      <c r="S47" s="647"/>
    </row>
    <row r="48" spans="2:19" ht="15.75">
      <c r="B48" s="653"/>
      <c r="C48" s="650"/>
      <c r="D48" s="656"/>
      <c r="E48" s="189"/>
      <c r="F48" s="190"/>
      <c r="G48" s="190"/>
      <c r="H48" s="190"/>
      <c r="I48" s="190"/>
      <c r="J48" s="190"/>
      <c r="K48" s="190"/>
      <c r="L48" s="190"/>
      <c r="M48" s="190"/>
      <c r="N48" s="190"/>
      <c r="O48" s="190"/>
      <c r="P48" s="190"/>
      <c r="Q48" s="202"/>
      <c r="S48" s="647"/>
    </row>
    <row r="49" spans="2:19" ht="15.75">
      <c r="B49" s="657"/>
      <c r="C49" s="680" t="s">
        <v>171</v>
      </c>
      <c r="D49" s="660"/>
      <c r="E49" s="271"/>
      <c r="F49" s="272"/>
      <c r="G49" s="272"/>
      <c r="H49" s="272"/>
      <c r="I49" s="272"/>
      <c r="J49" s="272"/>
      <c r="K49" s="272"/>
      <c r="L49" s="272"/>
      <c r="M49" s="272"/>
      <c r="N49" s="272"/>
      <c r="O49" s="272"/>
      <c r="P49" s="272"/>
      <c r="Q49" s="269"/>
      <c r="S49" s="647"/>
    </row>
    <row r="50" spans="2:19" ht="15.75">
      <c r="B50" s="658"/>
      <c r="C50" s="681"/>
      <c r="D50" s="661"/>
      <c r="E50" s="271"/>
      <c r="F50" s="272"/>
      <c r="G50" s="272"/>
      <c r="H50" s="272"/>
      <c r="I50" s="272"/>
      <c r="J50" s="272"/>
      <c r="K50" s="272"/>
      <c r="L50" s="272"/>
      <c r="M50" s="272"/>
      <c r="N50" s="272"/>
      <c r="O50" s="272"/>
      <c r="P50" s="272"/>
      <c r="Q50" s="269"/>
      <c r="S50" s="647"/>
    </row>
    <row r="51" spans="2:19" ht="15.75">
      <c r="B51" s="659"/>
      <c r="C51" s="682"/>
      <c r="D51" s="662"/>
      <c r="E51" s="271"/>
      <c r="F51" s="272"/>
      <c r="G51" s="272"/>
      <c r="H51" s="272"/>
      <c r="I51" s="272"/>
      <c r="J51" s="272"/>
      <c r="K51" s="272"/>
      <c r="L51" s="272"/>
      <c r="M51" s="272"/>
      <c r="N51" s="272"/>
      <c r="O51" s="272"/>
      <c r="P51" s="272"/>
      <c r="Q51" s="269"/>
      <c r="S51" s="647"/>
    </row>
    <row r="52" spans="2:19" ht="15.75">
      <c r="B52" s="651"/>
      <c r="C52" s="648" t="s">
        <v>172</v>
      </c>
      <c r="D52" s="654"/>
      <c r="E52" s="189"/>
      <c r="F52" s="190"/>
      <c r="G52" s="190"/>
      <c r="H52" s="190"/>
      <c r="I52" s="190"/>
      <c r="J52" s="190"/>
      <c r="K52" s="190"/>
      <c r="L52" s="190"/>
      <c r="M52" s="190"/>
      <c r="N52" s="190"/>
      <c r="O52" s="190"/>
      <c r="P52" s="190"/>
      <c r="Q52" s="202"/>
      <c r="S52" s="647"/>
    </row>
    <row r="53" spans="2:19" ht="15.75">
      <c r="B53" s="652"/>
      <c r="C53" s="649"/>
      <c r="D53" s="655"/>
      <c r="E53" s="189"/>
      <c r="F53" s="190"/>
      <c r="G53" s="190"/>
      <c r="H53" s="190"/>
      <c r="I53" s="190"/>
      <c r="J53" s="190"/>
      <c r="K53" s="190"/>
      <c r="L53" s="190"/>
      <c r="M53" s="190"/>
      <c r="N53" s="190"/>
      <c r="O53" s="190"/>
      <c r="P53" s="190"/>
      <c r="Q53" s="202"/>
      <c r="S53" s="647"/>
    </row>
    <row r="54" spans="2:19" ht="15.75">
      <c r="B54" s="653"/>
      <c r="C54" s="650"/>
      <c r="D54" s="656"/>
      <c r="E54" s="189"/>
      <c r="F54" s="190"/>
      <c r="G54" s="190"/>
      <c r="H54" s="190"/>
      <c r="I54" s="190"/>
      <c r="J54" s="190"/>
      <c r="K54" s="190"/>
      <c r="L54" s="190"/>
      <c r="M54" s="190"/>
      <c r="N54" s="190"/>
      <c r="O54" s="190"/>
      <c r="P54" s="190"/>
      <c r="Q54" s="202"/>
      <c r="S54" s="647"/>
    </row>
    <row r="55" spans="2:19" ht="15.75">
      <c r="B55" s="651"/>
      <c r="C55" s="648" t="s">
        <v>173</v>
      </c>
      <c r="D55" s="654"/>
      <c r="E55" s="189"/>
      <c r="F55" s="190"/>
      <c r="G55" s="190"/>
      <c r="H55" s="190"/>
      <c r="I55" s="190"/>
      <c r="J55" s="190"/>
      <c r="K55" s="190"/>
      <c r="L55" s="190"/>
      <c r="M55" s="190"/>
      <c r="N55" s="190"/>
      <c r="O55" s="190"/>
      <c r="P55" s="190"/>
      <c r="Q55" s="202"/>
      <c r="S55" s="647"/>
    </row>
    <row r="56" spans="2:19" ht="15.75">
      <c r="B56" s="652"/>
      <c r="C56" s="649"/>
      <c r="D56" s="655"/>
      <c r="E56" s="189"/>
      <c r="F56" s="190"/>
      <c r="G56" s="190"/>
      <c r="H56" s="190"/>
      <c r="I56" s="190"/>
      <c r="J56" s="190"/>
      <c r="K56" s="190"/>
      <c r="L56" s="190"/>
      <c r="M56" s="190"/>
      <c r="N56" s="190"/>
      <c r="O56" s="190"/>
      <c r="P56" s="190"/>
      <c r="Q56" s="202"/>
      <c r="S56" s="647"/>
    </row>
    <row r="57" spans="2:19" ht="15.75">
      <c r="B57" s="653"/>
      <c r="C57" s="650"/>
      <c r="D57" s="656"/>
      <c r="E57" s="189"/>
      <c r="F57" s="190"/>
      <c r="G57" s="190"/>
      <c r="H57" s="190"/>
      <c r="I57" s="190"/>
      <c r="J57" s="190"/>
      <c r="K57" s="190"/>
      <c r="L57" s="190"/>
      <c r="M57" s="190"/>
      <c r="N57" s="190"/>
      <c r="O57" s="190"/>
      <c r="P57" s="190"/>
      <c r="Q57" s="202"/>
      <c r="S57" s="647"/>
    </row>
    <row r="58" spans="2:19" ht="15.75">
      <c r="B58" s="651"/>
      <c r="C58" s="648" t="s">
        <v>174</v>
      </c>
      <c r="D58" s="654"/>
      <c r="E58" s="189"/>
      <c r="F58" s="190"/>
      <c r="G58" s="190"/>
      <c r="H58" s="190"/>
      <c r="I58" s="190"/>
      <c r="J58" s="190"/>
      <c r="K58" s="190"/>
      <c r="L58" s="190"/>
      <c r="M58" s="190"/>
      <c r="N58" s="190"/>
      <c r="O58" s="190"/>
      <c r="P58" s="190"/>
      <c r="Q58" s="202"/>
      <c r="S58" s="647"/>
    </row>
    <row r="59" spans="2:19" ht="15.75">
      <c r="B59" s="652"/>
      <c r="C59" s="649"/>
      <c r="D59" s="655"/>
      <c r="E59" s="189"/>
      <c r="F59" s="190"/>
      <c r="G59" s="190"/>
      <c r="H59" s="190"/>
      <c r="I59" s="190"/>
      <c r="J59" s="190"/>
      <c r="K59" s="190"/>
      <c r="L59" s="190"/>
      <c r="M59" s="190"/>
      <c r="N59" s="190"/>
      <c r="O59" s="190"/>
      <c r="P59" s="190"/>
      <c r="Q59" s="202"/>
      <c r="S59" s="647"/>
    </row>
    <row r="60" spans="2:19" ht="15.75">
      <c r="B60" s="653"/>
      <c r="C60" s="650"/>
      <c r="D60" s="656"/>
      <c r="E60" s="189"/>
      <c r="F60" s="190"/>
      <c r="G60" s="190"/>
      <c r="H60" s="190"/>
      <c r="I60" s="190"/>
      <c r="J60" s="190"/>
      <c r="K60" s="190"/>
      <c r="L60" s="190"/>
      <c r="M60" s="190"/>
      <c r="N60" s="190"/>
      <c r="O60" s="190"/>
      <c r="P60" s="190"/>
      <c r="Q60" s="202"/>
      <c r="S60" s="647"/>
    </row>
    <row r="61" spans="2:19" ht="15.75">
      <c r="B61" s="651"/>
      <c r="C61" s="648" t="s">
        <v>193</v>
      </c>
      <c r="D61" s="654"/>
      <c r="E61" s="189"/>
      <c r="F61" s="190"/>
      <c r="G61" s="190"/>
      <c r="H61" s="190"/>
      <c r="I61" s="190"/>
      <c r="J61" s="190"/>
      <c r="K61" s="190"/>
      <c r="L61" s="190"/>
      <c r="M61" s="190"/>
      <c r="N61" s="190"/>
      <c r="O61" s="190"/>
      <c r="P61" s="190"/>
      <c r="Q61" s="203"/>
      <c r="S61" s="647"/>
    </row>
    <row r="62" spans="2:19" ht="15.75">
      <c r="B62" s="652"/>
      <c r="C62" s="649"/>
      <c r="D62" s="655"/>
      <c r="E62" s="189"/>
      <c r="F62" s="190"/>
      <c r="G62" s="190"/>
      <c r="H62" s="190"/>
      <c r="I62" s="190"/>
      <c r="J62" s="190"/>
      <c r="K62" s="190"/>
      <c r="L62" s="190"/>
      <c r="M62" s="190"/>
      <c r="N62" s="190"/>
      <c r="O62" s="190"/>
      <c r="P62" s="190"/>
      <c r="Q62" s="202"/>
      <c r="S62" s="647"/>
    </row>
    <row r="63" spans="2:19" ht="15.75">
      <c r="B63" s="653"/>
      <c r="C63" s="650"/>
      <c r="D63" s="656"/>
      <c r="E63" s="189"/>
      <c r="F63" s="190"/>
      <c r="G63" s="190"/>
      <c r="H63" s="190"/>
      <c r="I63" s="190"/>
      <c r="J63" s="190"/>
      <c r="K63" s="190"/>
      <c r="L63" s="190"/>
      <c r="M63" s="190"/>
      <c r="N63" s="190"/>
      <c r="O63" s="190"/>
      <c r="P63" s="190"/>
      <c r="Q63" s="204"/>
      <c r="S63" s="647"/>
    </row>
    <row r="64" spans="2:19" ht="15.75">
      <c r="B64" s="651"/>
      <c r="C64" s="648" t="s">
        <v>194</v>
      </c>
      <c r="D64" s="654"/>
      <c r="E64" s="189"/>
      <c r="F64" s="190"/>
      <c r="G64" s="190"/>
      <c r="H64" s="190"/>
      <c r="I64" s="190"/>
      <c r="J64" s="190"/>
      <c r="K64" s="190"/>
      <c r="L64" s="190"/>
      <c r="M64" s="190"/>
      <c r="N64" s="190"/>
      <c r="O64" s="190"/>
      <c r="P64" s="190"/>
      <c r="Q64" s="204"/>
      <c r="S64" s="647"/>
    </row>
    <row r="65" spans="2:19" ht="15.75">
      <c r="B65" s="652"/>
      <c r="C65" s="649"/>
      <c r="D65" s="655"/>
      <c r="E65" s="189"/>
      <c r="F65" s="190"/>
      <c r="G65" s="190"/>
      <c r="H65" s="190"/>
      <c r="I65" s="190"/>
      <c r="J65" s="190"/>
      <c r="K65" s="190"/>
      <c r="L65" s="190"/>
      <c r="M65" s="190"/>
      <c r="N65" s="190"/>
      <c r="O65" s="190"/>
      <c r="P65" s="190"/>
      <c r="Q65" s="204"/>
      <c r="S65" s="647"/>
    </row>
    <row r="66" spans="2:19" ht="15.75">
      <c r="B66" s="653"/>
      <c r="C66" s="650"/>
      <c r="D66" s="656"/>
      <c r="E66" s="189"/>
      <c r="F66" s="190"/>
      <c r="G66" s="190"/>
      <c r="H66" s="190"/>
      <c r="I66" s="190"/>
      <c r="J66" s="190"/>
      <c r="K66" s="190"/>
      <c r="L66" s="190"/>
      <c r="M66" s="190"/>
      <c r="N66" s="190"/>
      <c r="O66" s="190"/>
      <c r="P66" s="190"/>
      <c r="Q66" s="204"/>
      <c r="S66" s="647"/>
    </row>
    <row r="67" spans="2:19" ht="15.75">
      <c r="B67" s="651"/>
      <c r="C67" s="648" t="s">
        <v>195</v>
      </c>
      <c r="D67" s="654"/>
      <c r="E67" s="189"/>
      <c r="F67" s="190"/>
      <c r="G67" s="190"/>
      <c r="H67" s="190"/>
      <c r="I67" s="190"/>
      <c r="J67" s="190"/>
      <c r="K67" s="190"/>
      <c r="L67" s="190"/>
      <c r="M67" s="190"/>
      <c r="N67" s="190"/>
      <c r="O67" s="190"/>
      <c r="P67" s="190"/>
      <c r="Q67" s="204"/>
      <c r="S67" s="647"/>
    </row>
    <row r="68" spans="2:19" ht="15.75">
      <c r="B68" s="652"/>
      <c r="C68" s="649"/>
      <c r="D68" s="655"/>
      <c r="E68" s="189"/>
      <c r="F68" s="190"/>
      <c r="G68" s="190"/>
      <c r="H68" s="190"/>
      <c r="I68" s="190"/>
      <c r="J68" s="190"/>
      <c r="K68" s="190"/>
      <c r="L68" s="190"/>
      <c r="M68" s="190"/>
      <c r="N68" s="190"/>
      <c r="O68" s="190"/>
      <c r="P68" s="190"/>
      <c r="Q68" s="204"/>
      <c r="S68" s="647"/>
    </row>
    <row r="69" spans="2:19" ht="15.75">
      <c r="B69" s="653"/>
      <c r="C69" s="650"/>
      <c r="D69" s="656"/>
      <c r="E69" s="189"/>
      <c r="F69" s="190"/>
      <c r="G69" s="190"/>
      <c r="H69" s="190"/>
      <c r="I69" s="190"/>
      <c r="J69" s="190"/>
      <c r="K69" s="190"/>
      <c r="L69" s="190"/>
      <c r="M69" s="190"/>
      <c r="N69" s="190"/>
      <c r="O69" s="190"/>
      <c r="P69" s="190"/>
      <c r="Q69" s="204"/>
      <c r="S69" s="647"/>
    </row>
    <row r="70" spans="2:19" ht="15.75">
      <c r="B70" s="651"/>
      <c r="C70" s="648" t="s">
        <v>196</v>
      </c>
      <c r="D70" s="654"/>
      <c r="E70" s="189"/>
      <c r="F70" s="190"/>
      <c r="G70" s="190"/>
      <c r="H70" s="190"/>
      <c r="I70" s="190"/>
      <c r="J70" s="190"/>
      <c r="K70" s="190"/>
      <c r="L70" s="190"/>
      <c r="M70" s="190"/>
      <c r="N70" s="190"/>
      <c r="O70" s="190"/>
      <c r="P70" s="190"/>
      <c r="Q70" s="204"/>
      <c r="S70" s="647"/>
    </row>
    <row r="71" spans="2:19" ht="15.75">
      <c r="B71" s="652"/>
      <c r="C71" s="649"/>
      <c r="D71" s="655"/>
      <c r="E71" s="189"/>
      <c r="F71" s="190"/>
      <c r="G71" s="190"/>
      <c r="H71" s="190"/>
      <c r="I71" s="190"/>
      <c r="J71" s="190"/>
      <c r="K71" s="190"/>
      <c r="L71" s="190"/>
      <c r="M71" s="190"/>
      <c r="N71" s="190"/>
      <c r="O71" s="190"/>
      <c r="P71" s="190"/>
      <c r="Q71" s="202"/>
      <c r="S71" s="647"/>
    </row>
    <row r="72" spans="2:19" ht="15.75">
      <c r="B72" s="653"/>
      <c r="C72" s="650"/>
      <c r="D72" s="656"/>
      <c r="E72" s="189"/>
      <c r="F72" s="190"/>
      <c r="G72" s="190"/>
      <c r="H72" s="190"/>
      <c r="I72" s="190"/>
      <c r="J72" s="190"/>
      <c r="K72" s="190"/>
      <c r="L72" s="190"/>
      <c r="M72" s="190"/>
      <c r="N72" s="190"/>
      <c r="O72" s="190"/>
      <c r="P72" s="190"/>
      <c r="Q72" s="202"/>
      <c r="S72" s="647"/>
    </row>
    <row r="73" spans="2:19" ht="15.75">
      <c r="B73" s="651"/>
      <c r="C73" s="648" t="s">
        <v>197</v>
      </c>
      <c r="D73" s="654"/>
      <c r="E73" s="189"/>
      <c r="F73" s="190"/>
      <c r="G73" s="190"/>
      <c r="H73" s="190"/>
      <c r="I73" s="190"/>
      <c r="J73" s="190"/>
      <c r="K73" s="190"/>
      <c r="L73" s="190"/>
      <c r="M73" s="190"/>
      <c r="N73" s="190"/>
      <c r="O73" s="190"/>
      <c r="P73" s="190"/>
      <c r="Q73" s="202"/>
      <c r="S73" s="647"/>
    </row>
    <row r="74" spans="2:19" ht="15.75">
      <c r="B74" s="652"/>
      <c r="C74" s="649"/>
      <c r="D74" s="655"/>
      <c r="E74" s="189"/>
      <c r="F74" s="190"/>
      <c r="G74" s="190"/>
      <c r="H74" s="190"/>
      <c r="I74" s="190"/>
      <c r="J74" s="190"/>
      <c r="K74" s="190"/>
      <c r="L74" s="190"/>
      <c r="M74" s="190"/>
      <c r="N74" s="190"/>
      <c r="O74" s="190"/>
      <c r="P74" s="190"/>
      <c r="Q74" s="202"/>
      <c r="S74" s="647"/>
    </row>
    <row r="75" spans="2:19" ht="15.75">
      <c r="B75" s="653"/>
      <c r="C75" s="650"/>
      <c r="D75" s="656"/>
      <c r="E75" s="189"/>
      <c r="F75" s="190"/>
      <c r="G75" s="190"/>
      <c r="H75" s="190"/>
      <c r="I75" s="190"/>
      <c r="J75" s="190"/>
      <c r="K75" s="190"/>
      <c r="L75" s="190"/>
      <c r="M75" s="190"/>
      <c r="N75" s="190"/>
      <c r="O75" s="190"/>
      <c r="P75" s="190"/>
      <c r="Q75" s="202"/>
      <c r="S75" s="647"/>
    </row>
    <row r="76" spans="2:19" ht="15.75">
      <c r="B76" s="651"/>
      <c r="C76" s="648" t="s">
        <v>198</v>
      </c>
      <c r="D76" s="654"/>
      <c r="E76" s="189"/>
      <c r="F76" s="190"/>
      <c r="G76" s="190"/>
      <c r="H76" s="190"/>
      <c r="I76" s="190"/>
      <c r="J76" s="190"/>
      <c r="K76" s="190"/>
      <c r="L76" s="190"/>
      <c r="M76" s="190"/>
      <c r="N76" s="190"/>
      <c r="O76" s="190"/>
      <c r="P76" s="190"/>
      <c r="Q76" s="202"/>
    </row>
    <row r="77" spans="2:19" ht="15.75">
      <c r="B77" s="652"/>
      <c r="C77" s="649"/>
      <c r="D77" s="655"/>
      <c r="E77" s="189"/>
      <c r="F77" s="190"/>
      <c r="G77" s="190"/>
      <c r="H77" s="190"/>
      <c r="I77" s="190"/>
      <c r="J77" s="190"/>
      <c r="K77" s="190"/>
      <c r="L77" s="190"/>
      <c r="M77" s="190"/>
      <c r="N77" s="190"/>
      <c r="O77" s="190"/>
      <c r="P77" s="190"/>
      <c r="Q77" s="202"/>
    </row>
    <row r="78" spans="2:19" ht="15.75">
      <c r="B78" s="653"/>
      <c r="C78" s="650"/>
      <c r="D78" s="656"/>
      <c r="E78" s="189"/>
      <c r="F78" s="190"/>
      <c r="G78" s="190"/>
      <c r="H78" s="190"/>
      <c r="I78" s="190"/>
      <c r="J78" s="190"/>
      <c r="K78" s="190"/>
      <c r="L78" s="190"/>
      <c r="M78" s="190"/>
      <c r="N78" s="190"/>
      <c r="O78" s="190"/>
      <c r="P78" s="190"/>
      <c r="Q78" s="202"/>
    </row>
    <row r="79" spans="2:19" ht="15.75">
      <c r="B79" s="657"/>
      <c r="C79" s="680" t="s">
        <v>175</v>
      </c>
      <c r="D79" s="660"/>
      <c r="E79" s="271"/>
      <c r="F79" s="272"/>
      <c r="G79" s="272"/>
      <c r="H79" s="272"/>
      <c r="I79" s="272"/>
      <c r="J79" s="272"/>
      <c r="K79" s="272"/>
      <c r="L79" s="272"/>
      <c r="M79" s="272"/>
      <c r="N79" s="272"/>
      <c r="O79" s="272"/>
      <c r="P79" s="272"/>
      <c r="Q79" s="269"/>
    </row>
    <row r="80" spans="2:19" ht="15.75">
      <c r="B80" s="658"/>
      <c r="C80" s="681"/>
      <c r="D80" s="661"/>
      <c r="E80" s="271"/>
      <c r="F80" s="272"/>
      <c r="G80" s="272"/>
      <c r="H80" s="272"/>
      <c r="I80" s="272"/>
      <c r="J80" s="272"/>
      <c r="K80" s="272"/>
      <c r="L80" s="272"/>
      <c r="M80" s="272"/>
      <c r="N80" s="272"/>
      <c r="O80" s="272"/>
      <c r="P80" s="272"/>
      <c r="Q80" s="269"/>
    </row>
    <row r="81" spans="2:17" ht="15.75">
      <c r="B81" s="659"/>
      <c r="C81" s="682"/>
      <c r="D81" s="662"/>
      <c r="E81" s="271"/>
      <c r="F81" s="272"/>
      <c r="G81" s="272"/>
      <c r="H81" s="272"/>
      <c r="I81" s="272"/>
      <c r="J81" s="272"/>
      <c r="K81" s="272"/>
      <c r="L81" s="272"/>
      <c r="M81" s="272"/>
      <c r="N81" s="272"/>
      <c r="O81" s="272"/>
      <c r="P81" s="272"/>
      <c r="Q81" s="269"/>
    </row>
    <row r="82" spans="2:17" ht="15.75">
      <c r="B82" s="651"/>
      <c r="C82" s="648" t="s">
        <v>176</v>
      </c>
      <c r="D82" s="654"/>
      <c r="E82" s="189"/>
      <c r="F82" s="190"/>
      <c r="G82" s="190"/>
      <c r="H82" s="190"/>
      <c r="I82" s="190"/>
      <c r="J82" s="190"/>
      <c r="K82" s="190"/>
      <c r="L82" s="190"/>
      <c r="M82" s="190"/>
      <c r="N82" s="190"/>
      <c r="O82" s="190"/>
      <c r="P82" s="190"/>
      <c r="Q82" s="202"/>
    </row>
    <row r="83" spans="2:17" ht="15.75">
      <c r="B83" s="652"/>
      <c r="C83" s="649"/>
      <c r="D83" s="655"/>
      <c r="E83" s="189"/>
      <c r="F83" s="190"/>
      <c r="G83" s="190"/>
      <c r="H83" s="190"/>
      <c r="I83" s="190"/>
      <c r="J83" s="190"/>
      <c r="K83" s="190"/>
      <c r="L83" s="190"/>
      <c r="M83" s="190"/>
      <c r="N83" s="190"/>
      <c r="O83" s="190"/>
      <c r="P83" s="190"/>
      <c r="Q83" s="202"/>
    </row>
    <row r="84" spans="2:17" ht="15.75">
      <c r="B84" s="653"/>
      <c r="C84" s="650"/>
      <c r="D84" s="656"/>
      <c r="E84" s="189"/>
      <c r="F84" s="190"/>
      <c r="G84" s="190"/>
      <c r="H84" s="190"/>
      <c r="I84" s="190"/>
      <c r="J84" s="190"/>
      <c r="K84" s="190"/>
      <c r="L84" s="190"/>
      <c r="M84" s="190"/>
      <c r="N84" s="190"/>
      <c r="O84" s="190"/>
      <c r="P84" s="190"/>
      <c r="Q84" s="202"/>
    </row>
    <row r="85" spans="2:17" ht="15.75">
      <c r="B85" s="651"/>
      <c r="C85" s="648" t="s">
        <v>177</v>
      </c>
      <c r="D85" s="654"/>
      <c r="E85" s="189"/>
      <c r="F85" s="190"/>
      <c r="G85" s="190"/>
      <c r="H85" s="190"/>
      <c r="I85" s="190"/>
      <c r="J85" s="190"/>
      <c r="K85" s="190"/>
      <c r="L85" s="190"/>
      <c r="M85" s="190"/>
      <c r="N85" s="190"/>
      <c r="O85" s="190"/>
      <c r="P85" s="190"/>
      <c r="Q85" s="202"/>
    </row>
    <row r="86" spans="2:17" ht="15.75">
      <c r="B86" s="652"/>
      <c r="C86" s="649"/>
      <c r="D86" s="655"/>
      <c r="E86" s="189"/>
      <c r="F86" s="190"/>
      <c r="G86" s="190"/>
      <c r="H86" s="190"/>
      <c r="I86" s="190"/>
      <c r="J86" s="190"/>
      <c r="K86" s="190"/>
      <c r="L86" s="190"/>
      <c r="M86" s="190"/>
      <c r="N86" s="190"/>
      <c r="O86" s="190"/>
      <c r="P86" s="190"/>
      <c r="Q86" s="202"/>
    </row>
    <row r="87" spans="2:17" ht="15.75">
      <c r="B87" s="653"/>
      <c r="C87" s="650"/>
      <c r="D87" s="656"/>
      <c r="E87" s="189"/>
      <c r="F87" s="190"/>
      <c r="G87" s="190"/>
      <c r="H87" s="190"/>
      <c r="I87" s="190"/>
      <c r="J87" s="190"/>
      <c r="K87" s="190"/>
      <c r="L87" s="190"/>
      <c r="M87" s="190"/>
      <c r="N87" s="190"/>
      <c r="O87" s="190"/>
      <c r="P87" s="190"/>
      <c r="Q87" s="202"/>
    </row>
    <row r="88" spans="2:17" ht="15.75">
      <c r="B88" s="651"/>
      <c r="C88" s="648" t="s">
        <v>178</v>
      </c>
      <c r="D88" s="654"/>
      <c r="E88" s="189"/>
      <c r="F88" s="190"/>
      <c r="G88" s="190"/>
      <c r="H88" s="190"/>
      <c r="I88" s="190"/>
      <c r="J88" s="190"/>
      <c r="K88" s="190"/>
      <c r="L88" s="190"/>
      <c r="M88" s="190"/>
      <c r="N88" s="190"/>
      <c r="O88" s="190"/>
      <c r="P88" s="190"/>
      <c r="Q88" s="202"/>
    </row>
    <row r="89" spans="2:17" ht="15.75">
      <c r="B89" s="652"/>
      <c r="C89" s="649"/>
      <c r="D89" s="655"/>
      <c r="E89" s="189"/>
      <c r="F89" s="190"/>
      <c r="G89" s="190"/>
      <c r="H89" s="190"/>
      <c r="I89" s="190"/>
      <c r="J89" s="190"/>
      <c r="K89" s="190"/>
      <c r="L89" s="190"/>
      <c r="M89" s="190"/>
      <c r="N89" s="190"/>
      <c r="O89" s="190"/>
      <c r="P89" s="190"/>
      <c r="Q89" s="202"/>
    </row>
    <row r="90" spans="2:17" ht="15.75">
      <c r="B90" s="653"/>
      <c r="C90" s="650"/>
      <c r="D90" s="656"/>
      <c r="E90" s="189"/>
      <c r="F90" s="190"/>
      <c r="G90" s="190"/>
      <c r="H90" s="190"/>
      <c r="I90" s="190"/>
      <c r="J90" s="190"/>
      <c r="K90" s="190"/>
      <c r="L90" s="190"/>
      <c r="M90" s="190"/>
      <c r="N90" s="190"/>
      <c r="O90" s="190"/>
      <c r="P90" s="190"/>
      <c r="Q90" s="202"/>
    </row>
    <row r="91" spans="2:17" ht="15.75">
      <c r="B91" s="651"/>
      <c r="C91" s="648" t="s">
        <v>179</v>
      </c>
      <c r="D91" s="654"/>
      <c r="E91" s="189"/>
      <c r="F91" s="190"/>
      <c r="G91" s="190"/>
      <c r="H91" s="190"/>
      <c r="I91" s="190"/>
      <c r="J91" s="190"/>
      <c r="K91" s="190"/>
      <c r="L91" s="190"/>
      <c r="M91" s="190"/>
      <c r="N91" s="190"/>
      <c r="O91" s="190"/>
      <c r="P91" s="190"/>
      <c r="Q91" s="202"/>
    </row>
    <row r="92" spans="2:17" ht="15.75">
      <c r="B92" s="652"/>
      <c r="C92" s="649"/>
      <c r="D92" s="655"/>
      <c r="E92" s="189"/>
      <c r="F92" s="190"/>
      <c r="G92" s="190"/>
      <c r="H92" s="190"/>
      <c r="I92" s="190"/>
      <c r="J92" s="190"/>
      <c r="K92" s="190"/>
      <c r="L92" s="190"/>
      <c r="M92" s="190"/>
      <c r="N92" s="190"/>
      <c r="O92" s="190"/>
      <c r="P92" s="190"/>
      <c r="Q92" s="202"/>
    </row>
    <row r="93" spans="2:17" ht="15.75">
      <c r="B93" s="653"/>
      <c r="C93" s="650"/>
      <c r="D93" s="656"/>
      <c r="E93" s="189"/>
      <c r="F93" s="190"/>
      <c r="G93" s="190"/>
      <c r="H93" s="190"/>
      <c r="I93" s="190"/>
      <c r="J93" s="190"/>
      <c r="K93" s="190"/>
      <c r="L93" s="190"/>
      <c r="M93" s="190"/>
      <c r="N93" s="190"/>
      <c r="O93" s="190"/>
      <c r="P93" s="190"/>
      <c r="Q93" s="202"/>
    </row>
    <row r="94" spans="2:17" ht="15.75">
      <c r="B94" s="651"/>
      <c r="C94" s="648" t="s">
        <v>180</v>
      </c>
      <c r="D94" s="654"/>
      <c r="E94" s="189"/>
      <c r="F94" s="190"/>
      <c r="G94" s="190"/>
      <c r="H94" s="190"/>
      <c r="I94" s="190"/>
      <c r="J94" s="190"/>
      <c r="K94" s="190"/>
      <c r="L94" s="190"/>
      <c r="M94" s="190"/>
      <c r="N94" s="190"/>
      <c r="O94" s="190"/>
      <c r="P94" s="190"/>
      <c r="Q94" s="202"/>
    </row>
    <row r="95" spans="2:17" ht="15.75">
      <c r="B95" s="652"/>
      <c r="C95" s="649"/>
      <c r="D95" s="655"/>
      <c r="E95" s="189"/>
      <c r="F95" s="190"/>
      <c r="G95" s="190"/>
      <c r="H95" s="190"/>
      <c r="I95" s="190"/>
      <c r="J95" s="190"/>
      <c r="K95" s="190"/>
      <c r="L95" s="190"/>
      <c r="M95" s="190"/>
      <c r="N95" s="190"/>
      <c r="O95" s="190"/>
      <c r="P95" s="190"/>
      <c r="Q95" s="202"/>
    </row>
    <row r="96" spans="2:17" ht="15.75">
      <c r="B96" s="653"/>
      <c r="C96" s="650"/>
      <c r="D96" s="656"/>
      <c r="E96" s="189"/>
      <c r="F96" s="190"/>
      <c r="G96" s="190"/>
      <c r="H96" s="190"/>
      <c r="I96" s="190"/>
      <c r="J96" s="190"/>
      <c r="K96" s="190"/>
      <c r="L96" s="190"/>
      <c r="M96" s="190"/>
      <c r="N96" s="190"/>
      <c r="O96" s="190"/>
      <c r="P96" s="190"/>
      <c r="Q96" s="202"/>
    </row>
    <row r="97" spans="2:17" ht="15.75">
      <c r="B97" s="651"/>
      <c r="C97" s="648" t="s">
        <v>181</v>
      </c>
      <c r="D97" s="654"/>
      <c r="E97" s="189"/>
      <c r="F97" s="190"/>
      <c r="G97" s="190"/>
      <c r="H97" s="190"/>
      <c r="I97" s="190"/>
      <c r="J97" s="190"/>
      <c r="K97" s="190"/>
      <c r="L97" s="190"/>
      <c r="M97" s="190"/>
      <c r="N97" s="190"/>
      <c r="O97" s="190"/>
      <c r="P97" s="190"/>
      <c r="Q97" s="202"/>
    </row>
    <row r="98" spans="2:17" ht="15.75">
      <c r="B98" s="652"/>
      <c r="C98" s="649"/>
      <c r="D98" s="655"/>
      <c r="E98" s="189"/>
      <c r="F98" s="190"/>
      <c r="G98" s="190"/>
      <c r="H98" s="190"/>
      <c r="I98" s="190"/>
      <c r="J98" s="190"/>
      <c r="K98" s="190"/>
      <c r="L98" s="190"/>
      <c r="M98" s="190"/>
      <c r="N98" s="190"/>
      <c r="O98" s="190"/>
      <c r="P98" s="190"/>
      <c r="Q98" s="202"/>
    </row>
    <row r="99" spans="2:17" ht="15.75">
      <c r="B99" s="653"/>
      <c r="C99" s="650"/>
      <c r="D99" s="656"/>
      <c r="E99" s="189"/>
      <c r="F99" s="190"/>
      <c r="G99" s="190"/>
      <c r="H99" s="190"/>
      <c r="I99" s="190"/>
      <c r="J99" s="190"/>
      <c r="K99" s="190"/>
      <c r="L99" s="190"/>
      <c r="M99" s="190"/>
      <c r="N99" s="190"/>
      <c r="O99" s="190"/>
      <c r="P99" s="190"/>
      <c r="Q99" s="202"/>
    </row>
    <row r="100" spans="2:17" ht="15.75">
      <c r="B100" s="651"/>
      <c r="C100" s="648" t="s">
        <v>182</v>
      </c>
      <c r="D100" s="654"/>
      <c r="E100" s="189"/>
      <c r="F100" s="190"/>
      <c r="G100" s="190"/>
      <c r="H100" s="190"/>
      <c r="I100" s="190"/>
      <c r="J100" s="190"/>
      <c r="K100" s="190"/>
      <c r="L100" s="190"/>
      <c r="M100" s="190"/>
      <c r="N100" s="190"/>
      <c r="O100" s="190"/>
      <c r="P100" s="190"/>
      <c r="Q100" s="202"/>
    </row>
    <row r="101" spans="2:17" ht="15.75">
      <c r="B101" s="652"/>
      <c r="C101" s="649"/>
      <c r="D101" s="655"/>
      <c r="E101" s="189"/>
      <c r="F101" s="190"/>
      <c r="G101" s="190"/>
      <c r="H101" s="190"/>
      <c r="I101" s="190"/>
      <c r="J101" s="190"/>
      <c r="K101" s="190"/>
      <c r="L101" s="190"/>
      <c r="M101" s="190"/>
      <c r="N101" s="190"/>
      <c r="O101" s="190"/>
      <c r="P101" s="190"/>
      <c r="Q101" s="202"/>
    </row>
    <row r="102" spans="2:17" ht="15.75">
      <c r="B102" s="653"/>
      <c r="C102" s="650"/>
      <c r="D102" s="656"/>
      <c r="E102" s="189"/>
      <c r="F102" s="190"/>
      <c r="G102" s="190"/>
      <c r="H102" s="190"/>
      <c r="I102" s="190"/>
      <c r="J102" s="190"/>
      <c r="K102" s="190"/>
      <c r="L102" s="190"/>
      <c r="M102" s="190"/>
      <c r="N102" s="190"/>
      <c r="O102" s="190"/>
      <c r="P102" s="190"/>
      <c r="Q102" s="202"/>
    </row>
    <row r="103" spans="2:17" ht="15.75">
      <c r="B103" s="651"/>
      <c r="C103" s="648" t="s">
        <v>183</v>
      </c>
      <c r="D103" s="654"/>
      <c r="E103" s="189"/>
      <c r="F103" s="190"/>
      <c r="G103" s="190"/>
      <c r="H103" s="190"/>
      <c r="I103" s="190"/>
      <c r="J103" s="190"/>
      <c r="K103" s="190"/>
      <c r="L103" s="190"/>
      <c r="M103" s="190"/>
      <c r="N103" s="190"/>
      <c r="O103" s="190"/>
      <c r="P103" s="190"/>
      <c r="Q103" s="202"/>
    </row>
    <row r="104" spans="2:17" ht="15.75">
      <c r="B104" s="652"/>
      <c r="C104" s="649"/>
      <c r="D104" s="655"/>
      <c r="E104" s="189"/>
      <c r="F104" s="190"/>
      <c r="G104" s="190"/>
      <c r="H104" s="190"/>
      <c r="I104" s="190"/>
      <c r="J104" s="190"/>
      <c r="K104" s="190"/>
      <c r="L104" s="190"/>
      <c r="M104" s="190"/>
      <c r="N104" s="190"/>
      <c r="O104" s="190"/>
      <c r="P104" s="190"/>
      <c r="Q104" s="202"/>
    </row>
    <row r="105" spans="2:17" ht="15.75">
      <c r="B105" s="653"/>
      <c r="C105" s="650"/>
      <c r="D105" s="656"/>
      <c r="E105" s="189"/>
      <c r="F105" s="190"/>
      <c r="G105" s="190"/>
      <c r="H105" s="190"/>
      <c r="I105" s="190"/>
      <c r="J105" s="190"/>
      <c r="K105" s="190"/>
      <c r="L105" s="190"/>
      <c r="M105" s="190"/>
      <c r="N105" s="190"/>
      <c r="O105" s="190"/>
      <c r="P105" s="190"/>
      <c r="Q105" s="202"/>
    </row>
    <row r="106" spans="2:17" ht="15.75">
      <c r="B106" s="651"/>
      <c r="C106" s="648" t="s">
        <v>184</v>
      </c>
      <c r="D106" s="654"/>
      <c r="E106" s="189"/>
      <c r="F106" s="190"/>
      <c r="G106" s="190"/>
      <c r="H106" s="190"/>
      <c r="I106" s="190"/>
      <c r="J106" s="190"/>
      <c r="K106" s="190"/>
      <c r="L106" s="190"/>
      <c r="M106" s="190"/>
      <c r="N106" s="190"/>
      <c r="O106" s="190"/>
      <c r="P106" s="190"/>
      <c r="Q106" s="202"/>
    </row>
    <row r="107" spans="2:17" ht="15.75">
      <c r="B107" s="652"/>
      <c r="C107" s="649"/>
      <c r="D107" s="655"/>
      <c r="E107" s="189"/>
      <c r="F107" s="190"/>
      <c r="G107" s="190"/>
      <c r="H107" s="190"/>
      <c r="I107" s="190"/>
      <c r="J107" s="190"/>
      <c r="K107" s="190"/>
      <c r="L107" s="190"/>
      <c r="M107" s="190"/>
      <c r="N107" s="190"/>
      <c r="O107" s="190"/>
      <c r="P107" s="190"/>
      <c r="Q107" s="202"/>
    </row>
    <row r="108" spans="2:17" ht="15.75">
      <c r="B108" s="653"/>
      <c r="C108" s="650"/>
      <c r="D108" s="656"/>
      <c r="E108" s="189"/>
      <c r="F108" s="190"/>
      <c r="G108" s="190"/>
      <c r="H108" s="190"/>
      <c r="I108" s="190"/>
      <c r="J108" s="190"/>
      <c r="K108" s="190"/>
      <c r="L108" s="190"/>
      <c r="M108" s="190"/>
      <c r="N108" s="190"/>
      <c r="O108" s="190"/>
      <c r="P108" s="190"/>
      <c r="Q108" s="202"/>
    </row>
    <row r="109" spans="2:17" ht="15.75">
      <c r="B109" s="657"/>
      <c r="C109" s="680" t="s">
        <v>185</v>
      </c>
      <c r="D109" s="660"/>
      <c r="E109" s="271"/>
      <c r="F109" s="272"/>
      <c r="G109" s="272"/>
      <c r="H109" s="272"/>
      <c r="I109" s="272"/>
      <c r="J109" s="272"/>
      <c r="K109" s="272"/>
      <c r="L109" s="272"/>
      <c r="M109" s="272"/>
      <c r="N109" s="272"/>
      <c r="O109" s="272"/>
      <c r="P109" s="272"/>
      <c r="Q109" s="269"/>
    </row>
    <row r="110" spans="2:17" ht="15.75">
      <c r="B110" s="658"/>
      <c r="C110" s="681"/>
      <c r="D110" s="661"/>
      <c r="E110" s="271"/>
      <c r="F110" s="272"/>
      <c r="G110" s="272"/>
      <c r="H110" s="272"/>
      <c r="I110" s="272"/>
      <c r="J110" s="272"/>
      <c r="K110" s="272"/>
      <c r="L110" s="272"/>
      <c r="M110" s="272"/>
      <c r="N110" s="272"/>
      <c r="O110" s="272"/>
      <c r="P110" s="272"/>
      <c r="Q110" s="273"/>
    </row>
    <row r="111" spans="2:17" ht="15.75">
      <c r="B111" s="659"/>
      <c r="C111" s="682"/>
      <c r="D111" s="662"/>
      <c r="E111" s="271"/>
      <c r="F111" s="272"/>
      <c r="G111" s="272"/>
      <c r="H111" s="272"/>
      <c r="I111" s="272"/>
      <c r="J111" s="272"/>
      <c r="K111" s="272"/>
      <c r="L111" s="272"/>
      <c r="M111" s="272"/>
      <c r="N111" s="272"/>
      <c r="O111" s="272"/>
      <c r="P111" s="272"/>
      <c r="Q111" s="273"/>
    </row>
    <row r="112" spans="2:17" ht="15.75">
      <c r="B112" s="651"/>
      <c r="C112" s="648" t="s">
        <v>186</v>
      </c>
      <c r="D112" s="654"/>
      <c r="E112" s="189"/>
      <c r="F112" s="190"/>
      <c r="G112" s="190"/>
      <c r="H112" s="190"/>
      <c r="I112" s="190"/>
      <c r="J112" s="190"/>
      <c r="K112" s="190"/>
      <c r="L112" s="190"/>
      <c r="M112" s="190"/>
      <c r="N112" s="190"/>
      <c r="O112" s="190"/>
      <c r="P112" s="190"/>
      <c r="Q112" s="203"/>
    </row>
    <row r="113" spans="2:17" ht="15.75">
      <c r="B113" s="652"/>
      <c r="C113" s="649"/>
      <c r="D113" s="655"/>
      <c r="E113" s="189"/>
      <c r="F113" s="190"/>
      <c r="G113" s="190"/>
      <c r="H113" s="190"/>
      <c r="I113" s="190"/>
      <c r="J113" s="190"/>
      <c r="K113" s="190"/>
      <c r="L113" s="190"/>
      <c r="M113" s="190"/>
      <c r="N113" s="190"/>
      <c r="O113" s="190"/>
      <c r="P113" s="190"/>
      <c r="Q113" s="203"/>
    </row>
    <row r="114" spans="2:17" ht="15.75">
      <c r="B114" s="653"/>
      <c r="C114" s="650"/>
      <c r="D114" s="656"/>
      <c r="E114" s="189"/>
      <c r="F114" s="190"/>
      <c r="G114" s="190"/>
      <c r="H114" s="190"/>
      <c r="I114" s="190"/>
      <c r="J114" s="190"/>
      <c r="K114" s="190"/>
      <c r="L114" s="190"/>
      <c r="M114" s="190"/>
      <c r="N114" s="190"/>
      <c r="O114" s="190"/>
      <c r="P114" s="190"/>
      <c r="Q114" s="203"/>
    </row>
    <row r="115" spans="2:17" ht="15.75">
      <c r="B115" s="651"/>
      <c r="C115" s="648" t="s">
        <v>199</v>
      </c>
      <c r="D115" s="654"/>
      <c r="E115" s="189"/>
      <c r="F115" s="190"/>
      <c r="G115" s="190"/>
      <c r="H115" s="190"/>
      <c r="I115" s="190"/>
      <c r="J115" s="190"/>
      <c r="K115" s="190"/>
      <c r="L115" s="190"/>
      <c r="M115" s="190"/>
      <c r="N115" s="190"/>
      <c r="O115" s="190"/>
      <c r="P115" s="190"/>
      <c r="Q115" s="203"/>
    </row>
    <row r="116" spans="2:17" ht="15.75">
      <c r="B116" s="652"/>
      <c r="C116" s="649"/>
      <c r="D116" s="655"/>
      <c r="E116" s="189"/>
      <c r="F116" s="190"/>
      <c r="G116" s="190"/>
      <c r="H116" s="190"/>
      <c r="I116" s="190"/>
      <c r="J116" s="190"/>
      <c r="K116" s="190"/>
      <c r="L116" s="190"/>
      <c r="M116" s="190"/>
      <c r="N116" s="190"/>
      <c r="O116" s="190"/>
      <c r="P116" s="190"/>
      <c r="Q116" s="203"/>
    </row>
    <row r="117" spans="2:17" ht="15.75">
      <c r="B117" s="653"/>
      <c r="C117" s="650"/>
      <c r="D117" s="656"/>
      <c r="E117" s="189"/>
      <c r="F117" s="190"/>
      <c r="G117" s="190"/>
      <c r="H117" s="190"/>
      <c r="I117" s="190"/>
      <c r="J117" s="190"/>
      <c r="K117" s="190"/>
      <c r="L117" s="190"/>
      <c r="M117" s="190"/>
      <c r="N117" s="190"/>
      <c r="O117" s="190"/>
      <c r="P117" s="190"/>
      <c r="Q117" s="203"/>
    </row>
    <row r="118" spans="2:17" ht="15.75">
      <c r="B118" s="651"/>
      <c r="C118" s="648" t="s">
        <v>200</v>
      </c>
      <c r="D118" s="654"/>
      <c r="E118" s="189"/>
      <c r="F118" s="190"/>
      <c r="G118" s="190"/>
      <c r="H118" s="190"/>
      <c r="I118" s="190"/>
      <c r="J118" s="190"/>
      <c r="K118" s="190"/>
      <c r="L118" s="190"/>
      <c r="M118" s="190"/>
      <c r="N118" s="190"/>
      <c r="O118" s="190"/>
      <c r="P118" s="190"/>
      <c r="Q118" s="203"/>
    </row>
    <row r="119" spans="2:17" ht="15.75">
      <c r="B119" s="652"/>
      <c r="C119" s="649"/>
      <c r="D119" s="655"/>
      <c r="E119" s="189"/>
      <c r="F119" s="190"/>
      <c r="G119" s="190"/>
      <c r="H119" s="190"/>
      <c r="I119" s="190"/>
      <c r="J119" s="190"/>
      <c r="K119" s="190"/>
      <c r="L119" s="190"/>
      <c r="M119" s="190"/>
      <c r="N119" s="190"/>
      <c r="O119" s="190"/>
      <c r="P119" s="190"/>
      <c r="Q119" s="203"/>
    </row>
    <row r="120" spans="2:17" ht="15.75">
      <c r="B120" s="653"/>
      <c r="C120" s="650"/>
      <c r="D120" s="656"/>
      <c r="E120" s="189"/>
      <c r="F120" s="190"/>
      <c r="G120" s="190"/>
      <c r="H120" s="190"/>
      <c r="I120" s="190"/>
      <c r="J120" s="190"/>
      <c r="K120" s="190"/>
      <c r="L120" s="190"/>
      <c r="M120" s="190"/>
      <c r="N120" s="190"/>
      <c r="O120" s="190"/>
      <c r="P120" s="190"/>
      <c r="Q120" s="203"/>
    </row>
    <row r="121" spans="2:17" ht="15.75">
      <c r="B121" s="651"/>
      <c r="C121" s="648" t="s">
        <v>187</v>
      </c>
      <c r="D121" s="654"/>
      <c r="E121" s="189"/>
      <c r="F121" s="190"/>
      <c r="G121" s="190"/>
      <c r="H121" s="190"/>
      <c r="I121" s="190"/>
      <c r="J121" s="190"/>
      <c r="K121" s="190"/>
      <c r="L121" s="190"/>
      <c r="M121" s="190"/>
      <c r="N121" s="190"/>
      <c r="O121" s="190"/>
      <c r="P121" s="190"/>
      <c r="Q121" s="203"/>
    </row>
    <row r="122" spans="2:17" ht="15.75">
      <c r="B122" s="652"/>
      <c r="C122" s="649"/>
      <c r="D122" s="655"/>
      <c r="E122" s="189"/>
      <c r="F122" s="190"/>
      <c r="G122" s="190"/>
      <c r="H122" s="190"/>
      <c r="I122" s="190"/>
      <c r="J122" s="190"/>
      <c r="K122" s="190"/>
      <c r="L122" s="190"/>
      <c r="M122" s="190"/>
      <c r="N122" s="190"/>
      <c r="O122" s="190"/>
      <c r="P122" s="190"/>
      <c r="Q122" s="203"/>
    </row>
    <row r="123" spans="2:17" ht="15.75">
      <c r="B123" s="653"/>
      <c r="C123" s="650"/>
      <c r="D123" s="656"/>
      <c r="E123" s="189"/>
      <c r="F123" s="190"/>
      <c r="G123" s="190"/>
      <c r="H123" s="190"/>
      <c r="I123" s="190"/>
      <c r="J123" s="190"/>
      <c r="K123" s="190"/>
      <c r="L123" s="190"/>
      <c r="M123" s="190"/>
      <c r="N123" s="190"/>
      <c r="O123" s="190"/>
      <c r="P123" s="190"/>
      <c r="Q123" s="203"/>
    </row>
    <row r="124" spans="2:17" ht="15.75">
      <c r="B124" s="651"/>
      <c r="C124" s="648" t="s">
        <v>201</v>
      </c>
      <c r="D124" s="654"/>
      <c r="E124" s="189"/>
      <c r="F124" s="190"/>
      <c r="G124" s="190"/>
      <c r="H124" s="190"/>
      <c r="I124" s="190"/>
      <c r="J124" s="190"/>
      <c r="K124" s="190"/>
      <c r="L124" s="190"/>
      <c r="M124" s="190"/>
      <c r="N124" s="190"/>
      <c r="O124" s="190"/>
      <c r="P124" s="190"/>
      <c r="Q124" s="203"/>
    </row>
    <row r="125" spans="2:17" ht="15.75">
      <c r="B125" s="652"/>
      <c r="C125" s="649"/>
      <c r="D125" s="655"/>
      <c r="E125" s="189"/>
      <c r="F125" s="190"/>
      <c r="G125" s="190"/>
      <c r="H125" s="190"/>
      <c r="I125" s="190"/>
      <c r="J125" s="190"/>
      <c r="K125" s="190"/>
      <c r="L125" s="190"/>
      <c r="M125" s="190"/>
      <c r="N125" s="190"/>
      <c r="O125" s="190"/>
      <c r="P125" s="190"/>
      <c r="Q125" s="203"/>
    </row>
    <row r="126" spans="2:17" ht="15.75">
      <c r="B126" s="653"/>
      <c r="C126" s="650"/>
      <c r="D126" s="656"/>
      <c r="E126" s="189"/>
      <c r="F126" s="190"/>
      <c r="G126" s="190"/>
      <c r="H126" s="190"/>
      <c r="I126" s="190"/>
      <c r="J126" s="190"/>
      <c r="K126" s="190"/>
      <c r="L126" s="190"/>
      <c r="M126" s="190"/>
      <c r="N126" s="190"/>
      <c r="O126" s="190"/>
      <c r="P126" s="190"/>
      <c r="Q126" s="203"/>
    </row>
    <row r="127" spans="2:17" ht="15.75">
      <c r="B127" s="651"/>
      <c r="C127" s="648" t="s">
        <v>202</v>
      </c>
      <c r="D127" s="654"/>
      <c r="E127" s="189"/>
      <c r="F127" s="190"/>
      <c r="G127" s="190"/>
      <c r="H127" s="190"/>
      <c r="I127" s="190"/>
      <c r="J127" s="190"/>
      <c r="K127" s="190"/>
      <c r="L127" s="190"/>
      <c r="M127" s="190"/>
      <c r="N127" s="190"/>
      <c r="O127" s="190"/>
      <c r="P127" s="190"/>
      <c r="Q127" s="203"/>
    </row>
    <row r="128" spans="2:17" ht="15.75">
      <c r="B128" s="652"/>
      <c r="C128" s="649"/>
      <c r="D128" s="655"/>
      <c r="E128" s="189"/>
      <c r="F128" s="190"/>
      <c r="G128" s="190"/>
      <c r="H128" s="190"/>
      <c r="I128" s="190"/>
      <c r="J128" s="190"/>
      <c r="K128" s="190"/>
      <c r="L128" s="190"/>
      <c r="M128" s="190"/>
      <c r="N128" s="190"/>
      <c r="O128" s="190"/>
      <c r="P128" s="190"/>
      <c r="Q128" s="203"/>
    </row>
    <row r="129" spans="2:17" ht="15.75">
      <c r="B129" s="653"/>
      <c r="C129" s="650"/>
      <c r="D129" s="656"/>
      <c r="E129" s="189"/>
      <c r="F129" s="190"/>
      <c r="G129" s="190"/>
      <c r="H129" s="190"/>
      <c r="I129" s="190"/>
      <c r="J129" s="190"/>
      <c r="K129" s="190"/>
      <c r="L129" s="190"/>
      <c r="M129" s="190"/>
      <c r="N129" s="190"/>
      <c r="O129" s="190"/>
      <c r="P129" s="190"/>
      <c r="Q129" s="203"/>
    </row>
    <row r="130" spans="2:17" ht="15.75">
      <c r="B130" s="651"/>
      <c r="C130" s="648" t="s">
        <v>188</v>
      </c>
      <c r="D130" s="654"/>
      <c r="E130" s="189"/>
      <c r="F130" s="190"/>
      <c r="G130" s="190"/>
      <c r="H130" s="190"/>
      <c r="I130" s="190"/>
      <c r="J130" s="190"/>
      <c r="K130" s="190"/>
      <c r="L130" s="190"/>
      <c r="M130" s="190"/>
      <c r="N130" s="190"/>
      <c r="O130" s="190"/>
      <c r="P130" s="190"/>
      <c r="Q130" s="203"/>
    </row>
    <row r="131" spans="2:17" ht="15.75">
      <c r="B131" s="652"/>
      <c r="C131" s="649"/>
      <c r="D131" s="655"/>
      <c r="E131" s="189"/>
      <c r="F131" s="190"/>
      <c r="G131" s="190"/>
      <c r="H131" s="190"/>
      <c r="I131" s="190"/>
      <c r="J131" s="190"/>
      <c r="K131" s="190"/>
      <c r="L131" s="190"/>
      <c r="M131" s="190"/>
      <c r="N131" s="190"/>
      <c r="O131" s="190"/>
      <c r="P131" s="190"/>
      <c r="Q131" s="203"/>
    </row>
    <row r="132" spans="2:17" ht="15.75">
      <c r="B132" s="653"/>
      <c r="C132" s="650"/>
      <c r="D132" s="656"/>
      <c r="E132" s="189"/>
      <c r="F132" s="190"/>
      <c r="G132" s="190"/>
      <c r="H132" s="190"/>
      <c r="I132" s="190"/>
      <c r="J132" s="190"/>
      <c r="K132" s="190"/>
      <c r="L132" s="190"/>
      <c r="M132" s="190"/>
      <c r="N132" s="190"/>
      <c r="O132" s="190"/>
      <c r="P132" s="190"/>
      <c r="Q132" s="203"/>
    </row>
    <row r="133" spans="2:17" ht="15.75">
      <c r="B133" s="651"/>
      <c r="C133" s="648" t="s">
        <v>203</v>
      </c>
      <c r="D133" s="654"/>
      <c r="E133" s="189"/>
      <c r="F133" s="190"/>
      <c r="G133" s="190"/>
      <c r="H133" s="190"/>
      <c r="I133" s="190"/>
      <c r="J133" s="190"/>
      <c r="K133" s="190"/>
      <c r="L133" s="190"/>
      <c r="M133" s="190"/>
      <c r="N133" s="190"/>
      <c r="O133" s="190"/>
      <c r="P133" s="190"/>
      <c r="Q133" s="203"/>
    </row>
    <row r="134" spans="2:17" ht="15.75">
      <c r="B134" s="652"/>
      <c r="C134" s="649"/>
      <c r="D134" s="655"/>
      <c r="E134" s="189"/>
      <c r="F134" s="190"/>
      <c r="G134" s="190"/>
      <c r="H134" s="190"/>
      <c r="I134" s="190"/>
      <c r="J134" s="190"/>
      <c r="K134" s="190"/>
      <c r="L134" s="190"/>
      <c r="M134" s="190"/>
      <c r="N134" s="190"/>
      <c r="O134" s="190"/>
      <c r="P134" s="190"/>
      <c r="Q134" s="203"/>
    </row>
    <row r="135" spans="2:17" ht="15.75">
      <c r="B135" s="653"/>
      <c r="C135" s="650"/>
      <c r="D135" s="656"/>
      <c r="E135" s="189"/>
      <c r="F135" s="190"/>
      <c r="G135" s="190"/>
      <c r="H135" s="190"/>
      <c r="I135" s="190"/>
      <c r="J135" s="190"/>
      <c r="K135" s="190"/>
      <c r="L135" s="190"/>
      <c r="M135" s="190"/>
      <c r="N135" s="190"/>
      <c r="O135" s="190"/>
      <c r="P135" s="190"/>
      <c r="Q135" s="203"/>
    </row>
    <row r="136" spans="2:17" ht="15.75">
      <c r="B136" s="651"/>
      <c r="C136" s="648" t="s">
        <v>204</v>
      </c>
      <c r="D136" s="654"/>
      <c r="E136" s="189"/>
      <c r="F136" s="190"/>
      <c r="G136" s="190"/>
      <c r="H136" s="190"/>
      <c r="I136" s="190"/>
      <c r="J136" s="190"/>
      <c r="K136" s="190"/>
      <c r="L136" s="190"/>
      <c r="M136" s="190"/>
      <c r="N136" s="190"/>
      <c r="O136" s="190"/>
      <c r="P136" s="190"/>
      <c r="Q136" s="203"/>
    </row>
    <row r="137" spans="2:17" ht="15.75">
      <c r="B137" s="652"/>
      <c r="C137" s="649"/>
      <c r="D137" s="655"/>
      <c r="E137" s="189"/>
      <c r="F137" s="190"/>
      <c r="G137" s="190"/>
      <c r="H137" s="190"/>
      <c r="I137" s="190"/>
      <c r="J137" s="190"/>
      <c r="K137" s="190"/>
      <c r="L137" s="190"/>
      <c r="M137" s="190"/>
      <c r="N137" s="190"/>
      <c r="O137" s="190"/>
      <c r="P137" s="190"/>
      <c r="Q137" s="203"/>
    </row>
    <row r="138" spans="2:17" ht="15.75">
      <c r="B138" s="653"/>
      <c r="C138" s="650"/>
      <c r="D138" s="656"/>
      <c r="E138" s="189"/>
      <c r="F138" s="190"/>
      <c r="G138" s="190"/>
      <c r="H138" s="190"/>
      <c r="I138" s="190"/>
      <c r="J138" s="190"/>
      <c r="K138" s="190"/>
      <c r="L138" s="190"/>
      <c r="M138" s="190"/>
      <c r="N138" s="190"/>
      <c r="O138" s="190"/>
      <c r="P138" s="190"/>
      <c r="Q138" s="203"/>
    </row>
    <row r="139" spans="2:17" ht="15.75">
      <c r="B139" s="657"/>
      <c r="C139" s="680" t="s">
        <v>192</v>
      </c>
      <c r="D139" s="660"/>
      <c r="E139" s="271"/>
      <c r="F139" s="272"/>
      <c r="G139" s="272"/>
      <c r="H139" s="272"/>
      <c r="I139" s="272"/>
      <c r="J139" s="272"/>
      <c r="K139" s="272"/>
      <c r="L139" s="272"/>
      <c r="M139" s="272"/>
      <c r="N139" s="272"/>
      <c r="O139" s="272"/>
      <c r="P139" s="272"/>
      <c r="Q139" s="273"/>
    </row>
    <row r="140" spans="2:17" ht="15.75">
      <c r="B140" s="658"/>
      <c r="C140" s="681"/>
      <c r="D140" s="661"/>
      <c r="E140" s="271"/>
      <c r="F140" s="272"/>
      <c r="G140" s="272"/>
      <c r="H140" s="272"/>
      <c r="I140" s="272"/>
      <c r="J140" s="272"/>
      <c r="K140" s="272"/>
      <c r="L140" s="272"/>
      <c r="M140" s="272"/>
      <c r="N140" s="272"/>
      <c r="O140" s="272"/>
      <c r="P140" s="272"/>
      <c r="Q140" s="273"/>
    </row>
    <row r="141" spans="2:17" ht="15.75">
      <c r="B141" s="659"/>
      <c r="C141" s="682"/>
      <c r="D141" s="662"/>
      <c r="E141" s="271"/>
      <c r="F141" s="272"/>
      <c r="G141" s="272"/>
      <c r="H141" s="272"/>
      <c r="I141" s="272"/>
      <c r="J141" s="272"/>
      <c r="K141" s="272"/>
      <c r="L141" s="272"/>
      <c r="M141" s="272"/>
      <c r="N141" s="272"/>
      <c r="O141" s="272"/>
      <c r="P141" s="272"/>
      <c r="Q141" s="273"/>
    </row>
    <row r="142" spans="2:17" ht="15.75">
      <c r="B142" s="651"/>
      <c r="C142" s="648" t="s">
        <v>205</v>
      </c>
      <c r="D142" s="654"/>
      <c r="E142" s="189"/>
      <c r="F142" s="190"/>
      <c r="G142" s="190"/>
      <c r="H142" s="190"/>
      <c r="I142" s="190"/>
      <c r="J142" s="190"/>
      <c r="K142" s="190"/>
      <c r="L142" s="190"/>
      <c r="M142" s="190"/>
      <c r="N142" s="190"/>
      <c r="O142" s="190"/>
      <c r="P142" s="190"/>
      <c r="Q142" s="203"/>
    </row>
    <row r="143" spans="2:17" ht="15.75">
      <c r="B143" s="652"/>
      <c r="C143" s="649"/>
      <c r="D143" s="655"/>
      <c r="E143" s="189"/>
      <c r="F143" s="190"/>
      <c r="G143" s="190"/>
      <c r="H143" s="190"/>
      <c r="I143" s="190"/>
      <c r="J143" s="190"/>
      <c r="K143" s="190"/>
      <c r="L143" s="190"/>
      <c r="M143" s="190"/>
      <c r="N143" s="190"/>
      <c r="O143" s="190"/>
      <c r="P143" s="190"/>
      <c r="Q143" s="203"/>
    </row>
    <row r="144" spans="2:17" ht="15.75">
      <c r="B144" s="653"/>
      <c r="C144" s="650"/>
      <c r="D144" s="656"/>
      <c r="E144" s="189"/>
      <c r="F144" s="190"/>
      <c r="G144" s="190"/>
      <c r="H144" s="190"/>
      <c r="I144" s="190"/>
      <c r="J144" s="190"/>
      <c r="K144" s="190"/>
      <c r="L144" s="190"/>
      <c r="M144" s="190"/>
      <c r="N144" s="190"/>
      <c r="O144" s="190"/>
      <c r="P144" s="190"/>
      <c r="Q144" s="203"/>
    </row>
    <row r="145" spans="2:17" ht="15.75">
      <c r="B145" s="651"/>
      <c r="C145" s="648" t="s">
        <v>206</v>
      </c>
      <c r="D145" s="654"/>
      <c r="E145" s="189"/>
      <c r="F145" s="190"/>
      <c r="G145" s="190"/>
      <c r="H145" s="190"/>
      <c r="I145" s="190"/>
      <c r="J145" s="190"/>
      <c r="K145" s="190"/>
      <c r="L145" s="190"/>
      <c r="M145" s="190"/>
      <c r="N145" s="190"/>
      <c r="O145" s="190"/>
      <c r="P145" s="190"/>
      <c r="Q145" s="203"/>
    </row>
    <row r="146" spans="2:17" ht="15.75">
      <c r="B146" s="652"/>
      <c r="C146" s="649"/>
      <c r="D146" s="655"/>
      <c r="E146" s="189"/>
      <c r="F146" s="190"/>
      <c r="G146" s="190"/>
      <c r="H146" s="190"/>
      <c r="I146" s="190"/>
      <c r="J146" s="190"/>
      <c r="K146" s="190"/>
      <c r="L146" s="190"/>
      <c r="M146" s="190"/>
      <c r="N146" s="190"/>
      <c r="O146" s="190"/>
      <c r="P146" s="190"/>
      <c r="Q146" s="203"/>
    </row>
    <row r="147" spans="2:17" ht="15.75">
      <c r="B147" s="653"/>
      <c r="C147" s="650"/>
      <c r="D147" s="656"/>
      <c r="E147" s="189"/>
      <c r="F147" s="190"/>
      <c r="G147" s="190"/>
      <c r="H147" s="190"/>
      <c r="I147" s="190"/>
      <c r="J147" s="190"/>
      <c r="K147" s="190"/>
      <c r="L147" s="190"/>
      <c r="M147" s="190"/>
      <c r="N147" s="190"/>
      <c r="O147" s="190"/>
      <c r="P147" s="190"/>
      <c r="Q147" s="203"/>
    </row>
    <row r="148" spans="2:17" ht="15.75">
      <c r="B148" s="651"/>
      <c r="C148" s="648" t="s">
        <v>207</v>
      </c>
      <c r="D148" s="654"/>
      <c r="E148" s="189"/>
      <c r="F148" s="190"/>
      <c r="G148" s="190"/>
      <c r="H148" s="190"/>
      <c r="I148" s="190"/>
      <c r="J148" s="190"/>
      <c r="K148" s="190"/>
      <c r="L148" s="190"/>
      <c r="M148" s="190"/>
      <c r="N148" s="190"/>
      <c r="O148" s="190"/>
      <c r="P148" s="190"/>
      <c r="Q148" s="203"/>
    </row>
    <row r="149" spans="2:17" ht="15.75">
      <c r="B149" s="652"/>
      <c r="C149" s="649"/>
      <c r="D149" s="655"/>
      <c r="E149" s="189"/>
      <c r="F149" s="190"/>
      <c r="G149" s="190"/>
      <c r="H149" s="190"/>
      <c r="I149" s="190"/>
      <c r="J149" s="190"/>
      <c r="K149" s="190"/>
      <c r="L149" s="190"/>
      <c r="M149" s="190"/>
      <c r="N149" s="190"/>
      <c r="O149" s="190"/>
      <c r="P149" s="190"/>
      <c r="Q149" s="203"/>
    </row>
    <row r="150" spans="2:17" ht="15.75">
      <c r="B150" s="653"/>
      <c r="C150" s="650"/>
      <c r="D150" s="656"/>
      <c r="E150" s="189"/>
      <c r="F150" s="190"/>
      <c r="G150" s="190"/>
      <c r="H150" s="190"/>
      <c r="I150" s="190"/>
      <c r="J150" s="190"/>
      <c r="K150" s="190"/>
      <c r="L150" s="190"/>
      <c r="M150" s="190"/>
      <c r="N150" s="190"/>
      <c r="O150" s="190"/>
      <c r="P150" s="190"/>
      <c r="Q150" s="203"/>
    </row>
    <row r="151" spans="2:17" ht="15.75">
      <c r="B151" s="651"/>
      <c r="C151" s="648" t="s">
        <v>208</v>
      </c>
      <c r="D151" s="654"/>
      <c r="E151" s="189"/>
      <c r="F151" s="190"/>
      <c r="G151" s="190"/>
      <c r="H151" s="190"/>
      <c r="I151" s="190"/>
      <c r="J151" s="190"/>
      <c r="K151" s="190"/>
      <c r="L151" s="190"/>
      <c r="M151" s="190"/>
      <c r="N151" s="190"/>
      <c r="O151" s="190"/>
      <c r="P151" s="190"/>
      <c r="Q151" s="203"/>
    </row>
    <row r="152" spans="2:17" ht="15.75">
      <c r="B152" s="652"/>
      <c r="C152" s="649"/>
      <c r="D152" s="655"/>
      <c r="E152" s="189"/>
      <c r="F152" s="190"/>
      <c r="G152" s="190"/>
      <c r="H152" s="190"/>
      <c r="I152" s="190"/>
      <c r="J152" s="190"/>
      <c r="K152" s="190"/>
      <c r="L152" s="190"/>
      <c r="M152" s="190"/>
      <c r="N152" s="190"/>
      <c r="O152" s="190"/>
      <c r="P152" s="190"/>
      <c r="Q152" s="203"/>
    </row>
    <row r="153" spans="2:17" ht="15.75">
      <c r="B153" s="653"/>
      <c r="C153" s="650"/>
      <c r="D153" s="656"/>
      <c r="E153" s="189"/>
      <c r="F153" s="190"/>
      <c r="G153" s="190"/>
      <c r="H153" s="190"/>
      <c r="I153" s="190"/>
      <c r="J153" s="190"/>
      <c r="K153" s="190"/>
      <c r="L153" s="190"/>
      <c r="M153" s="190"/>
      <c r="N153" s="190"/>
      <c r="O153" s="190"/>
      <c r="P153" s="190"/>
      <c r="Q153" s="202"/>
    </row>
    <row r="154" spans="2:17" ht="15.75">
      <c r="B154" s="651"/>
      <c r="C154" s="648" t="s">
        <v>209</v>
      </c>
      <c r="D154" s="654"/>
      <c r="E154" s="189"/>
      <c r="F154" s="190"/>
      <c r="G154" s="190"/>
      <c r="H154" s="190"/>
      <c r="I154" s="190"/>
      <c r="J154" s="190"/>
      <c r="K154" s="190"/>
      <c r="L154" s="190"/>
      <c r="M154" s="190"/>
      <c r="N154" s="190"/>
      <c r="O154" s="190"/>
      <c r="P154" s="190"/>
      <c r="Q154" s="203"/>
    </row>
    <row r="155" spans="2:17" ht="15.75">
      <c r="B155" s="652"/>
      <c r="C155" s="649"/>
      <c r="D155" s="655"/>
      <c r="E155" s="189"/>
      <c r="F155" s="190"/>
      <c r="G155" s="190"/>
      <c r="H155" s="190"/>
      <c r="I155" s="190"/>
      <c r="J155" s="190"/>
      <c r="K155" s="190"/>
      <c r="L155" s="190"/>
      <c r="M155" s="190"/>
      <c r="N155" s="190"/>
      <c r="O155" s="190"/>
      <c r="P155" s="190"/>
      <c r="Q155" s="203"/>
    </row>
    <row r="156" spans="2:17" ht="15.75">
      <c r="B156" s="653"/>
      <c r="C156" s="650"/>
      <c r="D156" s="656"/>
      <c r="E156" s="189"/>
      <c r="F156" s="190"/>
      <c r="G156" s="190"/>
      <c r="H156" s="190"/>
      <c r="I156" s="190"/>
      <c r="J156" s="190"/>
      <c r="K156" s="190"/>
      <c r="L156" s="190"/>
      <c r="M156" s="190"/>
      <c r="N156" s="190"/>
      <c r="O156" s="190"/>
      <c r="P156" s="190"/>
      <c r="Q156" s="203"/>
    </row>
    <row r="157" spans="2:17" ht="15.75">
      <c r="B157" s="651"/>
      <c r="C157" s="648" t="s">
        <v>210</v>
      </c>
      <c r="D157" s="654"/>
      <c r="E157" s="189"/>
      <c r="F157" s="190"/>
      <c r="G157" s="190"/>
      <c r="H157" s="190"/>
      <c r="I157" s="190"/>
      <c r="J157" s="190"/>
      <c r="K157" s="190"/>
      <c r="L157" s="190"/>
      <c r="M157" s="190"/>
      <c r="N157" s="190"/>
      <c r="O157" s="190"/>
      <c r="P157" s="190"/>
      <c r="Q157" s="203"/>
    </row>
    <row r="158" spans="2:17" ht="15.75">
      <c r="B158" s="652"/>
      <c r="C158" s="649"/>
      <c r="D158" s="655"/>
      <c r="E158" s="189"/>
      <c r="F158" s="190"/>
      <c r="G158" s="190"/>
      <c r="H158" s="190"/>
      <c r="I158" s="190"/>
      <c r="J158" s="190"/>
      <c r="K158" s="190"/>
      <c r="L158" s="190"/>
      <c r="M158" s="190"/>
      <c r="N158" s="190"/>
      <c r="O158" s="190"/>
      <c r="P158" s="190"/>
      <c r="Q158" s="203"/>
    </row>
    <row r="159" spans="2:17" ht="15.75">
      <c r="B159" s="653"/>
      <c r="C159" s="650"/>
      <c r="D159" s="656"/>
      <c r="E159" s="189"/>
      <c r="F159" s="190"/>
      <c r="G159" s="190"/>
      <c r="H159" s="190"/>
      <c r="I159" s="190"/>
      <c r="J159" s="190"/>
      <c r="K159" s="190"/>
      <c r="L159" s="190"/>
      <c r="M159" s="190"/>
      <c r="N159" s="190"/>
      <c r="O159" s="190"/>
      <c r="P159" s="190"/>
      <c r="Q159" s="203"/>
    </row>
    <row r="160" spans="2:17" ht="15.75">
      <c r="B160" s="651"/>
      <c r="C160" s="648" t="s">
        <v>211</v>
      </c>
      <c r="D160" s="654"/>
      <c r="E160" s="189"/>
      <c r="F160" s="190"/>
      <c r="G160" s="190"/>
      <c r="H160" s="190"/>
      <c r="I160" s="190"/>
      <c r="J160" s="190"/>
      <c r="K160" s="190"/>
      <c r="L160" s="190"/>
      <c r="M160" s="190"/>
      <c r="N160" s="190"/>
      <c r="O160" s="190"/>
      <c r="P160" s="190"/>
      <c r="Q160" s="203"/>
    </row>
    <row r="161" spans="2:17" ht="15.75">
      <c r="B161" s="652"/>
      <c r="C161" s="649"/>
      <c r="D161" s="655"/>
      <c r="E161" s="189"/>
      <c r="F161" s="190"/>
      <c r="G161" s="190"/>
      <c r="H161" s="190"/>
      <c r="I161" s="190"/>
      <c r="J161" s="190"/>
      <c r="K161" s="190"/>
      <c r="L161" s="190"/>
      <c r="M161" s="190"/>
      <c r="N161" s="190"/>
      <c r="O161" s="190"/>
      <c r="P161" s="190"/>
      <c r="Q161" s="203"/>
    </row>
    <row r="162" spans="2:17" ht="15.75">
      <c r="B162" s="653"/>
      <c r="C162" s="650"/>
      <c r="D162" s="656"/>
      <c r="E162" s="189"/>
      <c r="F162" s="190"/>
      <c r="G162" s="190"/>
      <c r="H162" s="190"/>
      <c r="I162" s="190"/>
      <c r="J162" s="190"/>
      <c r="K162" s="190"/>
      <c r="L162" s="190"/>
      <c r="M162" s="190"/>
      <c r="N162" s="190"/>
      <c r="O162" s="190"/>
      <c r="P162" s="190"/>
      <c r="Q162" s="203"/>
    </row>
    <row r="163" spans="2:17" ht="15.75">
      <c r="B163" s="651"/>
      <c r="C163" s="648" t="s">
        <v>212</v>
      </c>
      <c r="D163" s="654"/>
      <c r="E163" s="189"/>
      <c r="F163" s="190"/>
      <c r="G163" s="190"/>
      <c r="H163" s="190"/>
      <c r="I163" s="190"/>
      <c r="J163" s="190"/>
      <c r="K163" s="190"/>
      <c r="L163" s="190"/>
      <c r="M163" s="190"/>
      <c r="N163" s="190"/>
      <c r="O163" s="190"/>
      <c r="P163" s="190"/>
      <c r="Q163" s="203"/>
    </row>
    <row r="164" spans="2:17" ht="15.75">
      <c r="B164" s="652"/>
      <c r="C164" s="649"/>
      <c r="D164" s="655"/>
      <c r="E164" s="189"/>
      <c r="F164" s="190"/>
      <c r="G164" s="190"/>
      <c r="H164" s="190"/>
      <c r="I164" s="190"/>
      <c r="J164" s="190"/>
      <c r="K164" s="190"/>
      <c r="L164" s="190"/>
      <c r="M164" s="190"/>
      <c r="N164" s="190"/>
      <c r="O164" s="190"/>
      <c r="P164" s="190"/>
      <c r="Q164" s="203"/>
    </row>
    <row r="165" spans="2:17" ht="15.75">
      <c r="B165" s="653"/>
      <c r="C165" s="650"/>
      <c r="D165" s="656"/>
      <c r="E165" s="189"/>
      <c r="F165" s="190"/>
      <c r="G165" s="190"/>
      <c r="H165" s="190"/>
      <c r="I165" s="190"/>
      <c r="J165" s="190"/>
      <c r="K165" s="190"/>
      <c r="L165" s="190"/>
      <c r="M165" s="190"/>
      <c r="N165" s="190"/>
      <c r="O165" s="190"/>
      <c r="P165" s="190"/>
      <c r="Q165" s="203"/>
    </row>
    <row r="166" spans="2:17" ht="15.75">
      <c r="B166" s="651"/>
      <c r="C166" s="648" t="s">
        <v>213</v>
      </c>
      <c r="D166" s="654"/>
      <c r="E166" s="189"/>
      <c r="F166" s="190"/>
      <c r="G166" s="190"/>
      <c r="H166" s="190"/>
      <c r="I166" s="190"/>
      <c r="J166" s="190"/>
      <c r="K166" s="190"/>
      <c r="L166" s="190"/>
      <c r="M166" s="190"/>
      <c r="N166" s="190"/>
      <c r="O166" s="190"/>
      <c r="P166" s="190"/>
      <c r="Q166" s="203"/>
    </row>
    <row r="167" spans="2:17" ht="15.75">
      <c r="B167" s="652"/>
      <c r="C167" s="649"/>
      <c r="D167" s="655"/>
      <c r="E167" s="189"/>
      <c r="F167" s="190"/>
      <c r="G167" s="190"/>
      <c r="H167" s="190"/>
      <c r="I167" s="190"/>
      <c r="J167" s="190"/>
      <c r="K167" s="190"/>
      <c r="L167" s="190"/>
      <c r="M167" s="190"/>
      <c r="N167" s="190"/>
      <c r="O167" s="190"/>
      <c r="P167" s="190"/>
      <c r="Q167" s="203"/>
    </row>
    <row r="168" spans="2:17" ht="15.75">
      <c r="B168" s="653"/>
      <c r="C168" s="650"/>
      <c r="D168" s="656"/>
      <c r="E168" s="189"/>
      <c r="F168" s="190"/>
      <c r="G168" s="190"/>
      <c r="H168" s="190"/>
      <c r="I168" s="190"/>
      <c r="J168" s="190"/>
      <c r="K168" s="190"/>
      <c r="L168" s="190"/>
      <c r="M168" s="190"/>
      <c r="N168" s="190"/>
      <c r="O168" s="190"/>
      <c r="P168" s="190"/>
      <c r="Q168" s="203"/>
    </row>
    <row r="169" spans="2:17" ht="15.75">
      <c r="B169" s="657"/>
      <c r="C169" s="680"/>
      <c r="D169" s="660"/>
      <c r="E169" s="271"/>
      <c r="F169" s="272"/>
      <c r="G169" s="272"/>
      <c r="H169" s="272"/>
      <c r="I169" s="272"/>
      <c r="J169" s="272"/>
      <c r="K169" s="272"/>
      <c r="L169" s="272"/>
      <c r="M169" s="272"/>
      <c r="N169" s="272"/>
      <c r="O169" s="272"/>
      <c r="P169" s="272"/>
      <c r="Q169" s="273"/>
    </row>
    <row r="170" spans="2:17" ht="15.75">
      <c r="B170" s="658"/>
      <c r="C170" s="681"/>
      <c r="D170" s="661"/>
      <c r="E170" s="271"/>
      <c r="F170" s="272"/>
      <c r="G170" s="272"/>
      <c r="H170" s="272"/>
      <c r="I170" s="272"/>
      <c r="J170" s="272"/>
      <c r="K170" s="272"/>
      <c r="L170" s="272"/>
      <c r="M170" s="272"/>
      <c r="N170" s="272"/>
      <c r="O170" s="272"/>
      <c r="P170" s="272"/>
      <c r="Q170" s="273"/>
    </row>
    <row r="171" spans="2:17" ht="15.75">
      <c r="B171" s="659"/>
      <c r="C171" s="682"/>
      <c r="D171" s="662"/>
      <c r="E171" s="271"/>
      <c r="F171" s="272"/>
      <c r="G171" s="272"/>
      <c r="H171" s="272"/>
      <c r="I171" s="272"/>
      <c r="J171" s="272"/>
      <c r="K171" s="272"/>
      <c r="L171" s="272"/>
      <c r="M171" s="272"/>
      <c r="N171" s="272"/>
      <c r="O171" s="272"/>
      <c r="P171" s="272"/>
      <c r="Q171" s="273"/>
    </row>
    <row r="172" spans="2:17" ht="15.75">
      <c r="B172" s="651"/>
      <c r="C172" s="648"/>
      <c r="D172" s="654"/>
      <c r="E172" s="189"/>
      <c r="F172" s="190"/>
      <c r="G172" s="190"/>
      <c r="H172" s="190"/>
      <c r="I172" s="190"/>
      <c r="J172" s="190"/>
      <c r="K172" s="190"/>
      <c r="L172" s="190"/>
      <c r="M172" s="190"/>
      <c r="N172" s="190"/>
      <c r="O172" s="190"/>
      <c r="P172" s="190"/>
      <c r="Q172" s="205"/>
    </row>
    <row r="173" spans="2:17" ht="15.75">
      <c r="B173" s="652"/>
      <c r="C173" s="649"/>
      <c r="D173" s="655"/>
      <c r="E173" s="189"/>
      <c r="F173" s="190"/>
      <c r="G173" s="190"/>
      <c r="H173" s="190"/>
      <c r="I173" s="190"/>
      <c r="J173" s="190"/>
      <c r="K173" s="190"/>
      <c r="L173" s="190"/>
      <c r="M173" s="190"/>
      <c r="N173" s="190"/>
      <c r="O173" s="190"/>
      <c r="P173" s="190"/>
      <c r="Q173" s="205"/>
    </row>
    <row r="174" spans="2:17" ht="15.75">
      <c r="B174" s="653"/>
      <c r="C174" s="650"/>
      <c r="D174" s="656"/>
      <c r="E174" s="189"/>
      <c r="F174" s="190"/>
      <c r="G174" s="190"/>
      <c r="H174" s="190"/>
      <c r="I174" s="190"/>
      <c r="J174" s="190"/>
      <c r="K174" s="190"/>
      <c r="L174" s="190"/>
      <c r="M174" s="190"/>
      <c r="N174" s="190"/>
      <c r="O174" s="190"/>
      <c r="P174" s="190"/>
      <c r="Q174" s="205"/>
    </row>
    <row r="175" spans="2:17" ht="15.75">
      <c r="B175" s="651"/>
      <c r="C175" s="648"/>
      <c r="D175" s="654"/>
      <c r="E175" s="189"/>
      <c r="F175" s="190"/>
      <c r="G175" s="190"/>
      <c r="H175" s="190"/>
      <c r="I175" s="190"/>
      <c r="J175" s="190"/>
      <c r="K175" s="190"/>
      <c r="L175" s="190"/>
      <c r="M175" s="190"/>
      <c r="N175" s="190"/>
      <c r="O175" s="190"/>
      <c r="P175" s="190"/>
      <c r="Q175" s="205"/>
    </row>
    <row r="176" spans="2:17" ht="15.75">
      <c r="B176" s="652"/>
      <c r="C176" s="649"/>
      <c r="D176" s="655"/>
      <c r="E176" s="189"/>
      <c r="F176" s="190"/>
      <c r="G176" s="190"/>
      <c r="H176" s="190"/>
      <c r="I176" s="190"/>
      <c r="J176" s="190"/>
      <c r="K176" s="190"/>
      <c r="L176" s="190"/>
      <c r="M176" s="190"/>
      <c r="N176" s="190"/>
      <c r="O176" s="190"/>
      <c r="P176" s="190"/>
      <c r="Q176" s="205"/>
    </row>
    <row r="177" spans="2:17" ht="15.75">
      <c r="B177" s="653"/>
      <c r="C177" s="650"/>
      <c r="D177" s="656"/>
      <c r="E177" s="189"/>
      <c r="F177" s="190"/>
      <c r="G177" s="190"/>
      <c r="H177" s="190"/>
      <c r="I177" s="190"/>
      <c r="J177" s="190"/>
      <c r="K177" s="190"/>
      <c r="L177" s="190"/>
      <c r="M177" s="190"/>
      <c r="N177" s="190"/>
      <c r="O177" s="190"/>
      <c r="P177" s="190"/>
      <c r="Q177" s="205"/>
    </row>
    <row r="178" spans="2:17" ht="15.75">
      <c r="B178" s="651"/>
      <c r="C178" s="648"/>
      <c r="D178" s="654"/>
      <c r="E178" s="197"/>
      <c r="F178" s="197"/>
      <c r="G178" s="197"/>
      <c r="H178" s="197"/>
      <c r="I178" s="197"/>
      <c r="J178" s="197"/>
      <c r="K178" s="197"/>
      <c r="L178" s="197"/>
      <c r="M178" s="197"/>
      <c r="N178" s="197"/>
      <c r="O178" s="197"/>
      <c r="P178" s="197"/>
      <c r="Q178" s="205"/>
    </row>
    <row r="179" spans="2:17" ht="15.75">
      <c r="B179" s="652"/>
      <c r="C179" s="649"/>
      <c r="D179" s="655"/>
      <c r="E179" s="197"/>
      <c r="F179" s="197"/>
      <c r="G179" s="197"/>
      <c r="H179" s="197"/>
      <c r="I179" s="197"/>
      <c r="J179" s="197"/>
      <c r="K179" s="197"/>
      <c r="L179" s="197"/>
      <c r="M179" s="197"/>
      <c r="N179" s="197"/>
      <c r="O179" s="197"/>
      <c r="P179" s="197"/>
      <c r="Q179" s="205"/>
    </row>
    <row r="180" spans="2:17" ht="15.75">
      <c r="B180" s="653"/>
      <c r="C180" s="650"/>
      <c r="D180" s="656"/>
      <c r="E180" s="197"/>
      <c r="F180" s="197"/>
      <c r="G180" s="197"/>
      <c r="H180" s="197"/>
      <c r="I180" s="197"/>
      <c r="J180" s="197"/>
      <c r="K180" s="197"/>
      <c r="L180" s="197"/>
      <c r="M180" s="197"/>
      <c r="N180" s="197"/>
      <c r="O180" s="197"/>
      <c r="P180" s="197"/>
      <c r="Q180" s="205"/>
    </row>
    <row r="181" spans="2:17" ht="15.75">
      <c r="B181" s="651"/>
      <c r="C181" s="648"/>
      <c r="D181" s="654"/>
      <c r="E181" s="197"/>
      <c r="F181" s="197"/>
      <c r="G181" s="197"/>
      <c r="H181" s="197"/>
      <c r="I181" s="197"/>
      <c r="J181" s="197"/>
      <c r="K181" s="197"/>
      <c r="L181" s="197"/>
      <c r="M181" s="197"/>
      <c r="N181" s="197"/>
      <c r="O181" s="197"/>
      <c r="P181" s="197"/>
      <c r="Q181" s="205"/>
    </row>
    <row r="182" spans="2:17" ht="15.75">
      <c r="B182" s="652"/>
      <c r="C182" s="649"/>
      <c r="D182" s="655"/>
      <c r="E182" s="197"/>
      <c r="F182" s="197"/>
      <c r="G182" s="197"/>
      <c r="H182" s="197"/>
      <c r="I182" s="197"/>
      <c r="J182" s="197"/>
      <c r="K182" s="197"/>
      <c r="L182" s="197"/>
      <c r="M182" s="197"/>
      <c r="N182" s="197"/>
      <c r="O182" s="197"/>
      <c r="P182" s="197"/>
      <c r="Q182" s="205"/>
    </row>
    <row r="183" spans="2:17" ht="15.75">
      <c r="B183" s="653"/>
      <c r="C183" s="650"/>
      <c r="D183" s="656"/>
      <c r="E183" s="197"/>
      <c r="F183" s="197"/>
      <c r="G183" s="197"/>
      <c r="H183" s="197"/>
      <c r="I183" s="197"/>
      <c r="J183" s="197"/>
      <c r="K183" s="197"/>
      <c r="L183" s="197"/>
      <c r="M183" s="197"/>
      <c r="N183" s="197"/>
      <c r="O183" s="197"/>
      <c r="P183" s="197"/>
      <c r="Q183" s="205"/>
    </row>
    <row r="184" spans="2:17" ht="15.75">
      <c r="B184" s="651"/>
      <c r="C184" s="648"/>
      <c r="D184" s="654"/>
      <c r="E184" s="197"/>
      <c r="F184" s="197"/>
      <c r="G184" s="197"/>
      <c r="H184" s="197"/>
      <c r="I184" s="197"/>
      <c r="J184" s="197"/>
      <c r="K184" s="197"/>
      <c r="L184" s="197"/>
      <c r="M184" s="197"/>
      <c r="N184" s="197"/>
      <c r="O184" s="197"/>
      <c r="P184" s="197"/>
      <c r="Q184" s="205"/>
    </row>
    <row r="185" spans="2:17" ht="15.75">
      <c r="B185" s="652"/>
      <c r="C185" s="649"/>
      <c r="D185" s="655"/>
      <c r="E185" s="197"/>
      <c r="F185" s="197"/>
      <c r="G185" s="197"/>
      <c r="H185" s="197"/>
      <c r="I185" s="197"/>
      <c r="J185" s="197"/>
      <c r="K185" s="197"/>
      <c r="L185" s="197"/>
      <c r="M185" s="197"/>
      <c r="N185" s="197"/>
      <c r="O185" s="197"/>
      <c r="P185" s="197"/>
      <c r="Q185" s="205"/>
    </row>
    <row r="186" spans="2:17" ht="15.75">
      <c r="B186" s="653"/>
      <c r="C186" s="650"/>
      <c r="D186" s="656"/>
      <c r="E186" s="197"/>
      <c r="F186" s="197"/>
      <c r="G186" s="197"/>
      <c r="H186" s="197"/>
      <c r="I186" s="197"/>
      <c r="J186" s="197"/>
      <c r="K186" s="197"/>
      <c r="L186" s="197"/>
      <c r="M186" s="197"/>
      <c r="N186" s="197"/>
      <c r="O186" s="197"/>
      <c r="P186" s="197"/>
      <c r="Q186" s="205"/>
    </row>
    <row r="187" spans="2:17" ht="15.75">
      <c r="B187" s="651"/>
      <c r="C187" s="648"/>
      <c r="D187" s="654"/>
      <c r="E187" s="197"/>
      <c r="F187" s="197"/>
      <c r="G187" s="197"/>
      <c r="H187" s="197"/>
      <c r="I187" s="197"/>
      <c r="J187" s="197"/>
      <c r="K187" s="197"/>
      <c r="L187" s="197"/>
      <c r="M187" s="197"/>
      <c r="N187" s="197"/>
      <c r="O187" s="197"/>
      <c r="P187" s="197"/>
      <c r="Q187" s="205"/>
    </row>
    <row r="188" spans="2:17" ht="15.75">
      <c r="B188" s="652"/>
      <c r="C188" s="649"/>
      <c r="D188" s="655"/>
      <c r="E188" s="197"/>
      <c r="F188" s="197"/>
      <c r="G188" s="197"/>
      <c r="H188" s="197"/>
      <c r="I188" s="197"/>
      <c r="J188" s="197"/>
      <c r="K188" s="197"/>
      <c r="L188" s="197"/>
      <c r="M188" s="197"/>
      <c r="N188" s="197"/>
      <c r="O188" s="197"/>
      <c r="P188" s="197"/>
      <c r="Q188" s="205"/>
    </row>
    <row r="189" spans="2:17" ht="15.75">
      <c r="B189" s="653"/>
      <c r="C189" s="650"/>
      <c r="D189" s="656"/>
      <c r="E189" s="197"/>
      <c r="F189" s="197"/>
      <c r="G189" s="197"/>
      <c r="H189" s="197"/>
      <c r="I189" s="197"/>
      <c r="J189" s="197"/>
      <c r="K189" s="197"/>
      <c r="L189" s="197"/>
      <c r="M189" s="197"/>
      <c r="N189" s="197"/>
      <c r="O189" s="197"/>
      <c r="P189" s="197"/>
      <c r="Q189" s="205"/>
    </row>
    <row r="190" spans="2:17" ht="15.75">
      <c r="B190" s="651"/>
      <c r="C190" s="648"/>
      <c r="D190" s="654"/>
      <c r="E190" s="197"/>
      <c r="F190" s="197"/>
      <c r="G190" s="197"/>
      <c r="H190" s="197"/>
      <c r="I190" s="197"/>
      <c r="J190" s="197"/>
      <c r="K190" s="197"/>
      <c r="L190" s="197"/>
      <c r="M190" s="197"/>
      <c r="N190" s="197"/>
      <c r="O190" s="197"/>
      <c r="P190" s="197"/>
      <c r="Q190" s="205"/>
    </row>
    <row r="191" spans="2:17" ht="15.75">
      <c r="B191" s="652"/>
      <c r="C191" s="649"/>
      <c r="D191" s="655"/>
      <c r="E191" s="197"/>
      <c r="F191" s="197"/>
      <c r="G191" s="197"/>
      <c r="H191" s="197"/>
      <c r="I191" s="197"/>
      <c r="J191" s="197"/>
      <c r="K191" s="197"/>
      <c r="L191" s="197"/>
      <c r="M191" s="197"/>
      <c r="N191" s="197"/>
      <c r="O191" s="197"/>
      <c r="P191" s="197"/>
      <c r="Q191" s="205"/>
    </row>
    <row r="192" spans="2:17" ht="15.75">
      <c r="B192" s="653"/>
      <c r="C192" s="650"/>
      <c r="D192" s="656"/>
      <c r="E192" s="197"/>
      <c r="F192" s="197"/>
      <c r="G192" s="197"/>
      <c r="H192" s="197"/>
      <c r="I192" s="197"/>
      <c r="J192" s="197"/>
      <c r="K192" s="197"/>
      <c r="L192" s="197"/>
      <c r="M192" s="197"/>
      <c r="N192" s="197"/>
      <c r="O192" s="197"/>
      <c r="P192" s="197"/>
      <c r="Q192" s="205"/>
    </row>
    <row r="193" spans="2:17" ht="15.75">
      <c r="B193" s="651"/>
      <c r="C193" s="648"/>
      <c r="D193" s="654"/>
      <c r="E193" s="197"/>
      <c r="F193" s="197"/>
      <c r="G193" s="197"/>
      <c r="H193" s="197"/>
      <c r="I193" s="197"/>
      <c r="J193" s="197"/>
      <c r="K193" s="197"/>
      <c r="L193" s="197"/>
      <c r="M193" s="197"/>
      <c r="N193" s="197"/>
      <c r="O193" s="197"/>
      <c r="P193" s="197"/>
      <c r="Q193" s="205"/>
    </row>
    <row r="194" spans="2:17" ht="15.75">
      <c r="B194" s="652"/>
      <c r="C194" s="649"/>
      <c r="D194" s="655"/>
      <c r="E194" s="197"/>
      <c r="F194" s="197"/>
      <c r="G194" s="197"/>
      <c r="H194" s="197"/>
      <c r="I194" s="197"/>
      <c r="J194" s="197"/>
      <c r="K194" s="197"/>
      <c r="L194" s="197"/>
      <c r="M194" s="197"/>
      <c r="N194" s="197"/>
      <c r="O194" s="197"/>
      <c r="P194" s="197"/>
      <c r="Q194" s="205"/>
    </row>
    <row r="195" spans="2:17" ht="15.75">
      <c r="B195" s="653"/>
      <c r="C195" s="650"/>
      <c r="D195" s="656"/>
      <c r="E195" s="197"/>
      <c r="F195" s="197"/>
      <c r="G195" s="197"/>
      <c r="H195" s="197"/>
      <c r="I195" s="197"/>
      <c r="J195" s="197"/>
      <c r="K195" s="197"/>
      <c r="L195" s="197"/>
      <c r="M195" s="197"/>
      <c r="N195" s="197"/>
      <c r="O195" s="197"/>
      <c r="P195" s="197"/>
      <c r="Q195" s="205"/>
    </row>
    <row r="196" spans="2:17" ht="15.75">
      <c r="B196" s="689"/>
      <c r="C196" s="686"/>
      <c r="D196" s="654"/>
      <c r="E196" s="198"/>
      <c r="F196" s="198"/>
      <c r="G196" s="198"/>
      <c r="H196" s="198"/>
      <c r="I196" s="198"/>
      <c r="J196" s="198"/>
      <c r="K196" s="198"/>
      <c r="L196" s="198"/>
      <c r="M196" s="198"/>
      <c r="N196" s="198"/>
      <c r="O196" s="198"/>
      <c r="P196" s="198"/>
      <c r="Q196" s="206"/>
    </row>
    <row r="197" spans="2:17" ht="15.75">
      <c r="B197" s="690"/>
      <c r="C197" s="687"/>
      <c r="D197" s="655"/>
      <c r="E197" s="199"/>
      <c r="F197" s="199"/>
      <c r="G197" s="199"/>
      <c r="H197" s="199"/>
      <c r="I197" s="199"/>
      <c r="J197" s="199"/>
      <c r="K197" s="199"/>
      <c r="L197" s="199"/>
      <c r="M197" s="199"/>
      <c r="N197" s="199"/>
      <c r="O197" s="199"/>
      <c r="P197" s="199"/>
      <c r="Q197" s="207"/>
    </row>
    <row r="198" spans="2:17" ht="16.5" thickBot="1">
      <c r="B198" s="691"/>
      <c r="C198" s="688"/>
      <c r="D198" s="693"/>
      <c r="E198" s="208"/>
      <c r="F198" s="209"/>
      <c r="G198" s="209"/>
      <c r="H198" s="209"/>
      <c r="I198" s="209"/>
      <c r="J198" s="209"/>
      <c r="K198" s="209"/>
      <c r="L198" s="209"/>
      <c r="M198" s="209"/>
      <c r="N198" s="209"/>
      <c r="O198" s="209"/>
      <c r="P198" s="209"/>
      <c r="Q198" s="210"/>
    </row>
    <row r="199" spans="2:17">
      <c r="B199" s="187"/>
      <c r="C199" s="187"/>
      <c r="D199" s="187"/>
      <c r="E199" s="187"/>
      <c r="F199" s="187"/>
      <c r="G199" s="187"/>
      <c r="H199" s="187"/>
      <c r="I199" s="187"/>
      <c r="J199" s="187"/>
      <c r="K199" s="187"/>
      <c r="L199" s="187"/>
      <c r="M199" s="187"/>
      <c r="N199" s="187"/>
      <c r="O199" s="187"/>
      <c r="P199" s="187"/>
      <c r="Q199" s="188"/>
    </row>
    <row r="200" spans="2:17" ht="18">
      <c r="E200" s="692" t="s">
        <v>238</v>
      </c>
      <c r="F200" s="692"/>
      <c r="G200" s="692"/>
      <c r="H200" s="692"/>
      <c r="I200" s="692"/>
      <c r="J200" s="692"/>
      <c r="K200" s="692"/>
      <c r="L200" s="692"/>
      <c r="M200" s="692"/>
      <c r="N200" s="692"/>
      <c r="O200" s="692"/>
      <c r="P200" s="692"/>
    </row>
  </sheetData>
  <mergeCells count="202">
    <mergeCell ref="D175:D177"/>
    <mergeCell ref="D139:D141"/>
    <mergeCell ref="D142:D144"/>
    <mergeCell ref="D145:D147"/>
    <mergeCell ref="D148:D150"/>
    <mergeCell ref="E200:P200"/>
    <mergeCell ref="D151:D153"/>
    <mergeCell ref="D118:D120"/>
    <mergeCell ref="D121:D123"/>
    <mergeCell ref="D124:D126"/>
    <mergeCell ref="D127:D129"/>
    <mergeCell ref="D130:D132"/>
    <mergeCell ref="D133:D135"/>
    <mergeCell ref="D196:D198"/>
    <mergeCell ref="D178:D180"/>
    <mergeCell ref="D181:D183"/>
    <mergeCell ref="D184:D186"/>
    <mergeCell ref="D187:D189"/>
    <mergeCell ref="D190:D192"/>
    <mergeCell ref="D193:D195"/>
    <mergeCell ref="D160:D162"/>
    <mergeCell ref="D163:D165"/>
    <mergeCell ref="D166:D168"/>
    <mergeCell ref="D169:D171"/>
    <mergeCell ref="D172:D174"/>
    <mergeCell ref="D70:D72"/>
    <mergeCell ref="D73:D75"/>
    <mergeCell ref="D76:D78"/>
    <mergeCell ref="D43:D45"/>
    <mergeCell ref="D46:D48"/>
    <mergeCell ref="D49:D51"/>
    <mergeCell ref="D52:D54"/>
    <mergeCell ref="D55:D57"/>
    <mergeCell ref="D58:D60"/>
    <mergeCell ref="D115:D117"/>
    <mergeCell ref="D82:D84"/>
    <mergeCell ref="D85:D87"/>
    <mergeCell ref="D88:D90"/>
    <mergeCell ref="D91:D93"/>
    <mergeCell ref="D94:D96"/>
    <mergeCell ref="D97:D99"/>
    <mergeCell ref="D136:D138"/>
    <mergeCell ref="C193:C195"/>
    <mergeCell ref="C196:C198"/>
    <mergeCell ref="C109:C111"/>
    <mergeCell ref="C169:C171"/>
    <mergeCell ref="B100:B102"/>
    <mergeCell ref="D28:D30"/>
    <mergeCell ref="D31:D33"/>
    <mergeCell ref="D34:D36"/>
    <mergeCell ref="D37:D39"/>
    <mergeCell ref="D40:D42"/>
    <mergeCell ref="C85:C87"/>
    <mergeCell ref="C88:C90"/>
    <mergeCell ref="C91:C93"/>
    <mergeCell ref="C94:C96"/>
    <mergeCell ref="C97:C99"/>
    <mergeCell ref="C100:C102"/>
    <mergeCell ref="C64:C66"/>
    <mergeCell ref="C67:C69"/>
    <mergeCell ref="C70:C72"/>
    <mergeCell ref="C73:C75"/>
    <mergeCell ref="C76:C78"/>
    <mergeCell ref="C82:C84"/>
    <mergeCell ref="B193:B195"/>
    <mergeCell ref="B196:B198"/>
    <mergeCell ref="B79:B81"/>
    <mergeCell ref="B82:B84"/>
    <mergeCell ref="B85:B87"/>
    <mergeCell ref="B88:B90"/>
    <mergeCell ref="C13:C15"/>
    <mergeCell ref="C16:C18"/>
    <mergeCell ref="C19:C21"/>
    <mergeCell ref="C22:C24"/>
    <mergeCell ref="C25:C27"/>
    <mergeCell ref="B43:B45"/>
    <mergeCell ref="B34:B36"/>
    <mergeCell ref="B37:B39"/>
    <mergeCell ref="C37:C39"/>
    <mergeCell ref="B52:B54"/>
    <mergeCell ref="C52:C54"/>
    <mergeCell ref="D25:D27"/>
    <mergeCell ref="B76:B78"/>
    <mergeCell ref="B70:B72"/>
    <mergeCell ref="B73:B75"/>
    <mergeCell ref="B64:B66"/>
    <mergeCell ref="B67:B69"/>
    <mergeCell ref="B58:B60"/>
    <mergeCell ref="C58:C60"/>
    <mergeCell ref="B61:B63"/>
    <mergeCell ref="C49:C51"/>
    <mergeCell ref="C61:C63"/>
    <mergeCell ref="D61:D63"/>
    <mergeCell ref="D64:D66"/>
    <mergeCell ref="D67:D69"/>
    <mergeCell ref="B55:B57"/>
    <mergeCell ref="C55:C57"/>
    <mergeCell ref="C46:C48"/>
    <mergeCell ref="C40:C42"/>
    <mergeCell ref="C43:C45"/>
    <mergeCell ref="B46:B48"/>
    <mergeCell ref="B49:B51"/>
    <mergeCell ref="C31:C33"/>
    <mergeCell ref="C34:C36"/>
    <mergeCell ref="B40:B42"/>
    <mergeCell ref="C151:C153"/>
    <mergeCell ref="B187:B189"/>
    <mergeCell ref="B190:B192"/>
    <mergeCell ref="C187:C189"/>
    <mergeCell ref="C190:C192"/>
    <mergeCell ref="B181:B183"/>
    <mergeCell ref="B184:B186"/>
    <mergeCell ref="C181:C183"/>
    <mergeCell ref="C184:C186"/>
    <mergeCell ref="B175:B177"/>
    <mergeCell ref="B178:B180"/>
    <mergeCell ref="C175:C177"/>
    <mergeCell ref="C178:C180"/>
    <mergeCell ref="C139:C141"/>
    <mergeCell ref="B169:B171"/>
    <mergeCell ref="B172:B174"/>
    <mergeCell ref="C172:C174"/>
    <mergeCell ref="D154:D156"/>
    <mergeCell ref="B163:B165"/>
    <mergeCell ref="B166:B168"/>
    <mergeCell ref="C163:C165"/>
    <mergeCell ref="C166:C168"/>
    <mergeCell ref="B157:B159"/>
    <mergeCell ref="B160:B162"/>
    <mergeCell ref="C157:C159"/>
    <mergeCell ref="C160:C162"/>
    <mergeCell ref="B151:B153"/>
    <mergeCell ref="B154:B156"/>
    <mergeCell ref="C154:C156"/>
    <mergeCell ref="D157:D159"/>
    <mergeCell ref="B145:B147"/>
    <mergeCell ref="B148:B150"/>
    <mergeCell ref="C145:C147"/>
    <mergeCell ref="C148:C150"/>
    <mergeCell ref="B139:B141"/>
    <mergeCell ref="B142:B144"/>
    <mergeCell ref="C142:C144"/>
    <mergeCell ref="B133:B135"/>
    <mergeCell ref="B136:B138"/>
    <mergeCell ref="C133:C135"/>
    <mergeCell ref="C136:C138"/>
    <mergeCell ref="B127:B129"/>
    <mergeCell ref="B130:B132"/>
    <mergeCell ref="C127:C129"/>
    <mergeCell ref="C130:C132"/>
    <mergeCell ref="B121:B123"/>
    <mergeCell ref="B124:B126"/>
    <mergeCell ref="C121:C123"/>
    <mergeCell ref="C124:C126"/>
    <mergeCell ref="D13:D15"/>
    <mergeCell ref="B16:B18"/>
    <mergeCell ref="F10:P10"/>
    <mergeCell ref="B115:B117"/>
    <mergeCell ref="B118:B120"/>
    <mergeCell ref="C115:C117"/>
    <mergeCell ref="C118:C120"/>
    <mergeCell ref="C79:C81"/>
    <mergeCell ref="B109:B111"/>
    <mergeCell ref="B112:B114"/>
    <mergeCell ref="C112:C114"/>
    <mergeCell ref="D79:D81"/>
    <mergeCell ref="B103:B105"/>
    <mergeCell ref="B106:B108"/>
    <mergeCell ref="C103:C105"/>
    <mergeCell ref="C106:C108"/>
    <mergeCell ref="B97:B99"/>
    <mergeCell ref="B91:B93"/>
    <mergeCell ref="B94:B96"/>
    <mergeCell ref="D100:D102"/>
    <mergeCell ref="D103:D105"/>
    <mergeCell ref="D106:D108"/>
    <mergeCell ref="D109:D111"/>
    <mergeCell ref="D112:D114"/>
    <mergeCell ref="F11:I11"/>
    <mergeCell ref="J11:K11"/>
    <mergeCell ref="L11:O11"/>
    <mergeCell ref="S4:S20"/>
    <mergeCell ref="S21:S75"/>
    <mergeCell ref="C28:C30"/>
    <mergeCell ref="B28:B30"/>
    <mergeCell ref="B31:B33"/>
    <mergeCell ref="D16:D18"/>
    <mergeCell ref="B19:B21"/>
    <mergeCell ref="D19:D21"/>
    <mergeCell ref="B22:B24"/>
    <mergeCell ref="D22:D24"/>
    <mergeCell ref="B10:B12"/>
    <mergeCell ref="Q10:Q12"/>
    <mergeCell ref="C4:P4"/>
    <mergeCell ref="C5:P5"/>
    <mergeCell ref="C6:P6"/>
    <mergeCell ref="C7:P7"/>
    <mergeCell ref="C10:C12"/>
    <mergeCell ref="D10:D12"/>
    <mergeCell ref="E10:E12"/>
    <mergeCell ref="B25:B27"/>
    <mergeCell ref="B13:B15"/>
  </mergeCells>
  <phoneticPr fontId="38" type="noConversion"/>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FAE3D-1EF0-47AD-864A-C93154263395}">
  <dimension ref="A2:J57"/>
  <sheetViews>
    <sheetView zoomScale="80" zoomScaleNormal="80" workbookViewId="0">
      <selection activeCell="BH1" sqref="BH1"/>
    </sheetView>
  </sheetViews>
  <sheetFormatPr baseColWidth="10" defaultColWidth="11.375" defaultRowHeight="15"/>
  <cols>
    <col min="1" max="1" width="6.75" style="215" customWidth="1"/>
    <col min="2" max="2" width="23.25" style="216" customWidth="1"/>
    <col min="3" max="4" width="76.375" style="216" customWidth="1"/>
    <col min="5" max="5" width="15.125" style="215" bestFit="1" customWidth="1"/>
    <col min="6" max="6" width="59.625" style="215" customWidth="1"/>
    <col min="7" max="7" width="11.375" style="215"/>
    <col min="8" max="10" width="17.375" style="215" customWidth="1"/>
    <col min="11" max="16384" width="11.375" style="215"/>
  </cols>
  <sheetData>
    <row r="2" spans="1:10">
      <c r="B2" s="1"/>
      <c r="C2" s="1"/>
      <c r="D2" s="1"/>
      <c r="E2" s="1"/>
      <c r="F2" s="1"/>
      <c r="G2" s="1"/>
    </row>
    <row r="3" spans="1:10">
      <c r="B3" s="1"/>
      <c r="C3" s="1"/>
      <c r="D3" s="1"/>
      <c r="E3" s="1"/>
      <c r="F3" s="1"/>
      <c r="G3" s="1"/>
    </row>
    <row r="4" spans="1:10" ht="32.25" customHeight="1">
      <c r="B4" s="1"/>
      <c r="C4" s="669" t="s">
        <v>244</v>
      </c>
      <c r="D4" s="669"/>
      <c r="E4" s="3"/>
      <c r="F4" s="3"/>
      <c r="G4" s="3"/>
      <c r="H4" s="696" t="s">
        <v>268</v>
      </c>
      <c r="I4" s="696"/>
      <c r="J4" s="696"/>
    </row>
    <row r="5" spans="1:10" ht="32.25" customHeight="1">
      <c r="B5" s="1"/>
      <c r="C5" s="669" t="s">
        <v>303</v>
      </c>
      <c r="D5" s="669"/>
      <c r="E5" s="3"/>
      <c r="F5" s="3"/>
      <c r="G5" s="3"/>
      <c r="H5" s="696"/>
      <c r="I5" s="696"/>
      <c r="J5" s="696"/>
    </row>
    <row r="6" spans="1:10" ht="32.25" customHeight="1">
      <c r="B6" s="1"/>
      <c r="C6" s="669" t="s">
        <v>304</v>
      </c>
      <c r="D6" s="669"/>
      <c r="E6" s="3"/>
      <c r="F6" s="3"/>
      <c r="G6" s="3"/>
      <c r="H6" s="696"/>
      <c r="I6" s="696"/>
      <c r="J6" s="696"/>
    </row>
    <row r="7" spans="1:10" ht="32.25" customHeight="1">
      <c r="B7" s="1"/>
      <c r="C7" s="669" t="s">
        <v>305</v>
      </c>
      <c r="D7" s="669"/>
      <c r="E7" s="3"/>
      <c r="F7" s="3"/>
      <c r="G7" s="3"/>
      <c r="H7" s="696"/>
      <c r="I7" s="696"/>
      <c r="J7" s="696"/>
    </row>
    <row r="8" spans="1:10" ht="14.25" customHeight="1">
      <c r="H8" s="696"/>
      <c r="I8" s="696"/>
      <c r="J8" s="696"/>
    </row>
    <row r="9" spans="1:10" ht="15" customHeight="1" thickBot="1">
      <c r="H9" s="696"/>
      <c r="I9" s="696"/>
      <c r="J9" s="696"/>
    </row>
    <row r="10" spans="1:10" s="218" customFormat="1" ht="33.75" customHeight="1" thickBot="1">
      <c r="B10" s="694" t="s">
        <v>158</v>
      </c>
      <c r="C10" s="694" t="s">
        <v>245</v>
      </c>
      <c r="D10" s="699" t="s">
        <v>246</v>
      </c>
      <c r="E10" s="697" t="s">
        <v>263</v>
      </c>
      <c r="F10" s="698"/>
      <c r="H10" s="696"/>
      <c r="I10" s="696"/>
      <c r="J10" s="696"/>
    </row>
    <row r="11" spans="1:10" s="218" customFormat="1" ht="33.75" customHeight="1" thickBot="1">
      <c r="B11" s="695"/>
      <c r="C11" s="695"/>
      <c r="D11" s="700"/>
      <c r="E11" s="274" t="s">
        <v>24</v>
      </c>
      <c r="F11" s="274" t="s">
        <v>264</v>
      </c>
      <c r="H11" s="696"/>
      <c r="I11" s="696"/>
      <c r="J11" s="696"/>
    </row>
    <row r="12" spans="1:10" ht="87" customHeight="1">
      <c r="B12" s="275"/>
      <c r="C12" s="276" t="s">
        <v>280</v>
      </c>
      <c r="D12" s="276" t="s">
        <v>281</v>
      </c>
      <c r="E12" s="276" t="s">
        <v>220</v>
      </c>
      <c r="F12" s="277"/>
      <c r="H12" s="696"/>
      <c r="I12" s="696"/>
      <c r="J12" s="696"/>
    </row>
    <row r="13" spans="1:10" ht="62.25" customHeight="1">
      <c r="B13" s="278"/>
      <c r="C13" s="279" t="s">
        <v>262</v>
      </c>
      <c r="D13" s="279" t="s">
        <v>261</v>
      </c>
      <c r="E13" s="280" t="s">
        <v>265</v>
      </c>
      <c r="F13" s="281"/>
      <c r="H13" s="696"/>
      <c r="I13" s="696"/>
      <c r="J13" s="696"/>
    </row>
    <row r="14" spans="1:10" ht="48" customHeight="1">
      <c r="B14" s="282"/>
      <c r="C14" s="283" t="s">
        <v>258</v>
      </c>
      <c r="D14" s="283" t="s">
        <v>259</v>
      </c>
      <c r="E14" s="284" t="s">
        <v>266</v>
      </c>
      <c r="F14" s="285"/>
      <c r="H14" s="696"/>
      <c r="I14" s="696"/>
      <c r="J14" s="696"/>
    </row>
    <row r="15" spans="1:10" ht="45.75" customHeight="1">
      <c r="B15" s="223"/>
      <c r="C15" s="224" t="s">
        <v>260</v>
      </c>
      <c r="D15" s="224" t="s">
        <v>164</v>
      </c>
      <c r="E15" s="225" t="s">
        <v>267</v>
      </c>
      <c r="F15" s="226"/>
      <c r="H15" s="696"/>
      <c r="I15" s="696"/>
      <c r="J15" s="696"/>
    </row>
    <row r="16" spans="1:10" ht="45.75" customHeight="1">
      <c r="A16" s="217"/>
      <c r="B16" s="223"/>
      <c r="C16" s="224" t="s">
        <v>249</v>
      </c>
      <c r="D16" s="224" t="s">
        <v>165</v>
      </c>
      <c r="E16" s="225" t="s">
        <v>267</v>
      </c>
      <c r="F16" s="226"/>
      <c r="H16" s="696"/>
      <c r="I16" s="696"/>
      <c r="J16" s="696"/>
    </row>
    <row r="17" spans="2:10" ht="45.75" customHeight="1">
      <c r="B17" s="223"/>
      <c r="C17" s="224" t="s">
        <v>250</v>
      </c>
      <c r="D17" s="224" t="s">
        <v>166</v>
      </c>
      <c r="E17" s="225" t="s">
        <v>267</v>
      </c>
      <c r="F17" s="227"/>
      <c r="H17" s="219"/>
      <c r="I17" s="219"/>
      <c r="J17" s="219"/>
    </row>
    <row r="18" spans="2:10" ht="45.75" customHeight="1">
      <c r="B18" s="223"/>
      <c r="C18" s="224" t="s">
        <v>251</v>
      </c>
      <c r="D18" s="224" t="s">
        <v>167</v>
      </c>
      <c r="E18" s="225" t="s">
        <v>267</v>
      </c>
      <c r="F18" s="226"/>
      <c r="H18" s="219"/>
      <c r="I18" s="219"/>
      <c r="J18" s="219"/>
    </row>
    <row r="19" spans="2:10" ht="45.75" customHeight="1">
      <c r="B19" s="223"/>
      <c r="C19" s="224" t="s">
        <v>252</v>
      </c>
      <c r="D19" s="224" t="s">
        <v>168</v>
      </c>
      <c r="E19" s="225" t="s">
        <v>267</v>
      </c>
      <c r="F19" s="226"/>
      <c r="H19" s="219"/>
      <c r="I19" s="219"/>
      <c r="J19" s="219"/>
    </row>
    <row r="20" spans="2:10" ht="45.75" customHeight="1">
      <c r="B20" s="223"/>
      <c r="C20" s="224" t="s">
        <v>253</v>
      </c>
      <c r="D20" s="224" t="s">
        <v>169</v>
      </c>
      <c r="E20" s="225" t="s">
        <v>267</v>
      </c>
      <c r="F20" s="226"/>
      <c r="H20" s="219"/>
      <c r="I20" s="219"/>
      <c r="J20" s="219"/>
    </row>
    <row r="21" spans="2:10" ht="45.75" customHeight="1">
      <c r="B21" s="223"/>
      <c r="C21" s="224" t="s">
        <v>254</v>
      </c>
      <c r="D21" s="224" t="s">
        <v>170</v>
      </c>
      <c r="E21" s="225" t="s">
        <v>267</v>
      </c>
      <c r="F21" s="226"/>
      <c r="H21" s="219"/>
      <c r="I21" s="219"/>
      <c r="J21" s="219"/>
    </row>
    <row r="22" spans="2:10" ht="45.75" customHeight="1">
      <c r="B22" s="223"/>
      <c r="C22" s="224" t="s">
        <v>255</v>
      </c>
      <c r="D22" s="224" t="s">
        <v>190</v>
      </c>
      <c r="E22" s="225" t="s">
        <v>267</v>
      </c>
      <c r="F22" s="226"/>
      <c r="H22" s="219"/>
      <c r="I22" s="219"/>
      <c r="J22" s="219"/>
    </row>
    <row r="23" spans="2:10" ht="45.75" customHeight="1">
      <c r="B23" s="223"/>
      <c r="C23" s="224" t="s">
        <v>256</v>
      </c>
      <c r="D23" s="224" t="s">
        <v>191</v>
      </c>
      <c r="E23" s="225" t="s">
        <v>267</v>
      </c>
      <c r="F23" s="226"/>
      <c r="H23" s="219"/>
      <c r="I23" s="219"/>
      <c r="J23" s="219"/>
    </row>
    <row r="24" spans="2:10" ht="31.5" customHeight="1">
      <c r="B24" s="286"/>
      <c r="C24" s="283" t="s">
        <v>247</v>
      </c>
      <c r="D24" s="283" t="s">
        <v>163</v>
      </c>
      <c r="E24" s="284" t="s">
        <v>266</v>
      </c>
      <c r="F24" s="287"/>
      <c r="H24" s="219"/>
      <c r="I24" s="219"/>
      <c r="J24" s="219"/>
    </row>
    <row r="25" spans="2:10" ht="31.5" customHeight="1">
      <c r="B25" s="223"/>
      <c r="C25" s="224" t="s">
        <v>248</v>
      </c>
      <c r="D25" s="224" t="s">
        <v>164</v>
      </c>
      <c r="E25" s="225" t="s">
        <v>267</v>
      </c>
      <c r="F25" s="226"/>
      <c r="H25" s="219"/>
      <c r="I25" s="219"/>
      <c r="J25" s="219"/>
    </row>
    <row r="26" spans="2:10" ht="31.5" customHeight="1">
      <c r="B26" s="223"/>
      <c r="C26" s="224" t="s">
        <v>249</v>
      </c>
      <c r="D26" s="224" t="s">
        <v>165</v>
      </c>
      <c r="E26" s="225" t="s">
        <v>267</v>
      </c>
      <c r="F26" s="226"/>
      <c r="H26" s="219"/>
      <c r="I26" s="219"/>
      <c r="J26" s="219"/>
    </row>
    <row r="27" spans="2:10" ht="31.5" customHeight="1">
      <c r="B27" s="223"/>
      <c r="C27" s="224" t="s">
        <v>250</v>
      </c>
      <c r="D27" s="224" t="s">
        <v>166</v>
      </c>
      <c r="E27" s="225" t="s">
        <v>267</v>
      </c>
      <c r="F27" s="227"/>
      <c r="H27" s="219"/>
      <c r="I27" s="219"/>
      <c r="J27" s="219"/>
    </row>
    <row r="28" spans="2:10" ht="31.5" customHeight="1">
      <c r="B28" s="223"/>
      <c r="C28" s="224" t="s">
        <v>251</v>
      </c>
      <c r="D28" s="224" t="s">
        <v>167</v>
      </c>
      <c r="E28" s="225" t="s">
        <v>267</v>
      </c>
      <c r="F28" s="226"/>
      <c r="H28" s="219"/>
      <c r="I28" s="219"/>
      <c r="J28" s="219"/>
    </row>
    <row r="29" spans="2:10" ht="31.5" customHeight="1">
      <c r="B29" s="223"/>
      <c r="C29" s="224" t="s">
        <v>252</v>
      </c>
      <c r="D29" s="224" t="s">
        <v>168</v>
      </c>
      <c r="E29" s="225" t="s">
        <v>267</v>
      </c>
      <c r="F29" s="226"/>
      <c r="H29" s="219"/>
      <c r="I29" s="219"/>
      <c r="J29" s="219"/>
    </row>
    <row r="30" spans="2:10" ht="31.5" customHeight="1">
      <c r="B30" s="223"/>
      <c r="C30" s="224" t="s">
        <v>253</v>
      </c>
      <c r="D30" s="224" t="s">
        <v>169</v>
      </c>
      <c r="E30" s="225" t="s">
        <v>267</v>
      </c>
      <c r="F30" s="226"/>
      <c r="H30" s="219"/>
      <c r="I30" s="219"/>
      <c r="J30" s="219"/>
    </row>
    <row r="31" spans="2:10" ht="31.5" customHeight="1">
      <c r="B31" s="223"/>
      <c r="C31" s="224" t="s">
        <v>254</v>
      </c>
      <c r="D31" s="224" t="s">
        <v>170</v>
      </c>
      <c r="E31" s="225" t="s">
        <v>267</v>
      </c>
      <c r="F31" s="226"/>
      <c r="H31" s="219"/>
      <c r="I31" s="219"/>
      <c r="J31" s="219"/>
    </row>
    <row r="32" spans="2:10" ht="31.5" customHeight="1">
      <c r="B32" s="223"/>
      <c r="C32" s="224" t="s">
        <v>255</v>
      </c>
      <c r="D32" s="224" t="s">
        <v>190</v>
      </c>
      <c r="E32" s="225" t="s">
        <v>267</v>
      </c>
      <c r="F32" s="226"/>
      <c r="H32" s="219"/>
      <c r="I32" s="219"/>
      <c r="J32" s="219"/>
    </row>
    <row r="33" spans="2:10" ht="31.5" customHeight="1">
      <c r="B33" s="223"/>
      <c r="C33" s="224" t="s">
        <v>256</v>
      </c>
      <c r="D33" s="224" t="s">
        <v>191</v>
      </c>
      <c r="E33" s="225" t="s">
        <v>267</v>
      </c>
      <c r="F33" s="226"/>
      <c r="H33" s="219"/>
      <c r="I33" s="219"/>
      <c r="J33" s="219"/>
    </row>
    <row r="34" spans="2:10" ht="31.5" customHeight="1">
      <c r="B34" s="223"/>
      <c r="C34" s="224" t="s">
        <v>257</v>
      </c>
      <c r="D34" s="224" t="s">
        <v>193</v>
      </c>
      <c r="E34" s="225" t="s">
        <v>267</v>
      </c>
      <c r="F34" s="226"/>
      <c r="H34" s="219"/>
      <c r="I34" s="219"/>
      <c r="J34" s="219"/>
    </row>
    <row r="35" spans="2:10" ht="31.5" customHeight="1">
      <c r="B35" s="286"/>
      <c r="C35" s="283" t="s">
        <v>247</v>
      </c>
      <c r="D35" s="283" t="s">
        <v>163</v>
      </c>
      <c r="E35" s="284" t="s">
        <v>266</v>
      </c>
      <c r="F35" s="287"/>
      <c r="H35" s="219"/>
      <c r="I35" s="219"/>
      <c r="J35" s="219"/>
    </row>
    <row r="36" spans="2:10" ht="31.5" customHeight="1">
      <c r="B36" s="223"/>
      <c r="C36" s="224" t="s">
        <v>248</v>
      </c>
      <c r="D36" s="224" t="s">
        <v>164</v>
      </c>
      <c r="E36" s="225" t="s">
        <v>267</v>
      </c>
      <c r="F36" s="226"/>
      <c r="H36" s="219"/>
      <c r="I36" s="219"/>
      <c r="J36" s="219"/>
    </row>
    <row r="37" spans="2:10" ht="31.5" customHeight="1">
      <c r="B37" s="223"/>
      <c r="C37" s="224" t="s">
        <v>249</v>
      </c>
      <c r="D37" s="224" t="s">
        <v>165</v>
      </c>
      <c r="E37" s="225" t="s">
        <v>267</v>
      </c>
      <c r="F37" s="226"/>
      <c r="H37" s="219"/>
      <c r="I37" s="219"/>
      <c r="J37" s="219"/>
    </row>
    <row r="38" spans="2:10" ht="31.5" customHeight="1">
      <c r="B38" s="223"/>
      <c r="C38" s="224" t="s">
        <v>250</v>
      </c>
      <c r="D38" s="224" t="s">
        <v>166</v>
      </c>
      <c r="E38" s="225" t="s">
        <v>267</v>
      </c>
      <c r="F38" s="226"/>
    </row>
    <row r="39" spans="2:10" ht="31.5" customHeight="1">
      <c r="B39" s="223"/>
      <c r="C39" s="224" t="s">
        <v>251</v>
      </c>
      <c r="D39" s="224" t="s">
        <v>167</v>
      </c>
      <c r="E39" s="225" t="s">
        <v>267</v>
      </c>
      <c r="F39" s="226"/>
    </row>
    <row r="40" spans="2:10" ht="31.5" customHeight="1">
      <c r="B40" s="223"/>
      <c r="C40" s="224" t="s">
        <v>252</v>
      </c>
      <c r="D40" s="224" t="s">
        <v>168</v>
      </c>
      <c r="E40" s="225" t="s">
        <v>267</v>
      </c>
      <c r="F40" s="226"/>
    </row>
    <row r="41" spans="2:10" ht="31.5" customHeight="1">
      <c r="B41" s="223"/>
      <c r="C41" s="224" t="s">
        <v>253</v>
      </c>
      <c r="D41" s="224" t="s">
        <v>169</v>
      </c>
      <c r="E41" s="225" t="s">
        <v>267</v>
      </c>
      <c r="F41" s="226"/>
    </row>
    <row r="42" spans="2:10" ht="31.5" customHeight="1">
      <c r="B42" s="223"/>
      <c r="C42" s="224" t="s">
        <v>254</v>
      </c>
      <c r="D42" s="224" t="s">
        <v>170</v>
      </c>
      <c r="E42" s="225" t="s">
        <v>267</v>
      </c>
      <c r="F42" s="226"/>
    </row>
    <row r="43" spans="2:10" ht="31.5" customHeight="1">
      <c r="B43" s="223"/>
      <c r="C43" s="224" t="s">
        <v>255</v>
      </c>
      <c r="D43" s="224" t="s">
        <v>190</v>
      </c>
      <c r="E43" s="225" t="s">
        <v>267</v>
      </c>
      <c r="F43" s="226"/>
    </row>
    <row r="44" spans="2:10" ht="31.5" customHeight="1">
      <c r="B44" s="223"/>
      <c r="C44" s="224" t="s">
        <v>256</v>
      </c>
      <c r="D44" s="224" t="s">
        <v>191</v>
      </c>
      <c r="E44" s="225" t="s">
        <v>267</v>
      </c>
      <c r="F44" s="226"/>
    </row>
    <row r="45" spans="2:10" ht="31.5" customHeight="1">
      <c r="B45" s="223"/>
      <c r="C45" s="224" t="s">
        <v>257</v>
      </c>
      <c r="D45" s="224" t="s">
        <v>193</v>
      </c>
      <c r="E45" s="225" t="s">
        <v>267</v>
      </c>
      <c r="F45" s="226"/>
    </row>
    <row r="46" spans="2:10" ht="31.5" customHeight="1">
      <c r="B46" s="286"/>
      <c r="C46" s="283" t="s">
        <v>247</v>
      </c>
      <c r="D46" s="283" t="s">
        <v>163</v>
      </c>
      <c r="E46" s="284" t="s">
        <v>266</v>
      </c>
      <c r="F46" s="287"/>
    </row>
    <row r="47" spans="2:10" ht="31.5" customHeight="1">
      <c r="B47" s="223"/>
      <c r="C47" s="224" t="s">
        <v>248</v>
      </c>
      <c r="D47" s="224" t="s">
        <v>164</v>
      </c>
      <c r="E47" s="225" t="s">
        <v>267</v>
      </c>
      <c r="F47" s="226"/>
    </row>
    <row r="48" spans="2:10" ht="31.5" customHeight="1">
      <c r="B48" s="223"/>
      <c r="C48" s="224" t="s">
        <v>249</v>
      </c>
      <c r="D48" s="224" t="s">
        <v>165</v>
      </c>
      <c r="E48" s="225" t="s">
        <v>267</v>
      </c>
      <c r="F48" s="226"/>
    </row>
    <row r="49" spans="2:6" ht="31.5" customHeight="1">
      <c r="B49" s="223"/>
      <c r="C49" s="224" t="s">
        <v>250</v>
      </c>
      <c r="D49" s="224" t="s">
        <v>166</v>
      </c>
      <c r="E49" s="225" t="s">
        <v>267</v>
      </c>
      <c r="F49" s="226"/>
    </row>
    <row r="50" spans="2:6" ht="31.5" customHeight="1">
      <c r="B50" s="223"/>
      <c r="C50" s="224" t="s">
        <v>251</v>
      </c>
      <c r="D50" s="224" t="s">
        <v>167</v>
      </c>
      <c r="E50" s="225" t="s">
        <v>267</v>
      </c>
      <c r="F50" s="226"/>
    </row>
    <row r="51" spans="2:6" ht="31.5" customHeight="1">
      <c r="B51" s="223"/>
      <c r="C51" s="224" t="s">
        <v>252</v>
      </c>
      <c r="D51" s="224" t="s">
        <v>168</v>
      </c>
      <c r="E51" s="225" t="s">
        <v>267</v>
      </c>
      <c r="F51" s="226"/>
    </row>
    <row r="52" spans="2:6" ht="31.5" customHeight="1">
      <c r="B52" s="223"/>
      <c r="C52" s="224" t="s">
        <v>253</v>
      </c>
      <c r="D52" s="224" t="s">
        <v>169</v>
      </c>
      <c r="E52" s="225" t="s">
        <v>267</v>
      </c>
      <c r="F52" s="226"/>
    </row>
    <row r="53" spans="2:6" ht="31.5" customHeight="1">
      <c r="B53" s="223"/>
      <c r="C53" s="224" t="s">
        <v>254</v>
      </c>
      <c r="D53" s="224" t="s">
        <v>170</v>
      </c>
      <c r="E53" s="225" t="s">
        <v>267</v>
      </c>
      <c r="F53" s="226"/>
    </row>
    <row r="54" spans="2:6" ht="31.5" customHeight="1">
      <c r="B54" s="223"/>
      <c r="C54" s="224" t="s">
        <v>255</v>
      </c>
      <c r="D54" s="224" t="s">
        <v>190</v>
      </c>
      <c r="E54" s="225" t="s">
        <v>267</v>
      </c>
      <c r="F54" s="226"/>
    </row>
    <row r="55" spans="2:6" ht="31.5" customHeight="1" thickBot="1">
      <c r="B55" s="228"/>
      <c r="C55" s="229"/>
      <c r="D55" s="229"/>
      <c r="E55" s="230"/>
      <c r="F55" s="231"/>
    </row>
    <row r="56" spans="2:6">
      <c r="B56" s="218"/>
      <c r="C56" s="218"/>
      <c r="D56" s="218"/>
      <c r="E56" s="218"/>
      <c r="F56" s="218"/>
    </row>
    <row r="57" spans="2:6" ht="18.75">
      <c r="E57" s="220"/>
      <c r="F57" s="220"/>
    </row>
  </sheetData>
  <mergeCells count="9">
    <mergeCell ref="B10:B11"/>
    <mergeCell ref="H4:J16"/>
    <mergeCell ref="C4:D4"/>
    <mergeCell ref="C5:D5"/>
    <mergeCell ref="C6:D6"/>
    <mergeCell ref="C7:D7"/>
    <mergeCell ref="E10:F10"/>
    <mergeCell ref="C10:C11"/>
    <mergeCell ref="D10:D11"/>
  </mergeCells>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23982-234B-4E38-BEA3-275143E2C4CD}">
  <dimension ref="B2:P29"/>
  <sheetViews>
    <sheetView topLeftCell="A6" zoomScale="59" zoomScaleNormal="59" workbookViewId="0">
      <selection activeCell="BH1" sqref="BH1"/>
    </sheetView>
  </sheetViews>
  <sheetFormatPr baseColWidth="10" defaultColWidth="11.375" defaultRowHeight="15"/>
  <cols>
    <col min="1" max="1" width="6.75" style="215" customWidth="1"/>
    <col min="2" max="2" width="23.125" style="216" customWidth="1"/>
    <col min="3" max="3" width="39.625" style="216" customWidth="1"/>
    <col min="4" max="6" width="39.625" style="215" customWidth="1"/>
    <col min="7" max="7" width="39.625" style="216" customWidth="1"/>
    <col min="8" max="8" width="64.25" style="215" customWidth="1"/>
    <col min="9" max="9" width="66.875" style="215" customWidth="1"/>
    <col min="10" max="11" width="11.375" style="215"/>
    <col min="12" max="16" width="35.25" style="215" customWidth="1"/>
    <col min="17" max="16384" width="11.375" style="215"/>
  </cols>
  <sheetData>
    <row r="2" spans="2:16">
      <c r="B2" s="1"/>
      <c r="C2" s="1"/>
      <c r="D2" s="71"/>
      <c r="E2" s="1"/>
      <c r="F2" s="1"/>
      <c r="G2" s="1"/>
      <c r="H2" s="1"/>
      <c r="I2" s="1"/>
    </row>
    <row r="3" spans="2:16">
      <c r="B3" s="1"/>
      <c r="C3" s="1"/>
      <c r="D3" s="2"/>
      <c r="E3" s="1"/>
      <c r="F3" s="1"/>
      <c r="G3" s="1"/>
      <c r="H3" s="1"/>
      <c r="I3" s="1"/>
    </row>
    <row r="4" spans="2:16" ht="74.45" customHeight="1">
      <c r="B4" s="1"/>
      <c r="C4" s="669" t="s">
        <v>282</v>
      </c>
      <c r="D4" s="669"/>
      <c r="E4" s="669"/>
      <c r="F4" s="669"/>
      <c r="G4" s="669"/>
      <c r="H4" s="3"/>
      <c r="I4" s="3"/>
    </row>
    <row r="5" spans="2:16" ht="32.450000000000003" customHeight="1">
      <c r="B5" s="1"/>
      <c r="C5" s="669" t="s">
        <v>303</v>
      </c>
      <c r="D5" s="669"/>
      <c r="E5" s="669"/>
      <c r="F5" s="669"/>
      <c r="G5" s="669"/>
      <c r="H5" s="3"/>
      <c r="I5" s="3"/>
    </row>
    <row r="6" spans="2:16" ht="32.450000000000003" customHeight="1">
      <c r="B6" s="1"/>
      <c r="C6" s="669" t="s">
        <v>304</v>
      </c>
      <c r="D6" s="669"/>
      <c r="E6" s="669"/>
      <c r="F6" s="669"/>
      <c r="G6" s="669"/>
      <c r="H6" s="3"/>
      <c r="I6" s="3"/>
    </row>
    <row r="7" spans="2:16" ht="32.450000000000003" customHeight="1">
      <c r="B7" s="1"/>
      <c r="C7" s="669" t="s">
        <v>305</v>
      </c>
      <c r="D7" s="669"/>
      <c r="E7" s="669"/>
      <c r="F7" s="669"/>
      <c r="G7" s="669"/>
      <c r="H7" s="3"/>
      <c r="I7" s="3"/>
    </row>
    <row r="9" spans="2:16" ht="15.75" thickBot="1"/>
    <row r="10" spans="2:16" ht="45.75" customHeight="1" thickBot="1">
      <c r="B10" s="702" t="s">
        <v>283</v>
      </c>
      <c r="C10" s="703"/>
      <c r="D10" s="703"/>
      <c r="E10" s="703"/>
      <c r="F10" s="703"/>
      <c r="G10" s="703"/>
      <c r="H10" s="703"/>
      <c r="I10" s="704"/>
      <c r="L10" s="701" t="s">
        <v>292</v>
      </c>
      <c r="M10" s="701"/>
      <c r="N10" s="701"/>
      <c r="O10" s="701"/>
      <c r="P10" s="701"/>
    </row>
    <row r="11" spans="2:16" ht="115.15" customHeight="1" thickBot="1">
      <c r="B11" s="232" t="s">
        <v>284</v>
      </c>
      <c r="C11" s="233" t="s">
        <v>285</v>
      </c>
      <c r="D11" s="233" t="s">
        <v>286</v>
      </c>
      <c r="E11" s="233" t="s">
        <v>287</v>
      </c>
      <c r="F11" s="233" t="s">
        <v>291</v>
      </c>
      <c r="G11" s="233" t="s">
        <v>288</v>
      </c>
      <c r="H11" s="233" t="s">
        <v>289</v>
      </c>
      <c r="I11" s="234" t="s">
        <v>290</v>
      </c>
      <c r="L11" s="701"/>
      <c r="M11" s="701"/>
      <c r="N11" s="701"/>
      <c r="O11" s="701"/>
      <c r="P11" s="701"/>
    </row>
    <row r="12" spans="2:16" ht="72.599999999999994" customHeight="1">
      <c r="B12" s="235"/>
      <c r="C12" s="236"/>
      <c r="D12" s="236"/>
      <c r="E12" s="236"/>
      <c r="F12" s="236"/>
      <c r="G12" s="236"/>
      <c r="H12" s="236"/>
      <c r="I12" s="237"/>
      <c r="L12" s="701"/>
      <c r="M12" s="701"/>
      <c r="N12" s="701"/>
      <c r="O12" s="701"/>
      <c r="P12" s="701"/>
    </row>
    <row r="13" spans="2:16" ht="72.599999999999994" customHeight="1">
      <c r="B13" s="244"/>
      <c r="C13" s="245"/>
      <c r="D13" s="245"/>
      <c r="E13" s="245"/>
      <c r="F13" s="245"/>
      <c r="G13" s="245"/>
      <c r="H13" s="245"/>
      <c r="I13" s="246"/>
      <c r="L13" s="701"/>
      <c r="M13" s="701"/>
      <c r="N13" s="701"/>
      <c r="O13" s="701"/>
      <c r="P13" s="701"/>
    </row>
    <row r="14" spans="2:16" ht="72.599999999999994" customHeight="1">
      <c r="B14" s="244"/>
      <c r="C14" s="245"/>
      <c r="D14" s="245"/>
      <c r="E14" s="245"/>
      <c r="F14" s="245"/>
      <c r="G14" s="245"/>
      <c r="H14" s="245"/>
      <c r="I14" s="246"/>
      <c r="L14" s="701"/>
      <c r="M14" s="701"/>
      <c r="N14" s="701"/>
      <c r="O14" s="701"/>
      <c r="P14" s="701"/>
    </row>
    <row r="15" spans="2:16" ht="72.599999999999994" customHeight="1">
      <c r="B15" s="244"/>
      <c r="C15" s="245"/>
      <c r="D15" s="245"/>
      <c r="E15" s="245"/>
      <c r="F15" s="245"/>
      <c r="G15" s="245"/>
      <c r="H15" s="245"/>
      <c r="I15" s="246"/>
      <c r="L15" s="701"/>
      <c r="M15" s="701"/>
      <c r="N15" s="701"/>
      <c r="O15" s="701"/>
      <c r="P15" s="701"/>
    </row>
    <row r="16" spans="2:16" ht="72.599999999999994" customHeight="1">
      <c r="B16" s="238"/>
      <c r="C16" s="239"/>
      <c r="D16" s="239"/>
      <c r="E16" s="239"/>
      <c r="F16" s="239"/>
      <c r="G16" s="239"/>
      <c r="H16" s="239"/>
      <c r="I16" s="240"/>
      <c r="L16" s="701"/>
      <c r="M16" s="701"/>
      <c r="N16" s="701"/>
      <c r="O16" s="701"/>
      <c r="P16" s="701"/>
    </row>
    <row r="17" spans="2:16" ht="72.599999999999994" customHeight="1">
      <c r="B17" s="238"/>
      <c r="C17" s="239"/>
      <c r="D17" s="239"/>
      <c r="E17" s="239"/>
      <c r="F17" s="239"/>
      <c r="G17" s="239"/>
      <c r="H17" s="239"/>
      <c r="I17" s="240"/>
      <c r="L17" s="701"/>
      <c r="M17" s="701"/>
      <c r="N17" s="701"/>
      <c r="O17" s="701"/>
      <c r="P17" s="701"/>
    </row>
    <row r="18" spans="2:16" ht="72.599999999999994" customHeight="1">
      <c r="B18" s="238"/>
      <c r="C18" s="239"/>
      <c r="D18" s="239"/>
      <c r="E18" s="239"/>
      <c r="F18" s="239"/>
      <c r="G18" s="239"/>
      <c r="H18" s="239"/>
      <c r="I18" s="240"/>
      <c r="L18" s="701"/>
      <c r="M18" s="701"/>
      <c r="N18" s="701"/>
      <c r="O18" s="701"/>
      <c r="P18" s="701"/>
    </row>
    <row r="19" spans="2:16" ht="72.599999999999994" customHeight="1" thickBot="1">
      <c r="B19" s="241"/>
      <c r="C19" s="242"/>
      <c r="D19" s="242"/>
      <c r="E19" s="242"/>
      <c r="F19" s="242"/>
      <c r="G19" s="242"/>
      <c r="H19" s="242"/>
      <c r="I19" s="243"/>
      <c r="L19" s="701"/>
      <c r="M19" s="701"/>
      <c r="N19" s="701"/>
      <c r="O19" s="701"/>
      <c r="P19" s="701"/>
    </row>
    <row r="20" spans="2:16">
      <c r="B20" s="215"/>
      <c r="C20" s="215"/>
      <c r="G20" s="215"/>
    </row>
    <row r="21" spans="2:16" ht="45.6" customHeight="1">
      <c r="B21" s="215"/>
      <c r="C21" s="215"/>
      <c r="G21" s="215"/>
    </row>
    <row r="22" spans="2:16" ht="45.6" customHeight="1">
      <c r="B22" s="215"/>
      <c r="C22" s="215"/>
      <c r="G22" s="215"/>
    </row>
    <row r="23" spans="2:16" ht="45.6" customHeight="1">
      <c r="B23" s="215"/>
      <c r="C23" s="215"/>
      <c r="G23" s="215"/>
    </row>
    <row r="24" spans="2:16" ht="45.6" customHeight="1">
      <c r="B24" s="215"/>
      <c r="C24" s="215"/>
      <c r="G24" s="215"/>
    </row>
    <row r="25" spans="2:16">
      <c r="B25" s="215"/>
      <c r="C25" s="215"/>
      <c r="G25" s="215"/>
    </row>
    <row r="26" spans="2:16">
      <c r="B26" s="215"/>
      <c r="C26" s="215"/>
      <c r="G26" s="215"/>
    </row>
    <row r="27" spans="2:16">
      <c r="B27" s="215"/>
      <c r="C27" s="215"/>
      <c r="G27" s="215"/>
    </row>
    <row r="28" spans="2:16">
      <c r="B28" s="215"/>
      <c r="C28" s="215"/>
      <c r="G28" s="215"/>
    </row>
    <row r="29" spans="2:16">
      <c r="B29" s="215"/>
      <c r="C29" s="215"/>
      <c r="G29" s="215"/>
    </row>
  </sheetData>
  <mergeCells count="6">
    <mergeCell ref="L10:P19"/>
    <mergeCell ref="C4:G4"/>
    <mergeCell ref="C5:G5"/>
    <mergeCell ref="C6:G6"/>
    <mergeCell ref="C7:G7"/>
    <mergeCell ref="B10:I10"/>
  </mergeCells>
  <printOptions horizontalCentered="1"/>
  <pageMargins left="0.23622047244094491" right="0.23622047244094491" top="0.74803149606299213" bottom="0.74803149606299213" header="0.31496062992125984" footer="0.31496062992125984"/>
  <pageSetup paperSize="5" scale="30"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F9269-6001-4266-866A-DFB35F8A3F75}">
  <sheetPr codeName="Hoja5"/>
  <dimension ref="A1:S11"/>
  <sheetViews>
    <sheetView showGridLines="0" topLeftCell="D5" zoomScale="68" zoomScaleNormal="68" zoomScaleSheetLayoutView="40" zoomScalePageLayoutView="111" workbookViewId="0">
      <selection activeCell="BH1" sqref="BH1"/>
    </sheetView>
  </sheetViews>
  <sheetFormatPr baseColWidth="10" defaultColWidth="12.125" defaultRowHeight="15"/>
  <cols>
    <col min="1" max="1" width="26.75" style="1" customWidth="1"/>
    <col min="2" max="3" width="28.375" style="1" customWidth="1"/>
    <col min="4" max="4" width="26.25" style="1" customWidth="1"/>
    <col min="5" max="5" width="20.625" style="1" customWidth="1"/>
    <col min="6" max="6" width="14.375" style="1" bestFit="1" customWidth="1"/>
    <col min="7" max="7" width="24.375" style="37" customWidth="1"/>
    <col min="8" max="8" width="29.625" style="1" bestFit="1" customWidth="1"/>
    <col min="9" max="9" width="33" style="1" customWidth="1"/>
    <col min="10" max="10" width="26.125" style="1" customWidth="1"/>
    <col min="11" max="11" width="26.125" style="37" customWidth="1"/>
    <col min="12" max="12" width="23" style="1" customWidth="1"/>
    <col min="13" max="13" width="23" style="37" customWidth="1"/>
    <col min="14" max="14" width="121.25" style="37" customWidth="1"/>
    <col min="15" max="18" width="32.125" style="1" customWidth="1"/>
    <col min="19" max="19" width="25" style="1" customWidth="1"/>
    <col min="20" max="16384" width="12.125" style="1"/>
  </cols>
  <sheetData>
    <row r="1" spans="1:19" ht="32.25">
      <c r="E1" s="710"/>
      <c r="F1" s="710"/>
      <c r="G1" s="710"/>
      <c r="H1" s="710"/>
      <c r="I1" s="710"/>
      <c r="J1" s="710"/>
      <c r="K1" s="710"/>
      <c r="L1" s="710"/>
      <c r="M1" s="710"/>
      <c r="N1" s="710"/>
      <c r="O1" s="710"/>
      <c r="P1" s="710"/>
      <c r="Q1" s="710"/>
      <c r="R1" s="710"/>
      <c r="S1" s="710"/>
    </row>
    <row r="2" spans="1:19" ht="90" customHeight="1">
      <c r="E2" s="711" t="s">
        <v>28</v>
      </c>
      <c r="F2" s="711"/>
      <c r="G2" s="711"/>
      <c r="H2" s="711"/>
      <c r="I2" s="711"/>
      <c r="J2" s="711"/>
      <c r="K2" s="711"/>
      <c r="L2" s="711"/>
      <c r="M2" s="711"/>
      <c r="N2" s="711"/>
      <c r="O2" s="711"/>
      <c r="P2" s="711"/>
      <c r="Q2" s="711"/>
      <c r="R2" s="711"/>
      <c r="S2" s="711"/>
    </row>
    <row r="3" spans="1:19" ht="19.5" thickBot="1">
      <c r="E3" s="12"/>
      <c r="F3" s="12"/>
      <c r="G3" s="12"/>
      <c r="H3" s="13"/>
      <c r="I3" s="13"/>
      <c r="J3" s="13"/>
      <c r="K3" s="13"/>
      <c r="L3" s="14"/>
      <c r="M3" s="38"/>
      <c r="N3" s="38"/>
      <c r="O3" s="13"/>
      <c r="P3" s="13"/>
      <c r="Q3" s="13"/>
      <c r="R3" s="13"/>
      <c r="S3" s="13"/>
    </row>
    <row r="4" spans="1:19" ht="19.5" thickTop="1">
      <c r="E4" s="712" t="s">
        <v>22</v>
      </c>
      <c r="F4" s="721" t="s">
        <v>24</v>
      </c>
      <c r="G4" s="714" t="s">
        <v>0</v>
      </c>
      <c r="H4" s="716" t="s">
        <v>1</v>
      </c>
      <c r="I4" s="716"/>
      <c r="J4" s="716"/>
      <c r="K4" s="716"/>
      <c r="L4" s="716"/>
      <c r="M4" s="716"/>
      <c r="N4" s="716"/>
      <c r="O4" s="716"/>
      <c r="P4" s="716"/>
      <c r="Q4" s="717" t="s">
        <v>269</v>
      </c>
      <c r="R4" s="717" t="s">
        <v>270</v>
      </c>
      <c r="S4" s="719" t="s">
        <v>271</v>
      </c>
    </row>
    <row r="5" spans="1:19" ht="248.25" customHeight="1" thickBot="1">
      <c r="A5" s="705" t="s">
        <v>46</v>
      </c>
      <c r="B5" s="705"/>
      <c r="C5" s="705"/>
      <c r="D5" s="705"/>
      <c r="E5" s="713"/>
      <c r="F5" s="722"/>
      <c r="G5" s="715"/>
      <c r="H5" s="221" t="s">
        <v>2</v>
      </c>
      <c r="I5" s="222" t="s">
        <v>272</v>
      </c>
      <c r="J5" s="222" t="s">
        <v>273</v>
      </c>
      <c r="K5" s="222" t="s">
        <v>274</v>
      </c>
      <c r="L5" s="221" t="s">
        <v>275</v>
      </c>
      <c r="M5" s="222" t="s">
        <v>276</v>
      </c>
      <c r="N5" s="222" t="s">
        <v>277</v>
      </c>
      <c r="O5" s="222" t="s">
        <v>278</v>
      </c>
      <c r="P5" s="222" t="s">
        <v>279</v>
      </c>
      <c r="Q5" s="718"/>
      <c r="R5" s="718"/>
      <c r="S5" s="720"/>
    </row>
    <row r="6" spans="1:19" ht="158.25" customHeight="1">
      <c r="A6" s="16" t="s">
        <v>29</v>
      </c>
      <c r="B6" s="39" t="s">
        <v>32</v>
      </c>
      <c r="C6" s="39" t="s">
        <v>36</v>
      </c>
      <c r="D6" s="40" t="s">
        <v>41</v>
      </c>
      <c r="E6" s="96"/>
      <c r="F6" s="97" t="s">
        <v>3</v>
      </c>
      <c r="G6" s="98">
        <v>1.1000000000000001</v>
      </c>
      <c r="H6" s="99" t="s">
        <v>57</v>
      </c>
      <c r="I6" s="99"/>
      <c r="J6" s="100" t="s">
        <v>47</v>
      </c>
      <c r="K6" s="100" t="s">
        <v>51</v>
      </c>
      <c r="L6" s="100" t="s">
        <v>55</v>
      </c>
      <c r="M6" s="100" t="s">
        <v>55</v>
      </c>
      <c r="N6" s="100"/>
      <c r="O6" s="101"/>
      <c r="P6" s="102"/>
      <c r="Q6" s="103"/>
      <c r="R6" s="104"/>
      <c r="S6" s="105"/>
    </row>
    <row r="7" spans="1:19" s="2" customFormat="1" ht="141.75" customHeight="1">
      <c r="A7" s="16" t="s">
        <v>30</v>
      </c>
      <c r="B7" s="39" t="s">
        <v>33</v>
      </c>
      <c r="C7" s="39" t="s">
        <v>37</v>
      </c>
      <c r="D7" s="41" t="s">
        <v>40</v>
      </c>
      <c r="E7" s="18"/>
      <c r="F7" s="19" t="s">
        <v>4</v>
      </c>
      <c r="G7" s="77" t="s">
        <v>25</v>
      </c>
      <c r="H7" s="83" t="s">
        <v>56</v>
      </c>
      <c r="I7" s="83"/>
      <c r="J7" s="84" t="s">
        <v>48</v>
      </c>
      <c r="K7" s="84" t="s">
        <v>52</v>
      </c>
      <c r="L7" s="84"/>
      <c r="M7" s="83"/>
      <c r="N7" s="83"/>
      <c r="O7" s="83"/>
      <c r="P7" s="85"/>
      <c r="Q7" s="20"/>
      <c r="R7" s="21"/>
      <c r="S7" s="22"/>
    </row>
    <row r="8" spans="1:19" ht="141.75" customHeight="1">
      <c r="A8" s="16" t="s">
        <v>39</v>
      </c>
      <c r="B8" s="39" t="s">
        <v>34</v>
      </c>
      <c r="C8" s="39" t="s">
        <v>38</v>
      </c>
      <c r="D8" s="40" t="s">
        <v>42</v>
      </c>
      <c r="E8" s="23"/>
      <c r="F8" s="24" t="s">
        <v>5</v>
      </c>
      <c r="G8" s="78" t="s">
        <v>26</v>
      </c>
      <c r="H8" s="86" t="s">
        <v>58</v>
      </c>
      <c r="I8" s="86"/>
      <c r="J8" s="87" t="s">
        <v>49</v>
      </c>
      <c r="K8" s="87" t="s">
        <v>53</v>
      </c>
      <c r="L8" s="87"/>
      <c r="M8" s="88"/>
      <c r="N8" s="88"/>
      <c r="O8" s="89"/>
      <c r="P8" s="86"/>
      <c r="Q8" s="25"/>
      <c r="R8" s="26"/>
      <c r="S8" s="27"/>
    </row>
    <row r="9" spans="1:19" ht="141.75" customHeight="1">
      <c r="A9" s="16" t="s">
        <v>31</v>
      </c>
      <c r="B9" s="39" t="s">
        <v>35</v>
      </c>
      <c r="C9" s="39" t="s">
        <v>43</v>
      </c>
      <c r="D9" s="40" t="s">
        <v>44</v>
      </c>
      <c r="E9" s="28"/>
      <c r="F9" s="29" t="s">
        <v>6</v>
      </c>
      <c r="G9" s="79" t="s">
        <v>27</v>
      </c>
      <c r="H9" s="82" t="s">
        <v>59</v>
      </c>
      <c r="I9" s="82"/>
      <c r="J9" s="81" t="s">
        <v>50</v>
      </c>
      <c r="K9" s="81" t="s">
        <v>54</v>
      </c>
      <c r="L9" s="81"/>
      <c r="M9" s="90"/>
      <c r="N9" s="90"/>
      <c r="O9" s="91"/>
      <c r="P9" s="90"/>
      <c r="Q9" s="31"/>
      <c r="R9" s="32"/>
      <c r="S9" s="33"/>
    </row>
    <row r="10" spans="1:19" ht="61.5" customHeight="1">
      <c r="A10" s="706" t="s">
        <v>60</v>
      </c>
      <c r="B10" s="706"/>
      <c r="C10" s="706"/>
      <c r="D10" s="707"/>
      <c r="E10" s="28"/>
      <c r="F10" s="29" t="s">
        <v>6</v>
      </c>
      <c r="G10" s="79"/>
      <c r="H10" s="82"/>
      <c r="I10" s="82"/>
      <c r="J10" s="81"/>
      <c r="K10" s="90"/>
      <c r="L10" s="81"/>
      <c r="M10" s="90"/>
      <c r="N10" s="90"/>
      <c r="O10" s="91"/>
      <c r="P10" s="90"/>
      <c r="Q10" s="31"/>
      <c r="R10" s="32"/>
      <c r="S10" s="33"/>
    </row>
    <row r="11" spans="1:19" ht="99.75" customHeight="1" thickBot="1">
      <c r="A11" s="708" t="s">
        <v>45</v>
      </c>
      <c r="B11" s="708"/>
      <c r="C11" s="708"/>
      <c r="D11" s="709"/>
      <c r="E11" s="72"/>
      <c r="F11" s="73" t="s">
        <v>6</v>
      </c>
      <c r="G11" s="80"/>
      <c r="H11" s="92"/>
      <c r="I11" s="92"/>
      <c r="J11" s="93"/>
      <c r="K11" s="94"/>
      <c r="L11" s="93"/>
      <c r="M11" s="94"/>
      <c r="N11" s="94"/>
      <c r="O11" s="95"/>
      <c r="P11" s="94"/>
      <c r="Q11" s="75"/>
      <c r="R11" s="74"/>
      <c r="S11" s="76"/>
    </row>
  </sheetData>
  <mergeCells count="12">
    <mergeCell ref="A5:D5"/>
    <mergeCell ref="A10:D10"/>
    <mergeCell ref="A11:D11"/>
    <mergeCell ref="E1:S1"/>
    <mergeCell ref="E2:S2"/>
    <mergeCell ref="E4:E5"/>
    <mergeCell ref="G4:G5"/>
    <mergeCell ref="H4:P4"/>
    <mergeCell ref="Q4:Q5"/>
    <mergeCell ref="R4:R5"/>
    <mergeCell ref="S4:S5"/>
    <mergeCell ref="F4:F5"/>
  </mergeCells>
  <printOptions horizontalCentered="1"/>
  <pageMargins left="0.23622047244094491" right="0.23622047244094491" top="0.74803149606299213" bottom="0.74803149606299213" header="0.31496062992125984" footer="0.31496062992125984"/>
  <pageSetup paperSize="5" scale="28" fitToHeight="0" orientation="landscape" r:id="rId1"/>
  <headerFooter alignWithMargins="0">
    <oddFooter>&amp;R&amp;P</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0A35C-B172-4D6D-8D69-EEBA2A336501}">
  <sheetPr codeName="Hoja6">
    <pageSetUpPr fitToPage="1"/>
  </sheetPr>
  <dimension ref="A3:R82"/>
  <sheetViews>
    <sheetView topLeftCell="A31" zoomScale="60" zoomScaleNormal="10" zoomScaleSheetLayoutView="102" zoomScalePageLayoutView="111" workbookViewId="0">
      <selection activeCell="F46" sqref="F46"/>
    </sheetView>
  </sheetViews>
  <sheetFormatPr baseColWidth="10" defaultColWidth="12.125" defaultRowHeight="15"/>
  <cols>
    <col min="1" max="1" width="26.75" style="1" customWidth="1"/>
    <col min="2" max="2" width="23.625" style="1" customWidth="1"/>
    <col min="3" max="3" width="21.375" style="1" customWidth="1"/>
    <col min="4" max="4" width="40.375" style="71" customWidth="1"/>
    <col min="5" max="5" width="30.875" style="1" customWidth="1"/>
    <col min="6" max="6" width="56.75" style="1" customWidth="1"/>
    <col min="7" max="7" width="20.75" style="1" bestFit="1" customWidth="1"/>
    <col min="8" max="8" width="22" style="1" bestFit="1" customWidth="1"/>
    <col min="9" max="9" width="50.375" style="1" customWidth="1"/>
    <col min="10" max="10" width="30.125" style="1" customWidth="1"/>
    <col min="11" max="11" width="28.75" style="1" bestFit="1" customWidth="1"/>
    <col min="12" max="13" width="52.25" style="1" customWidth="1"/>
    <col min="14" max="14" width="77.25" style="1" customWidth="1"/>
    <col min="15" max="15" width="44.125" style="1" customWidth="1"/>
    <col min="16" max="16" width="51.125" style="1" customWidth="1"/>
    <col min="17" max="17" width="56.25" style="1" customWidth="1"/>
    <col min="18" max="16384" width="12.125" style="1"/>
  </cols>
  <sheetData>
    <row r="3" spans="2:18">
      <c r="D3" s="2"/>
    </row>
    <row r="4" spans="2:18" ht="69.75" customHeight="1">
      <c r="C4" s="511"/>
      <c r="D4" s="511"/>
      <c r="E4" s="510"/>
      <c r="F4" s="669" t="s">
        <v>214</v>
      </c>
      <c r="G4" s="669"/>
      <c r="H4" s="669"/>
      <c r="I4" s="669"/>
      <c r="J4" s="669"/>
      <c r="K4" s="669"/>
      <c r="L4" s="669"/>
      <c r="M4" s="669"/>
      <c r="N4" s="669"/>
      <c r="O4" s="416"/>
      <c r="P4" s="416"/>
    </row>
    <row r="5" spans="2:18" ht="31.5" customHeight="1">
      <c r="C5" s="511"/>
      <c r="D5" s="511"/>
      <c r="E5" s="510"/>
      <c r="F5" s="669" t="s">
        <v>303</v>
      </c>
      <c r="G5" s="669"/>
      <c r="H5" s="669"/>
      <c r="I5" s="669"/>
      <c r="J5" s="669"/>
      <c r="K5" s="669"/>
      <c r="L5" s="669"/>
      <c r="M5" s="669"/>
      <c r="N5" s="669"/>
      <c r="O5" s="416"/>
      <c r="P5" s="416"/>
    </row>
    <row r="6" spans="2:18" ht="31.5" customHeight="1">
      <c r="C6" s="511"/>
      <c r="D6" s="511"/>
      <c r="E6" s="510"/>
      <c r="F6" s="669" t="s">
        <v>684</v>
      </c>
      <c r="G6" s="669"/>
      <c r="H6" s="669"/>
      <c r="I6" s="669"/>
      <c r="J6" s="669"/>
      <c r="K6" s="669"/>
      <c r="L6" s="669"/>
      <c r="M6" s="669"/>
      <c r="N6" s="669"/>
      <c r="O6" s="511"/>
      <c r="P6" s="511"/>
      <c r="Q6" s="511"/>
      <c r="R6" s="511"/>
    </row>
    <row r="7" spans="2:18" ht="31.5" customHeight="1">
      <c r="C7" s="511"/>
      <c r="D7" s="511"/>
      <c r="E7" s="510"/>
      <c r="F7" s="669" t="s">
        <v>685</v>
      </c>
      <c r="G7" s="669"/>
      <c r="H7" s="669"/>
      <c r="I7" s="669"/>
      <c r="J7" s="669"/>
      <c r="K7" s="669"/>
      <c r="L7" s="669"/>
      <c r="M7" s="669"/>
      <c r="N7" s="669"/>
      <c r="O7" s="511"/>
      <c r="P7" s="511"/>
      <c r="Q7" s="511"/>
      <c r="R7" s="511"/>
    </row>
    <row r="8" spans="2:18" ht="32.25">
      <c r="B8" s="62"/>
      <c r="C8" s="5"/>
      <c r="D8" s="417"/>
      <c r="E8" s="417"/>
      <c r="F8" s="417"/>
      <c r="G8" s="5"/>
      <c r="H8" s="5"/>
      <c r="I8" s="5"/>
      <c r="J8" s="5"/>
      <c r="K8" s="62"/>
      <c r="L8" s="5"/>
      <c r="M8" s="5"/>
      <c r="N8" s="417"/>
      <c r="O8" s="417"/>
      <c r="P8" s="417"/>
    </row>
    <row r="9" spans="2:18" ht="42" customHeight="1">
      <c r="B9" s="728" t="s">
        <v>7</v>
      </c>
      <c r="C9" s="728"/>
      <c r="D9" s="728"/>
      <c r="E9" s="418"/>
      <c r="F9" s="418"/>
      <c r="G9" s="6"/>
      <c r="H9" s="7"/>
      <c r="I9" s="7"/>
      <c r="J9" s="7"/>
      <c r="K9" s="63"/>
      <c r="L9" s="7"/>
      <c r="M9" s="7"/>
      <c r="N9" s="419"/>
      <c r="O9" s="419"/>
      <c r="P9" s="419"/>
    </row>
    <row r="10" spans="2:18" ht="42" customHeight="1">
      <c r="B10" s="725" t="s">
        <v>8</v>
      </c>
      <c r="C10" s="725"/>
      <c r="D10" s="725"/>
      <c r="E10" s="724" t="s">
        <v>609</v>
      </c>
      <c r="F10" s="724"/>
      <c r="G10" s="724"/>
      <c r="H10" s="724"/>
      <c r="I10" s="724"/>
      <c r="J10" s="724"/>
      <c r="K10" s="724"/>
      <c r="L10" s="724"/>
      <c r="M10" s="724"/>
      <c r="N10" s="724"/>
      <c r="O10" s="724"/>
      <c r="P10" s="724"/>
    </row>
    <row r="11" spans="2:18" ht="18.75">
      <c r="B11" s="64"/>
      <c r="C11" s="8"/>
      <c r="D11" s="420"/>
      <c r="E11" s="418"/>
      <c r="F11" s="419"/>
      <c r="G11" s="6"/>
      <c r="H11" s="7"/>
      <c r="I11" s="9"/>
      <c r="J11" s="7"/>
      <c r="K11" s="63"/>
      <c r="L11" s="9"/>
      <c r="M11" s="9"/>
      <c r="N11" s="419"/>
      <c r="O11" s="419"/>
      <c r="P11" s="419"/>
    </row>
    <row r="12" spans="2:18" ht="42" customHeight="1">
      <c r="B12" s="727" t="s">
        <v>11</v>
      </c>
      <c r="C12" s="727"/>
      <c r="D12" s="727"/>
      <c r="E12" s="418"/>
      <c r="F12" s="419"/>
      <c r="G12" s="6"/>
      <c r="H12" s="7"/>
      <c r="I12" s="9"/>
      <c r="J12" s="7"/>
      <c r="K12" s="63"/>
      <c r="L12" s="9"/>
      <c r="M12" s="9"/>
      <c r="N12" s="419"/>
      <c r="O12" s="419"/>
      <c r="P12" s="419"/>
    </row>
    <row r="13" spans="2:18" ht="18.75">
      <c r="B13" s="725" t="s">
        <v>12</v>
      </c>
      <c r="C13" s="725"/>
      <c r="D13" s="725"/>
      <c r="E13" s="724" t="s">
        <v>610</v>
      </c>
      <c r="F13" s="724"/>
      <c r="G13" s="724"/>
      <c r="H13" s="724"/>
      <c r="I13" s="724"/>
      <c r="J13" s="724"/>
      <c r="K13" s="724"/>
      <c r="L13" s="724"/>
      <c r="M13" s="724"/>
      <c r="N13" s="724"/>
      <c r="O13" s="724"/>
      <c r="P13" s="724"/>
    </row>
    <row r="14" spans="2:18" ht="18.75" customHeight="1">
      <c r="B14" s="725" t="s">
        <v>13</v>
      </c>
      <c r="C14" s="725"/>
      <c r="D14" s="725"/>
      <c r="E14" s="724" t="s">
        <v>611</v>
      </c>
      <c r="F14" s="724"/>
      <c r="G14" s="724"/>
      <c r="H14" s="724"/>
      <c r="I14" s="724"/>
      <c r="J14" s="724"/>
      <c r="K14" s="724"/>
      <c r="L14" s="724"/>
      <c r="M14" s="724"/>
      <c r="N14" s="724"/>
      <c r="O14" s="724"/>
      <c r="P14" s="724"/>
    </row>
    <row r="15" spans="2:18" ht="18.75" customHeight="1">
      <c r="B15" s="725" t="s">
        <v>14</v>
      </c>
      <c r="C15" s="725"/>
      <c r="D15" s="725"/>
      <c r="E15" s="724" t="s">
        <v>612</v>
      </c>
      <c r="F15" s="724"/>
      <c r="G15" s="724"/>
      <c r="H15" s="724"/>
      <c r="I15" s="724"/>
      <c r="J15" s="724"/>
      <c r="K15" s="724"/>
      <c r="L15" s="724"/>
      <c r="M15" s="724"/>
      <c r="N15" s="724"/>
      <c r="O15" s="724"/>
      <c r="P15" s="724"/>
    </row>
    <row r="16" spans="2:18" ht="18.75">
      <c r="B16" s="64"/>
      <c r="C16" s="8"/>
      <c r="D16" s="420"/>
      <c r="E16" s="418"/>
      <c r="F16" s="419"/>
      <c r="G16" s="7"/>
      <c r="H16" s="7"/>
      <c r="I16" s="9"/>
      <c r="J16" s="7"/>
      <c r="K16" s="63"/>
      <c r="L16" s="9"/>
      <c r="M16" s="9"/>
      <c r="N16" s="419"/>
      <c r="O16" s="419"/>
      <c r="P16" s="419"/>
    </row>
    <row r="17" spans="2:16" ht="42" customHeight="1">
      <c r="B17" s="727" t="s">
        <v>15</v>
      </c>
      <c r="C17" s="727"/>
      <c r="D17" s="727"/>
      <c r="E17" s="729"/>
      <c r="F17" s="729"/>
      <c r="G17" s="729"/>
      <c r="H17" s="729"/>
      <c r="I17" s="729"/>
      <c r="J17" s="6"/>
      <c r="K17" s="6"/>
      <c r="L17" s="6"/>
      <c r="M17" s="6"/>
      <c r="N17" s="418"/>
      <c r="O17" s="418"/>
      <c r="P17" s="418"/>
    </row>
    <row r="18" spans="2:16" ht="36.75" customHeight="1">
      <c r="B18" s="64"/>
      <c r="C18" s="8"/>
      <c r="D18" s="420"/>
      <c r="E18" s="724" t="s">
        <v>613</v>
      </c>
      <c r="F18" s="724"/>
      <c r="G18" s="724"/>
      <c r="H18" s="724"/>
      <c r="I18" s="724"/>
      <c r="J18" s="724"/>
      <c r="K18" s="724"/>
      <c r="L18" s="724"/>
      <c r="M18" s="724"/>
      <c r="N18" s="724"/>
      <c r="O18" s="724"/>
      <c r="P18" s="724"/>
    </row>
    <row r="19" spans="2:16" ht="18.75">
      <c r="B19" s="64"/>
      <c r="C19" s="8"/>
      <c r="D19" s="420"/>
      <c r="E19" s="418"/>
      <c r="F19" s="419"/>
      <c r="G19" s="7"/>
      <c r="H19" s="7"/>
      <c r="I19" s="9"/>
      <c r="J19" s="7"/>
      <c r="K19" s="63"/>
      <c r="L19" s="9"/>
      <c r="M19" s="9"/>
      <c r="N19" s="419"/>
      <c r="O19" s="419"/>
      <c r="P19" s="419"/>
    </row>
    <row r="20" spans="2:16" ht="42" customHeight="1">
      <c r="B20" s="727" t="s">
        <v>16</v>
      </c>
      <c r="C20" s="727"/>
      <c r="D20" s="727"/>
      <c r="E20" s="418"/>
      <c r="F20" s="419"/>
      <c r="G20" s="7"/>
      <c r="H20" s="7"/>
      <c r="I20" s="9"/>
      <c r="J20" s="7"/>
      <c r="K20" s="63"/>
      <c r="L20" s="9"/>
      <c r="M20" s="9"/>
      <c r="N20" s="419"/>
      <c r="O20" s="419"/>
      <c r="P20" s="419"/>
    </row>
    <row r="21" spans="2:16" ht="18.75">
      <c r="B21" s="725" t="s">
        <v>17</v>
      </c>
      <c r="C21" s="725"/>
      <c r="D21" s="725"/>
      <c r="E21" s="421" t="s">
        <v>614</v>
      </c>
      <c r="F21" s="421"/>
      <c r="G21" s="422"/>
      <c r="H21" s="422"/>
      <c r="I21" s="422"/>
      <c r="J21" s="422"/>
      <c r="K21" s="422"/>
      <c r="L21" s="422"/>
      <c r="M21" s="422"/>
      <c r="N21" s="421"/>
      <c r="O21" s="421"/>
      <c r="P21" s="421"/>
    </row>
    <row r="22" spans="2:16" ht="18.75" customHeight="1">
      <c r="B22" s="725" t="s">
        <v>18</v>
      </c>
      <c r="C22" s="725"/>
      <c r="D22" s="725"/>
      <c r="E22" s="421" t="s">
        <v>615</v>
      </c>
      <c r="F22" s="421"/>
      <c r="G22" s="422"/>
      <c r="H22" s="422"/>
      <c r="I22" s="422"/>
      <c r="J22" s="422"/>
      <c r="K22" s="422"/>
      <c r="L22" s="422"/>
      <c r="M22" s="422"/>
      <c r="N22" s="421"/>
      <c r="O22" s="421"/>
      <c r="P22" s="421"/>
    </row>
    <row r="23" spans="2:16" ht="18.75" customHeight="1">
      <c r="B23" s="725" t="s">
        <v>19</v>
      </c>
      <c r="C23" s="725"/>
      <c r="D23" s="725"/>
      <c r="E23" s="421" t="s">
        <v>615</v>
      </c>
      <c r="F23" s="421"/>
      <c r="G23" s="422"/>
      <c r="H23" s="422"/>
      <c r="I23" s="422"/>
      <c r="J23" s="422"/>
      <c r="K23" s="422"/>
      <c r="L23" s="422"/>
      <c r="M23" s="422"/>
      <c r="N23" s="421"/>
      <c r="O23" s="421"/>
      <c r="P23" s="421"/>
    </row>
    <row r="24" spans="2:16" ht="18.75" customHeight="1">
      <c r="B24" s="725" t="s">
        <v>20</v>
      </c>
      <c r="C24" s="725"/>
      <c r="D24" s="725"/>
      <c r="E24" s="723" t="s">
        <v>616</v>
      </c>
      <c r="F24" s="723"/>
      <c r="G24" s="422"/>
      <c r="H24" s="422"/>
      <c r="I24" s="422"/>
      <c r="J24" s="422"/>
      <c r="K24" s="422"/>
      <c r="L24" s="422"/>
      <c r="M24" s="422"/>
      <c r="N24" s="421"/>
      <c r="O24" s="421"/>
      <c r="P24" s="421"/>
    </row>
    <row r="25" spans="2:16" ht="18.75">
      <c r="B25" s="6"/>
      <c r="C25" s="6"/>
      <c r="D25" s="420"/>
      <c r="E25" s="418"/>
      <c r="F25" s="418"/>
      <c r="G25" s="7"/>
      <c r="H25" s="7"/>
      <c r="I25" s="9"/>
      <c r="J25" s="7"/>
      <c r="K25" s="63"/>
      <c r="L25" s="9"/>
      <c r="M25" s="9"/>
      <c r="N25" s="419"/>
      <c r="O25" s="419"/>
      <c r="P25" s="419"/>
    </row>
    <row r="26" spans="2:16" ht="42" customHeight="1">
      <c r="B26" s="727" t="s">
        <v>21</v>
      </c>
      <c r="C26" s="727"/>
      <c r="D26" s="727"/>
      <c r="E26" s="418"/>
      <c r="F26" s="418"/>
      <c r="G26" s="6"/>
      <c r="H26" s="6"/>
      <c r="I26" s="6"/>
      <c r="J26" s="6"/>
      <c r="K26" s="6"/>
      <c r="L26" s="6"/>
      <c r="M26" s="6"/>
      <c r="N26" s="418"/>
      <c r="O26" s="418"/>
      <c r="P26" s="418"/>
    </row>
    <row r="27" spans="2:16" ht="42.75" customHeight="1">
      <c r="B27" s="63"/>
      <c r="C27" s="7"/>
      <c r="D27" s="419"/>
      <c r="E27" s="724" t="s">
        <v>617</v>
      </c>
      <c r="F27" s="724"/>
      <c r="G27" s="724"/>
      <c r="H27" s="724"/>
      <c r="I27" s="724"/>
      <c r="J27" s="724"/>
      <c r="K27" s="724"/>
      <c r="L27" s="724"/>
      <c r="M27" s="247"/>
      <c r="N27" s="423"/>
      <c r="O27" s="423"/>
      <c r="P27" s="423"/>
    </row>
    <row r="28" spans="2:16" ht="42.75" customHeight="1">
      <c r="B28" s="63"/>
      <c r="C28" s="7"/>
      <c r="D28" s="419"/>
      <c r="E28" s="724"/>
      <c r="F28" s="724"/>
      <c r="G28" s="724"/>
      <c r="H28" s="724"/>
      <c r="I28" s="724"/>
      <c r="J28" s="724"/>
      <c r="K28" s="724"/>
      <c r="L28" s="724"/>
      <c r="M28" s="247"/>
      <c r="N28" s="423"/>
      <c r="O28" s="423"/>
      <c r="P28" s="423"/>
    </row>
    <row r="29" spans="2:16" ht="18.75">
      <c r="B29" s="63"/>
      <c r="C29" s="7"/>
      <c r="D29" s="419"/>
      <c r="E29" s="424"/>
      <c r="F29" s="424"/>
      <c r="G29" s="64"/>
      <c r="H29" s="64"/>
      <c r="I29" s="11"/>
      <c r="J29" s="64"/>
      <c r="K29" s="64"/>
      <c r="L29" s="11"/>
      <c r="M29" s="11"/>
      <c r="N29" s="424"/>
      <c r="O29" s="424"/>
      <c r="P29" s="424"/>
    </row>
    <row r="30" spans="2:16" ht="42" customHeight="1">
      <c r="B30" s="727" t="s">
        <v>23</v>
      </c>
      <c r="C30" s="727"/>
      <c r="D30" s="727"/>
      <c r="E30" s="418"/>
      <c r="F30" s="419"/>
      <c r="G30" s="6"/>
      <c r="H30" s="7"/>
      <c r="I30" s="7"/>
      <c r="J30" s="7"/>
      <c r="K30" s="63"/>
      <c r="L30" s="7"/>
      <c r="M30" s="7"/>
      <c r="N30" s="419"/>
      <c r="O30" s="419"/>
      <c r="P30" s="419"/>
    </row>
    <row r="31" spans="2:16" ht="18.75" customHeight="1">
      <c r="B31" s="725" t="s">
        <v>9</v>
      </c>
      <c r="C31" s="725"/>
      <c r="D31" s="725"/>
      <c r="E31" s="724" t="s">
        <v>303</v>
      </c>
      <c r="F31" s="724"/>
      <c r="G31" s="724"/>
      <c r="H31" s="724"/>
      <c r="I31" s="724"/>
      <c r="J31" s="724"/>
      <c r="K31" s="724"/>
      <c r="L31" s="724"/>
      <c r="M31" s="724"/>
      <c r="N31" s="724"/>
      <c r="O31" s="724"/>
      <c r="P31" s="724"/>
    </row>
    <row r="32" spans="2:16" ht="18.75" customHeight="1">
      <c r="B32" s="725" t="s">
        <v>10</v>
      </c>
      <c r="C32" s="725"/>
      <c r="D32" s="725"/>
      <c r="E32" s="724" t="s">
        <v>618</v>
      </c>
      <c r="F32" s="724"/>
      <c r="G32" s="724"/>
      <c r="H32" s="724"/>
      <c r="I32" s="724"/>
      <c r="J32" s="724"/>
      <c r="K32" s="724"/>
      <c r="L32" s="724"/>
      <c r="M32" s="724"/>
      <c r="N32" s="724"/>
      <c r="O32" s="724"/>
      <c r="P32" s="724"/>
    </row>
    <row r="33" spans="1:16" ht="18" customHeight="1">
      <c r="B33" s="725" t="s">
        <v>215</v>
      </c>
      <c r="C33" s="725"/>
      <c r="D33" s="725"/>
      <c r="E33" s="724" t="s">
        <v>619</v>
      </c>
      <c r="F33" s="724"/>
      <c r="G33" s="724"/>
      <c r="H33" s="724"/>
      <c r="I33" s="724"/>
      <c r="J33" s="724"/>
      <c r="K33" s="724"/>
      <c r="L33" s="724"/>
      <c r="M33" s="724"/>
      <c r="N33" s="724"/>
      <c r="O33" s="724"/>
      <c r="P33" s="724"/>
    </row>
    <row r="34" spans="1:16" ht="32.25">
      <c r="B34" s="710"/>
      <c r="C34" s="710"/>
      <c r="D34" s="710"/>
      <c r="E34" s="710"/>
      <c r="F34" s="710"/>
      <c r="G34" s="710"/>
      <c r="H34" s="710"/>
      <c r="I34" s="710"/>
      <c r="J34" s="710"/>
      <c r="K34" s="710"/>
      <c r="L34" s="710"/>
      <c r="M34" s="710"/>
      <c r="N34" s="710"/>
      <c r="O34" s="710"/>
      <c r="P34" s="710"/>
    </row>
    <row r="35" spans="1:16" ht="42" customHeight="1">
      <c r="B35" s="727" t="s">
        <v>293</v>
      </c>
      <c r="C35" s="727"/>
      <c r="D35" s="727"/>
      <c r="E35" s="10"/>
      <c r="F35" s="7"/>
      <c r="G35" s="6"/>
      <c r="H35" s="7"/>
      <c r="I35" s="7"/>
      <c r="J35" s="7"/>
      <c r="K35" s="63"/>
      <c r="L35" s="7"/>
      <c r="M35" s="7"/>
      <c r="N35" s="7"/>
      <c r="O35" s="7"/>
      <c r="P35" s="7"/>
    </row>
    <row r="36" spans="1:16" ht="18.75" customHeight="1">
      <c r="B36" s="725" t="s">
        <v>294</v>
      </c>
      <c r="C36" s="725"/>
      <c r="D36" s="725"/>
      <c r="E36" s="724" t="s">
        <v>695</v>
      </c>
      <c r="F36" s="724"/>
      <c r="G36" s="724"/>
      <c r="H36" s="724"/>
      <c r="I36" s="724"/>
      <c r="J36" s="724"/>
      <c r="K36" s="726"/>
      <c r="L36" s="724"/>
      <c r="M36" s="724"/>
      <c r="N36" s="724"/>
      <c r="O36" s="724"/>
      <c r="P36" s="724"/>
    </row>
    <row r="37" spans="1:16" ht="18.75" customHeight="1">
      <c r="B37" s="725" t="s">
        <v>215</v>
      </c>
      <c r="C37" s="725"/>
      <c r="D37" s="725"/>
      <c r="E37" s="247" t="s">
        <v>696</v>
      </c>
      <c r="F37" s="247"/>
      <c r="G37" s="247"/>
      <c r="H37" s="247"/>
      <c r="I37" s="247"/>
      <c r="J37" s="247"/>
      <c r="K37" s="253"/>
      <c r="L37" s="247"/>
      <c r="M37" s="247"/>
      <c r="N37" s="247"/>
      <c r="O37" s="247"/>
      <c r="P37" s="247"/>
    </row>
    <row r="38" spans="1:16" ht="18.75" customHeight="1">
      <c r="B38" s="725" t="s">
        <v>296</v>
      </c>
      <c r="C38" s="725"/>
      <c r="D38" s="725"/>
      <c r="E38" s="724" t="s">
        <v>697</v>
      </c>
      <c r="F38" s="724"/>
      <c r="G38" s="724"/>
      <c r="H38" s="724"/>
      <c r="I38" s="724"/>
      <c r="J38" s="724"/>
      <c r="K38" s="726"/>
      <c r="L38" s="724"/>
      <c r="M38" s="724"/>
      <c r="N38" s="724"/>
      <c r="O38" s="724"/>
      <c r="P38" s="724"/>
    </row>
    <row r="39" spans="1:16" ht="18.75" customHeight="1">
      <c r="B39" s="725" t="s">
        <v>295</v>
      </c>
      <c r="C39" s="725"/>
      <c r="D39" s="725"/>
      <c r="E39" s="724" t="s">
        <v>698</v>
      </c>
      <c r="F39" s="724"/>
      <c r="G39" s="724"/>
      <c r="H39" s="724"/>
      <c r="I39" s="724"/>
      <c r="J39" s="724"/>
      <c r="K39" s="726"/>
      <c r="L39" s="724"/>
      <c r="M39" s="724"/>
      <c r="N39" s="724"/>
      <c r="O39" s="724"/>
      <c r="P39" s="724"/>
    </row>
    <row r="40" spans="1:16" ht="18.75" customHeight="1">
      <c r="B40" s="8"/>
      <c r="C40" s="8"/>
      <c r="D40" s="8"/>
      <c r="E40" s="11"/>
      <c r="F40" s="11"/>
      <c r="G40" s="11"/>
      <c r="H40" s="11"/>
      <c r="I40" s="11"/>
      <c r="J40" s="11"/>
      <c r="K40" s="64"/>
      <c r="L40" s="11"/>
      <c r="M40" s="11"/>
      <c r="N40" s="11"/>
      <c r="O40" s="11"/>
      <c r="P40" s="11"/>
    </row>
    <row r="41" spans="1:16" ht="18.75" customHeight="1">
      <c r="B41" s="710"/>
      <c r="C41" s="710"/>
      <c r="D41" s="710"/>
      <c r="E41" s="710"/>
      <c r="F41" s="710"/>
      <c r="G41" s="710"/>
      <c r="H41" s="710"/>
      <c r="I41" s="710"/>
      <c r="J41" s="710"/>
      <c r="K41" s="710"/>
      <c r="L41" s="710"/>
      <c r="M41" s="710"/>
      <c r="N41" s="710"/>
      <c r="O41" s="710"/>
      <c r="P41" s="710"/>
    </row>
    <row r="42" spans="1:16" ht="48.75" customHeight="1">
      <c r="B42" s="711" t="s">
        <v>632</v>
      </c>
      <c r="C42" s="711"/>
      <c r="D42" s="711"/>
      <c r="E42" s="711"/>
      <c r="F42" s="711"/>
      <c r="G42" s="711"/>
      <c r="H42" s="711"/>
      <c r="I42" s="711"/>
      <c r="J42" s="711"/>
      <c r="K42" s="711"/>
      <c r="L42" s="711"/>
      <c r="M42" s="711"/>
      <c r="N42" s="711"/>
      <c r="O42" s="711"/>
      <c r="P42" s="711"/>
    </row>
    <row r="43" spans="1:16" ht="19.5" thickBot="1">
      <c r="B43" s="12"/>
      <c r="C43" s="12"/>
      <c r="D43" s="65"/>
      <c r="E43" s="13"/>
      <c r="F43" s="13"/>
      <c r="G43" s="14"/>
      <c r="H43" s="14"/>
      <c r="I43" s="14"/>
      <c r="J43" s="14"/>
      <c r="K43" s="66"/>
      <c r="L43" s="13"/>
      <c r="M43" s="13"/>
      <c r="N43" s="13"/>
      <c r="O43" s="13"/>
      <c r="P43" s="13"/>
    </row>
    <row r="44" spans="1:16" ht="20.25" customHeight="1" thickTop="1">
      <c r="B44" s="732" t="s">
        <v>22</v>
      </c>
      <c r="C44" s="734" t="s">
        <v>24</v>
      </c>
      <c r="D44" s="736" t="s">
        <v>78</v>
      </c>
      <c r="E44" s="738" t="s">
        <v>1</v>
      </c>
      <c r="F44" s="739"/>
      <c r="G44" s="739"/>
      <c r="H44" s="739"/>
      <c r="I44" s="739"/>
      <c r="J44" s="739"/>
      <c r="K44" s="739"/>
      <c r="L44" s="739"/>
      <c r="M44" s="740"/>
      <c r="N44" s="741" t="s">
        <v>86</v>
      </c>
      <c r="O44" s="743" t="s">
        <v>84</v>
      </c>
      <c r="P44" s="730" t="s">
        <v>87</v>
      </c>
    </row>
    <row r="45" spans="1:16" ht="149.25" customHeight="1" thickBot="1">
      <c r="A45" s="15"/>
      <c r="B45" s="733"/>
      <c r="C45" s="735"/>
      <c r="D45" s="737"/>
      <c r="E45" s="288" t="s">
        <v>77</v>
      </c>
      <c r="F45" s="289" t="s">
        <v>79</v>
      </c>
      <c r="G45" s="289" t="s">
        <v>80</v>
      </c>
      <c r="H45" s="289" t="s">
        <v>219</v>
      </c>
      <c r="I45" s="546" t="s">
        <v>82</v>
      </c>
      <c r="J45" s="289" t="s">
        <v>83</v>
      </c>
      <c r="K45" s="289" t="s">
        <v>216</v>
      </c>
      <c r="L45" s="289" t="s">
        <v>217</v>
      </c>
      <c r="M45" s="290" t="s">
        <v>218</v>
      </c>
      <c r="N45" s="742"/>
      <c r="O45" s="744"/>
      <c r="P45" s="731"/>
    </row>
    <row r="46" spans="1:16" ht="258.75">
      <c r="A46" s="16"/>
      <c r="B46" s="262" t="s">
        <v>89</v>
      </c>
      <c r="C46" s="254" t="s">
        <v>3</v>
      </c>
      <c r="D46" s="547" t="s">
        <v>822</v>
      </c>
      <c r="E46" s="255" t="s">
        <v>307</v>
      </c>
      <c r="F46" s="548" t="s">
        <v>308</v>
      </c>
      <c r="G46" s="256" t="s">
        <v>47</v>
      </c>
      <c r="H46" s="17" t="s">
        <v>298</v>
      </c>
      <c r="I46" s="528"/>
      <c r="J46" s="256" t="s">
        <v>301</v>
      </c>
      <c r="K46" s="17" t="s">
        <v>221</v>
      </c>
      <c r="L46" s="257" t="s">
        <v>309</v>
      </c>
      <c r="M46" s="258" t="s">
        <v>310</v>
      </c>
      <c r="N46" s="259" t="s">
        <v>311</v>
      </c>
      <c r="O46" s="264" t="s">
        <v>299</v>
      </c>
      <c r="P46" s="263" t="s">
        <v>300</v>
      </c>
    </row>
    <row r="47" spans="1:16" s="261" customFormat="1" ht="235.5">
      <c r="A47" s="260"/>
      <c r="B47" s="337" t="s">
        <v>314</v>
      </c>
      <c r="C47" s="338" t="s">
        <v>4</v>
      </c>
      <c r="D47" s="339" t="s">
        <v>315</v>
      </c>
      <c r="E47" s="340" t="s">
        <v>633</v>
      </c>
      <c r="F47" s="341" t="s">
        <v>634</v>
      </c>
      <c r="G47" s="342" t="s">
        <v>47</v>
      </c>
      <c r="H47" s="342" t="s">
        <v>316</v>
      </c>
      <c r="I47" s="343" t="s">
        <v>636</v>
      </c>
      <c r="J47" s="343" t="s">
        <v>635</v>
      </c>
      <c r="K47" s="342" t="s">
        <v>221</v>
      </c>
      <c r="L47" s="343" t="s">
        <v>641</v>
      </c>
      <c r="M47" s="344" t="s">
        <v>639</v>
      </c>
      <c r="N47" s="426" t="s">
        <v>637</v>
      </c>
      <c r="O47" s="345" t="s">
        <v>638</v>
      </c>
      <c r="P47" s="346" t="s">
        <v>640</v>
      </c>
    </row>
    <row r="48" spans="1:16" ht="159.75">
      <c r="A48" s="16"/>
      <c r="B48" s="530" t="s">
        <v>314</v>
      </c>
      <c r="C48" s="531" t="s">
        <v>5</v>
      </c>
      <c r="D48" s="532" t="s">
        <v>762</v>
      </c>
      <c r="E48" s="533" t="s">
        <v>763</v>
      </c>
      <c r="F48" s="534" t="s">
        <v>317</v>
      </c>
      <c r="G48" s="535" t="s">
        <v>47</v>
      </c>
      <c r="H48" s="535" t="s">
        <v>316</v>
      </c>
      <c r="I48" s="536" t="s">
        <v>764</v>
      </c>
      <c r="J48" s="537" t="s">
        <v>765</v>
      </c>
      <c r="K48" s="535" t="s">
        <v>221</v>
      </c>
      <c r="L48" s="538" t="s">
        <v>766</v>
      </c>
      <c r="M48" s="539" t="s">
        <v>767</v>
      </c>
      <c r="N48" s="540" t="s">
        <v>768</v>
      </c>
      <c r="O48" s="541" t="s">
        <v>318</v>
      </c>
      <c r="P48" s="542" t="s">
        <v>319</v>
      </c>
    </row>
    <row r="49" spans="1:16" ht="174">
      <c r="A49" s="16"/>
      <c r="B49" s="347" t="s">
        <v>314</v>
      </c>
      <c r="C49" s="348" t="s">
        <v>6</v>
      </c>
      <c r="D49" s="349" t="s">
        <v>320</v>
      </c>
      <c r="E49" s="350" t="s">
        <v>321</v>
      </c>
      <c r="F49" s="351" t="s">
        <v>650</v>
      </c>
      <c r="G49" s="352" t="s">
        <v>47</v>
      </c>
      <c r="H49" s="352" t="s">
        <v>316</v>
      </c>
      <c r="I49" s="353" t="s">
        <v>322</v>
      </c>
      <c r="J49" s="354" t="s">
        <v>323</v>
      </c>
      <c r="K49" s="352" t="s">
        <v>221</v>
      </c>
      <c r="L49" s="355" t="s">
        <v>324</v>
      </c>
      <c r="M49" s="356" t="s">
        <v>325</v>
      </c>
      <c r="N49" s="357" t="s">
        <v>326</v>
      </c>
      <c r="O49" s="349" t="s">
        <v>327</v>
      </c>
      <c r="P49" s="358" t="s">
        <v>328</v>
      </c>
    </row>
    <row r="50" spans="1:16" ht="159.75">
      <c r="A50" s="16"/>
      <c r="B50" s="347" t="s">
        <v>314</v>
      </c>
      <c r="C50" s="348" t="s">
        <v>6</v>
      </c>
      <c r="D50" s="349" t="s">
        <v>329</v>
      </c>
      <c r="E50" s="350" t="s">
        <v>330</v>
      </c>
      <c r="F50" s="351" t="s">
        <v>651</v>
      </c>
      <c r="G50" s="352" t="s">
        <v>47</v>
      </c>
      <c r="H50" s="352" t="s">
        <v>316</v>
      </c>
      <c r="I50" s="353" t="s">
        <v>331</v>
      </c>
      <c r="J50" s="354" t="s">
        <v>332</v>
      </c>
      <c r="K50" s="352" t="s">
        <v>221</v>
      </c>
      <c r="L50" s="355" t="s">
        <v>624</v>
      </c>
      <c r="M50" s="356" t="s">
        <v>623</v>
      </c>
      <c r="N50" s="357" t="s">
        <v>333</v>
      </c>
      <c r="O50" s="349" t="s">
        <v>334</v>
      </c>
      <c r="P50" s="358" t="s">
        <v>335</v>
      </c>
    </row>
    <row r="51" spans="1:16" ht="249">
      <c r="A51" s="16"/>
      <c r="B51" s="530" t="s">
        <v>336</v>
      </c>
      <c r="C51" s="531" t="s">
        <v>5</v>
      </c>
      <c r="D51" s="543" t="s">
        <v>769</v>
      </c>
      <c r="E51" s="544" t="s">
        <v>770</v>
      </c>
      <c r="F51" s="534" t="s">
        <v>337</v>
      </c>
      <c r="G51" s="535" t="s">
        <v>47</v>
      </c>
      <c r="H51" s="535" t="s">
        <v>316</v>
      </c>
      <c r="I51" s="536" t="s">
        <v>771</v>
      </c>
      <c r="J51" s="537" t="s">
        <v>772</v>
      </c>
      <c r="K51" s="535" t="s">
        <v>221</v>
      </c>
      <c r="L51" s="538" t="s">
        <v>773</v>
      </c>
      <c r="M51" s="539" t="s">
        <v>774</v>
      </c>
      <c r="N51" s="545" t="s">
        <v>775</v>
      </c>
      <c r="O51" s="541" t="s">
        <v>649</v>
      </c>
      <c r="P51" s="542" t="s">
        <v>338</v>
      </c>
    </row>
    <row r="52" spans="1:16" ht="147">
      <c r="A52" s="16"/>
      <c r="B52" s="347" t="s">
        <v>336</v>
      </c>
      <c r="C52" s="348" t="s">
        <v>6</v>
      </c>
      <c r="D52" s="359" t="s">
        <v>339</v>
      </c>
      <c r="E52" s="360" t="s">
        <v>652</v>
      </c>
      <c r="F52" s="351" t="s">
        <v>340</v>
      </c>
      <c r="G52" s="352" t="s">
        <v>47</v>
      </c>
      <c r="H52" s="352" t="s">
        <v>316</v>
      </c>
      <c r="I52" s="361" t="s">
        <v>341</v>
      </c>
      <c r="J52" s="361" t="s">
        <v>342</v>
      </c>
      <c r="K52" s="352" t="s">
        <v>221</v>
      </c>
      <c r="L52" s="362" t="s">
        <v>343</v>
      </c>
      <c r="M52" s="363" t="s">
        <v>344</v>
      </c>
      <c r="N52" s="364" t="s">
        <v>345</v>
      </c>
      <c r="O52" s="365" t="s">
        <v>346</v>
      </c>
      <c r="P52" s="366" t="s">
        <v>319</v>
      </c>
    </row>
    <row r="53" spans="1:16" ht="147">
      <c r="A53" s="16"/>
      <c r="B53" s="347" t="s">
        <v>336</v>
      </c>
      <c r="C53" s="348" t="s">
        <v>6</v>
      </c>
      <c r="D53" s="367" t="s">
        <v>347</v>
      </c>
      <c r="E53" s="360" t="s">
        <v>659</v>
      </c>
      <c r="F53" s="368" t="s">
        <v>348</v>
      </c>
      <c r="G53" s="352" t="s">
        <v>47</v>
      </c>
      <c r="H53" s="352" t="s">
        <v>316</v>
      </c>
      <c r="I53" s="361" t="s">
        <v>656</v>
      </c>
      <c r="J53" s="361" t="s">
        <v>349</v>
      </c>
      <c r="K53" s="352" t="s">
        <v>221</v>
      </c>
      <c r="L53" s="362" t="s">
        <v>657</v>
      </c>
      <c r="M53" s="363" t="s">
        <v>658</v>
      </c>
      <c r="N53" s="364" t="s">
        <v>350</v>
      </c>
      <c r="O53" s="365" t="s">
        <v>351</v>
      </c>
      <c r="P53" s="366" t="s">
        <v>352</v>
      </c>
    </row>
    <row r="54" spans="1:16" ht="161.25">
      <c r="A54" s="16"/>
      <c r="B54" s="428" t="s">
        <v>336</v>
      </c>
      <c r="C54" s="429" t="s">
        <v>6</v>
      </c>
      <c r="D54" s="449" t="s">
        <v>648</v>
      </c>
      <c r="E54" s="450" t="s">
        <v>353</v>
      </c>
      <c r="F54" s="451" t="s">
        <v>354</v>
      </c>
      <c r="G54" s="433" t="s">
        <v>47</v>
      </c>
      <c r="H54" s="433" t="s">
        <v>316</v>
      </c>
      <c r="I54" s="452" t="s">
        <v>355</v>
      </c>
      <c r="J54" s="452" t="s">
        <v>356</v>
      </c>
      <c r="K54" s="433" t="s">
        <v>221</v>
      </c>
      <c r="L54" s="453" t="s">
        <v>357</v>
      </c>
      <c r="M54" s="454" t="s">
        <v>358</v>
      </c>
      <c r="N54" s="455" t="s">
        <v>359</v>
      </c>
      <c r="O54" s="456" t="s">
        <v>360</v>
      </c>
      <c r="P54" s="457" t="s">
        <v>319</v>
      </c>
    </row>
    <row r="55" spans="1:16" ht="161.25">
      <c r="A55" s="16"/>
      <c r="B55" s="347" t="s">
        <v>336</v>
      </c>
      <c r="C55" s="348" t="s">
        <v>6</v>
      </c>
      <c r="D55" s="468" t="s">
        <v>361</v>
      </c>
      <c r="E55" s="469" t="s">
        <v>362</v>
      </c>
      <c r="F55" s="351" t="s">
        <v>363</v>
      </c>
      <c r="G55" s="352" t="s">
        <v>47</v>
      </c>
      <c r="H55" s="352" t="s">
        <v>316</v>
      </c>
      <c r="I55" s="470" t="s">
        <v>364</v>
      </c>
      <c r="J55" s="470" t="s">
        <v>365</v>
      </c>
      <c r="K55" s="352" t="s">
        <v>221</v>
      </c>
      <c r="L55" s="471" t="s">
        <v>560</v>
      </c>
      <c r="M55" s="472" t="s">
        <v>561</v>
      </c>
      <c r="N55" s="473" t="s">
        <v>653</v>
      </c>
      <c r="O55" s="474" t="s">
        <v>366</v>
      </c>
      <c r="P55" s="475" t="s">
        <v>367</v>
      </c>
    </row>
    <row r="56" spans="1:16" ht="162.75">
      <c r="A56" s="67"/>
      <c r="B56" s="347" t="s">
        <v>336</v>
      </c>
      <c r="C56" s="348" t="s">
        <v>6</v>
      </c>
      <c r="D56" s="442" t="s">
        <v>368</v>
      </c>
      <c r="E56" s="476" t="s">
        <v>369</v>
      </c>
      <c r="F56" s="368" t="s">
        <v>370</v>
      </c>
      <c r="G56" s="352" t="s">
        <v>47</v>
      </c>
      <c r="H56" s="352" t="s">
        <v>316</v>
      </c>
      <c r="I56" s="477" t="s">
        <v>371</v>
      </c>
      <c r="J56" s="470" t="s">
        <v>372</v>
      </c>
      <c r="K56" s="352" t="s">
        <v>221</v>
      </c>
      <c r="L56" s="471" t="s">
        <v>823</v>
      </c>
      <c r="M56" s="472" t="s">
        <v>373</v>
      </c>
      <c r="N56" s="473" t="s">
        <v>374</v>
      </c>
      <c r="O56" s="478" t="s">
        <v>375</v>
      </c>
      <c r="P56" s="475" t="s">
        <v>376</v>
      </c>
    </row>
    <row r="57" spans="1:16" ht="233.25">
      <c r="A57" s="34"/>
      <c r="B57" s="530" t="s">
        <v>377</v>
      </c>
      <c r="C57" s="531" t="s">
        <v>378</v>
      </c>
      <c r="D57" s="549" t="s">
        <v>776</v>
      </c>
      <c r="E57" s="550" t="s">
        <v>777</v>
      </c>
      <c r="F57" s="534" t="s">
        <v>379</v>
      </c>
      <c r="G57" s="535" t="s">
        <v>47</v>
      </c>
      <c r="H57" s="535" t="s">
        <v>316</v>
      </c>
      <c r="I57" s="551" t="s">
        <v>778</v>
      </c>
      <c r="J57" s="552" t="s">
        <v>779</v>
      </c>
      <c r="K57" s="535" t="s">
        <v>221</v>
      </c>
      <c r="L57" s="553" t="s">
        <v>780</v>
      </c>
      <c r="M57" s="554" t="s">
        <v>781</v>
      </c>
      <c r="N57" s="555" t="s">
        <v>782</v>
      </c>
      <c r="O57" s="556" t="s">
        <v>380</v>
      </c>
      <c r="P57" s="557" t="s">
        <v>381</v>
      </c>
    </row>
    <row r="58" spans="1:16" ht="147">
      <c r="A58" s="34"/>
      <c r="B58" s="458" t="s">
        <v>377</v>
      </c>
      <c r="C58" s="459" t="s">
        <v>6</v>
      </c>
      <c r="D58" s="460" t="s">
        <v>382</v>
      </c>
      <c r="E58" s="461" t="s">
        <v>383</v>
      </c>
      <c r="F58" s="462" t="s">
        <v>384</v>
      </c>
      <c r="G58" s="463" t="s">
        <v>47</v>
      </c>
      <c r="H58" s="463" t="s">
        <v>316</v>
      </c>
      <c r="I58" s="464" t="s">
        <v>385</v>
      </c>
      <c r="J58" s="464" t="s">
        <v>386</v>
      </c>
      <c r="K58" s="463" t="s">
        <v>221</v>
      </c>
      <c r="L58" s="465" t="s">
        <v>387</v>
      </c>
      <c r="M58" s="466" t="s">
        <v>388</v>
      </c>
      <c r="N58" s="467" t="s">
        <v>389</v>
      </c>
      <c r="O58" s="372" t="s">
        <v>390</v>
      </c>
      <c r="P58" s="373" t="s">
        <v>391</v>
      </c>
    </row>
    <row r="59" spans="1:16" ht="199.5">
      <c r="A59" s="34"/>
      <c r="B59" s="347" t="s">
        <v>377</v>
      </c>
      <c r="C59" s="348" t="s">
        <v>6</v>
      </c>
      <c r="D59" s="349" t="s">
        <v>392</v>
      </c>
      <c r="E59" s="350" t="s">
        <v>393</v>
      </c>
      <c r="F59" s="369" t="s">
        <v>394</v>
      </c>
      <c r="G59" s="352" t="s">
        <v>47</v>
      </c>
      <c r="H59" s="352" t="s">
        <v>316</v>
      </c>
      <c r="I59" s="370" t="s">
        <v>395</v>
      </c>
      <c r="J59" s="370" t="s">
        <v>396</v>
      </c>
      <c r="K59" s="352" t="s">
        <v>221</v>
      </c>
      <c r="L59" s="355" t="s">
        <v>694</v>
      </c>
      <c r="M59" s="356" t="s">
        <v>397</v>
      </c>
      <c r="N59" s="371" t="s">
        <v>398</v>
      </c>
      <c r="O59" s="349" t="s">
        <v>399</v>
      </c>
      <c r="P59" s="358" t="s">
        <v>400</v>
      </c>
    </row>
    <row r="60" spans="1:16" ht="160.5">
      <c r="B60" s="428" t="s">
        <v>377</v>
      </c>
      <c r="C60" s="429" t="s">
        <v>6</v>
      </c>
      <c r="D60" s="430" t="s">
        <v>401</v>
      </c>
      <c r="E60" s="431" t="s">
        <v>402</v>
      </c>
      <c r="F60" s="432" t="s">
        <v>403</v>
      </c>
      <c r="G60" s="433" t="s">
        <v>47</v>
      </c>
      <c r="H60" s="433" t="s">
        <v>316</v>
      </c>
      <c r="I60" s="434" t="s">
        <v>404</v>
      </c>
      <c r="J60" s="434" t="s">
        <v>405</v>
      </c>
      <c r="K60" s="433" t="s">
        <v>221</v>
      </c>
      <c r="L60" s="435" t="s">
        <v>625</v>
      </c>
      <c r="M60" s="436" t="s">
        <v>406</v>
      </c>
      <c r="N60" s="437" t="s">
        <v>407</v>
      </c>
      <c r="O60" s="430" t="s">
        <v>408</v>
      </c>
      <c r="P60" s="438" t="s">
        <v>409</v>
      </c>
    </row>
    <row r="61" spans="1:16" ht="156.75">
      <c r="B61" s="347" t="s">
        <v>377</v>
      </c>
      <c r="C61" s="348" t="s">
        <v>6</v>
      </c>
      <c r="D61" s="439" t="s">
        <v>410</v>
      </c>
      <c r="E61" s="440" t="s">
        <v>411</v>
      </c>
      <c r="F61" s="441" t="s">
        <v>412</v>
      </c>
      <c r="G61" s="352" t="s">
        <v>47</v>
      </c>
      <c r="H61" s="352" t="s">
        <v>316</v>
      </c>
      <c r="I61" s="442" t="s">
        <v>413</v>
      </c>
      <c r="J61" s="443" t="s">
        <v>414</v>
      </c>
      <c r="K61" s="352" t="s">
        <v>221</v>
      </c>
      <c r="L61" s="444" t="s">
        <v>626</v>
      </c>
      <c r="M61" s="445" t="s">
        <v>415</v>
      </c>
      <c r="N61" s="446" t="s">
        <v>416</v>
      </c>
      <c r="O61" s="447" t="s">
        <v>417</v>
      </c>
      <c r="P61" s="448" t="s">
        <v>418</v>
      </c>
    </row>
    <row r="62" spans="1:16" ht="177.75">
      <c r="B62" s="558" t="s">
        <v>419</v>
      </c>
      <c r="C62" s="559" t="s">
        <v>5</v>
      </c>
      <c r="D62" s="532" t="s">
        <v>783</v>
      </c>
      <c r="E62" s="560" t="s">
        <v>784</v>
      </c>
      <c r="F62" s="561" t="s">
        <v>420</v>
      </c>
      <c r="G62" s="562" t="s">
        <v>47</v>
      </c>
      <c r="H62" s="562" t="s">
        <v>316</v>
      </c>
      <c r="I62" s="536" t="s">
        <v>785</v>
      </c>
      <c r="J62" s="537" t="s">
        <v>786</v>
      </c>
      <c r="K62" s="562" t="s">
        <v>221</v>
      </c>
      <c r="L62" s="538" t="s">
        <v>787</v>
      </c>
      <c r="M62" s="563" t="s">
        <v>788</v>
      </c>
      <c r="N62" s="564" t="s">
        <v>789</v>
      </c>
      <c r="O62" s="565" t="s">
        <v>421</v>
      </c>
      <c r="P62" s="566" t="s">
        <v>319</v>
      </c>
    </row>
    <row r="63" spans="1:16" ht="161.25">
      <c r="B63" s="347" t="s">
        <v>419</v>
      </c>
      <c r="C63" s="348" t="s">
        <v>6</v>
      </c>
      <c r="D63" s="378" t="s">
        <v>422</v>
      </c>
      <c r="E63" s="379" t="s">
        <v>423</v>
      </c>
      <c r="F63" s="351" t="s">
        <v>424</v>
      </c>
      <c r="G63" s="352" t="s">
        <v>47</v>
      </c>
      <c r="H63" s="352" t="s">
        <v>316</v>
      </c>
      <c r="I63" s="380" t="s">
        <v>425</v>
      </c>
      <c r="J63" s="381" t="s">
        <v>426</v>
      </c>
      <c r="K63" s="352" t="s">
        <v>221</v>
      </c>
      <c r="L63" s="382" t="s">
        <v>627</v>
      </c>
      <c r="M63" s="383" t="s">
        <v>620</v>
      </c>
      <c r="N63" s="384" t="s">
        <v>427</v>
      </c>
      <c r="O63" s="349" t="s">
        <v>428</v>
      </c>
      <c r="P63" s="358" t="s">
        <v>319</v>
      </c>
    </row>
    <row r="64" spans="1:16" ht="189">
      <c r="B64" s="347" t="s">
        <v>419</v>
      </c>
      <c r="C64" s="348" t="s">
        <v>6</v>
      </c>
      <c r="D64" s="378" t="s">
        <v>429</v>
      </c>
      <c r="E64" s="379" t="s">
        <v>654</v>
      </c>
      <c r="F64" s="351" t="s">
        <v>430</v>
      </c>
      <c r="G64" s="352" t="s">
        <v>47</v>
      </c>
      <c r="H64" s="352" t="s">
        <v>316</v>
      </c>
      <c r="I64" s="380" t="s">
        <v>431</v>
      </c>
      <c r="J64" s="385" t="s">
        <v>432</v>
      </c>
      <c r="K64" s="352" t="s">
        <v>221</v>
      </c>
      <c r="L64" s="382" t="s">
        <v>628</v>
      </c>
      <c r="M64" s="383" t="s">
        <v>433</v>
      </c>
      <c r="N64" s="384" t="s">
        <v>434</v>
      </c>
      <c r="O64" s="386" t="s">
        <v>435</v>
      </c>
      <c r="P64" s="358" t="s">
        <v>319</v>
      </c>
    </row>
    <row r="65" spans="2:16" ht="176.25">
      <c r="B65" s="347" t="s">
        <v>419</v>
      </c>
      <c r="C65" s="348" t="s">
        <v>6</v>
      </c>
      <c r="D65" s="378" t="s">
        <v>436</v>
      </c>
      <c r="E65" s="379" t="s">
        <v>437</v>
      </c>
      <c r="F65" s="351" t="s">
        <v>438</v>
      </c>
      <c r="G65" s="352" t="s">
        <v>47</v>
      </c>
      <c r="H65" s="352" t="s">
        <v>316</v>
      </c>
      <c r="I65" s="370" t="s">
        <v>655</v>
      </c>
      <c r="J65" s="385" t="s">
        <v>439</v>
      </c>
      <c r="K65" s="352" t="s">
        <v>221</v>
      </c>
      <c r="L65" s="382" t="s">
        <v>440</v>
      </c>
      <c r="M65" s="383" t="s">
        <v>441</v>
      </c>
      <c r="N65" s="384" t="s">
        <v>442</v>
      </c>
      <c r="O65" s="349" t="s">
        <v>435</v>
      </c>
      <c r="P65" s="358" t="s">
        <v>319</v>
      </c>
    </row>
    <row r="66" spans="2:16" ht="217.5">
      <c r="B66" s="530" t="s">
        <v>443</v>
      </c>
      <c r="C66" s="531" t="s">
        <v>5</v>
      </c>
      <c r="D66" s="532" t="s">
        <v>790</v>
      </c>
      <c r="E66" s="560" t="s">
        <v>791</v>
      </c>
      <c r="F66" s="534" t="s">
        <v>444</v>
      </c>
      <c r="G66" s="535" t="s">
        <v>47</v>
      </c>
      <c r="H66" s="535" t="s">
        <v>316</v>
      </c>
      <c r="I66" s="536" t="s">
        <v>792</v>
      </c>
      <c r="J66" s="537" t="s">
        <v>793</v>
      </c>
      <c r="K66" s="535" t="s">
        <v>221</v>
      </c>
      <c r="L66" s="567" t="s">
        <v>794</v>
      </c>
      <c r="M66" s="539" t="s">
        <v>795</v>
      </c>
      <c r="N66" s="540" t="s">
        <v>796</v>
      </c>
      <c r="O66" s="541" t="s">
        <v>445</v>
      </c>
      <c r="P66" s="542" t="s">
        <v>446</v>
      </c>
    </row>
    <row r="67" spans="2:16" ht="192">
      <c r="B67" s="347" t="s">
        <v>443</v>
      </c>
      <c r="C67" s="348" t="s">
        <v>6</v>
      </c>
      <c r="D67" s="387" t="s">
        <v>447</v>
      </c>
      <c r="E67" s="379" t="s">
        <v>448</v>
      </c>
      <c r="F67" s="351" t="s">
        <v>449</v>
      </c>
      <c r="G67" s="352" t="s">
        <v>47</v>
      </c>
      <c r="H67" s="352" t="s">
        <v>316</v>
      </c>
      <c r="I67" s="370" t="s">
        <v>450</v>
      </c>
      <c r="J67" s="388" t="s">
        <v>451</v>
      </c>
      <c r="K67" s="352" t="s">
        <v>221</v>
      </c>
      <c r="L67" s="355" t="s">
        <v>452</v>
      </c>
      <c r="M67" s="356" t="s">
        <v>453</v>
      </c>
      <c r="N67" s="389" t="s">
        <v>454</v>
      </c>
      <c r="O67" s="349" t="s">
        <v>455</v>
      </c>
      <c r="P67" s="358" t="s">
        <v>446</v>
      </c>
    </row>
    <row r="68" spans="2:16" ht="192">
      <c r="B68" s="347" t="s">
        <v>443</v>
      </c>
      <c r="C68" s="348" t="s">
        <v>6</v>
      </c>
      <c r="D68" s="387" t="s">
        <v>456</v>
      </c>
      <c r="E68" s="379" t="s">
        <v>666</v>
      </c>
      <c r="F68" s="351" t="s">
        <v>457</v>
      </c>
      <c r="G68" s="352" t="s">
        <v>47</v>
      </c>
      <c r="H68" s="352" t="s">
        <v>316</v>
      </c>
      <c r="I68" s="370" t="s">
        <v>669</v>
      </c>
      <c r="J68" s="388" t="s">
        <v>458</v>
      </c>
      <c r="K68" s="352" t="s">
        <v>221</v>
      </c>
      <c r="L68" s="390" t="s">
        <v>667</v>
      </c>
      <c r="M68" s="356" t="s">
        <v>668</v>
      </c>
      <c r="N68" s="389" t="s">
        <v>459</v>
      </c>
      <c r="O68" s="349" t="s">
        <v>460</v>
      </c>
      <c r="P68" s="358" t="s">
        <v>446</v>
      </c>
    </row>
    <row r="69" spans="2:16" ht="207">
      <c r="B69" s="347" t="s">
        <v>443</v>
      </c>
      <c r="C69" s="348" t="s">
        <v>6</v>
      </c>
      <c r="D69" s="387" t="s">
        <v>461</v>
      </c>
      <c r="E69" s="379" t="s">
        <v>670</v>
      </c>
      <c r="F69" s="351" t="s">
        <v>462</v>
      </c>
      <c r="G69" s="352" t="s">
        <v>47</v>
      </c>
      <c r="H69" s="352" t="s">
        <v>316</v>
      </c>
      <c r="I69" s="370" t="s">
        <v>677</v>
      </c>
      <c r="J69" s="388" t="s">
        <v>463</v>
      </c>
      <c r="K69" s="352" t="s">
        <v>221</v>
      </c>
      <c r="L69" s="355" t="s">
        <v>671</v>
      </c>
      <c r="M69" s="356" t="s">
        <v>672</v>
      </c>
      <c r="N69" s="389" t="s">
        <v>464</v>
      </c>
      <c r="O69" s="349" t="s">
        <v>465</v>
      </c>
      <c r="P69" s="358" t="s">
        <v>446</v>
      </c>
    </row>
    <row r="70" spans="2:16" ht="185.25">
      <c r="B70" s="530" t="s">
        <v>466</v>
      </c>
      <c r="C70" s="531" t="s">
        <v>5</v>
      </c>
      <c r="D70" s="532" t="s">
        <v>797</v>
      </c>
      <c r="E70" s="560" t="s">
        <v>798</v>
      </c>
      <c r="F70" s="534" t="s">
        <v>467</v>
      </c>
      <c r="G70" s="535" t="s">
        <v>47</v>
      </c>
      <c r="H70" s="535" t="s">
        <v>316</v>
      </c>
      <c r="I70" s="536" t="s">
        <v>799</v>
      </c>
      <c r="J70" s="537" t="s">
        <v>800</v>
      </c>
      <c r="K70" s="535" t="s">
        <v>221</v>
      </c>
      <c r="L70" s="538" t="s">
        <v>801</v>
      </c>
      <c r="M70" s="539" t="s">
        <v>802</v>
      </c>
      <c r="N70" s="540" t="s">
        <v>803</v>
      </c>
      <c r="O70" s="541" t="s">
        <v>468</v>
      </c>
      <c r="P70" s="542" t="s">
        <v>469</v>
      </c>
    </row>
    <row r="71" spans="2:16" ht="175.5">
      <c r="B71" s="347" t="s">
        <v>466</v>
      </c>
      <c r="C71" s="348" t="s">
        <v>6</v>
      </c>
      <c r="D71" s="387" t="s">
        <v>470</v>
      </c>
      <c r="E71" s="379" t="s">
        <v>471</v>
      </c>
      <c r="F71" s="351" t="s">
        <v>472</v>
      </c>
      <c r="G71" s="352" t="s">
        <v>47</v>
      </c>
      <c r="H71" s="352" t="s">
        <v>316</v>
      </c>
      <c r="I71" s="370" t="s">
        <v>473</v>
      </c>
      <c r="J71" s="391" t="s">
        <v>474</v>
      </c>
      <c r="K71" s="352" t="s">
        <v>221</v>
      </c>
      <c r="L71" s="355" t="s">
        <v>629</v>
      </c>
      <c r="M71" s="356" t="s">
        <v>475</v>
      </c>
      <c r="N71" s="357" t="s">
        <v>476</v>
      </c>
      <c r="O71" s="349" t="s">
        <v>477</v>
      </c>
      <c r="P71" s="358" t="s">
        <v>478</v>
      </c>
    </row>
    <row r="72" spans="2:16" ht="177">
      <c r="B72" s="347" t="s">
        <v>466</v>
      </c>
      <c r="C72" s="348" t="s">
        <v>6</v>
      </c>
      <c r="D72" s="392" t="s">
        <v>479</v>
      </c>
      <c r="E72" s="379" t="s">
        <v>480</v>
      </c>
      <c r="F72" s="351" t="s">
        <v>481</v>
      </c>
      <c r="G72" s="352" t="s">
        <v>47</v>
      </c>
      <c r="H72" s="352" t="s">
        <v>316</v>
      </c>
      <c r="I72" s="361" t="s">
        <v>482</v>
      </c>
      <c r="J72" s="361" t="s">
        <v>483</v>
      </c>
      <c r="K72" s="352" t="s">
        <v>221</v>
      </c>
      <c r="L72" s="355" t="s">
        <v>484</v>
      </c>
      <c r="M72" s="356" t="s">
        <v>485</v>
      </c>
      <c r="N72" s="357" t="s">
        <v>678</v>
      </c>
      <c r="O72" s="349" t="s">
        <v>486</v>
      </c>
      <c r="P72" s="358" t="s">
        <v>478</v>
      </c>
    </row>
    <row r="73" spans="2:16" ht="177">
      <c r="B73" s="347" t="s">
        <v>466</v>
      </c>
      <c r="C73" s="348" t="s">
        <v>6</v>
      </c>
      <c r="D73" s="387" t="s">
        <v>487</v>
      </c>
      <c r="E73" s="379" t="s">
        <v>488</v>
      </c>
      <c r="F73" s="351" t="s">
        <v>489</v>
      </c>
      <c r="G73" s="352" t="s">
        <v>47</v>
      </c>
      <c r="H73" s="352" t="s">
        <v>316</v>
      </c>
      <c r="I73" s="361" t="s">
        <v>490</v>
      </c>
      <c r="J73" s="361" t="s">
        <v>491</v>
      </c>
      <c r="K73" s="352" t="s">
        <v>221</v>
      </c>
      <c r="L73" s="355" t="s">
        <v>492</v>
      </c>
      <c r="M73" s="356" t="s">
        <v>493</v>
      </c>
      <c r="N73" s="357" t="s">
        <v>679</v>
      </c>
      <c r="O73" s="349" t="s">
        <v>494</v>
      </c>
      <c r="P73" s="358" t="s">
        <v>478</v>
      </c>
    </row>
    <row r="74" spans="2:16" ht="235.5">
      <c r="B74" s="530" t="s">
        <v>495</v>
      </c>
      <c r="C74" s="531" t="s">
        <v>5</v>
      </c>
      <c r="D74" s="532" t="s">
        <v>804</v>
      </c>
      <c r="E74" s="560" t="s">
        <v>805</v>
      </c>
      <c r="F74" s="534" t="s">
        <v>496</v>
      </c>
      <c r="G74" s="535" t="s">
        <v>47</v>
      </c>
      <c r="H74" s="535" t="s">
        <v>316</v>
      </c>
      <c r="I74" s="537" t="s">
        <v>806</v>
      </c>
      <c r="J74" s="537" t="s">
        <v>807</v>
      </c>
      <c r="K74" s="535" t="s">
        <v>221</v>
      </c>
      <c r="L74" s="567" t="s">
        <v>808</v>
      </c>
      <c r="M74" s="539" t="s">
        <v>809</v>
      </c>
      <c r="N74" s="540" t="s">
        <v>810</v>
      </c>
      <c r="O74" s="541" t="s">
        <v>497</v>
      </c>
      <c r="P74" s="542" t="s">
        <v>820</v>
      </c>
    </row>
    <row r="75" spans="2:16" ht="178.5">
      <c r="B75" s="347" t="s">
        <v>495</v>
      </c>
      <c r="C75" s="348" t="s">
        <v>6</v>
      </c>
      <c r="D75" s="529" t="s">
        <v>498</v>
      </c>
      <c r="E75" s="379" t="s">
        <v>499</v>
      </c>
      <c r="F75" s="351" t="s">
        <v>500</v>
      </c>
      <c r="G75" s="352" t="s">
        <v>501</v>
      </c>
      <c r="H75" s="352" t="s">
        <v>316</v>
      </c>
      <c r="I75" s="361" t="s">
        <v>502</v>
      </c>
      <c r="J75" s="361" t="s">
        <v>503</v>
      </c>
      <c r="K75" s="352" t="s">
        <v>221</v>
      </c>
      <c r="L75" s="393" t="s">
        <v>504</v>
      </c>
      <c r="M75" s="394" t="s">
        <v>505</v>
      </c>
      <c r="N75" s="395" t="s">
        <v>506</v>
      </c>
      <c r="O75" s="387" t="s">
        <v>507</v>
      </c>
      <c r="P75" s="396" t="s">
        <v>328</v>
      </c>
    </row>
    <row r="76" spans="2:16" ht="177.75">
      <c r="B76" s="347" t="s">
        <v>495</v>
      </c>
      <c r="C76" s="348" t="s">
        <v>6</v>
      </c>
      <c r="D76" s="397" t="s">
        <v>508</v>
      </c>
      <c r="E76" s="379" t="s">
        <v>509</v>
      </c>
      <c r="F76" s="351" t="s">
        <v>510</v>
      </c>
      <c r="G76" s="352" t="s">
        <v>511</v>
      </c>
      <c r="H76" s="352" t="s">
        <v>316</v>
      </c>
      <c r="I76" s="398" t="s">
        <v>512</v>
      </c>
      <c r="J76" s="361" t="s">
        <v>513</v>
      </c>
      <c r="K76" s="352" t="s">
        <v>221</v>
      </c>
      <c r="L76" s="393" t="s">
        <v>514</v>
      </c>
      <c r="M76" s="394" t="s">
        <v>515</v>
      </c>
      <c r="N76" s="395" t="s">
        <v>516</v>
      </c>
      <c r="O76" s="387" t="s">
        <v>517</v>
      </c>
      <c r="P76" s="396" t="s">
        <v>819</v>
      </c>
    </row>
    <row r="77" spans="2:16" ht="178.5">
      <c r="B77" s="347" t="s">
        <v>495</v>
      </c>
      <c r="C77" s="348" t="s">
        <v>6</v>
      </c>
      <c r="D77" s="378" t="s">
        <v>518</v>
      </c>
      <c r="E77" s="399" t="s">
        <v>519</v>
      </c>
      <c r="F77" s="351" t="s">
        <v>520</v>
      </c>
      <c r="G77" s="352" t="s">
        <v>47</v>
      </c>
      <c r="H77" s="352" t="s">
        <v>316</v>
      </c>
      <c r="I77" s="400" t="s">
        <v>521</v>
      </c>
      <c r="J77" s="391" t="s">
        <v>522</v>
      </c>
      <c r="K77" s="352" t="s">
        <v>221</v>
      </c>
      <c r="L77" s="393" t="s">
        <v>680</v>
      </c>
      <c r="M77" s="394" t="s">
        <v>681</v>
      </c>
      <c r="N77" s="395" t="s">
        <v>506</v>
      </c>
      <c r="O77" s="387" t="s">
        <v>523</v>
      </c>
      <c r="P77" s="396" t="s">
        <v>524</v>
      </c>
    </row>
    <row r="78" spans="2:16" ht="174" customHeight="1">
      <c r="B78" s="568" t="s">
        <v>525</v>
      </c>
      <c r="C78" s="569" t="s">
        <v>5</v>
      </c>
      <c r="D78" s="532" t="s">
        <v>811</v>
      </c>
      <c r="E78" s="570" t="s">
        <v>812</v>
      </c>
      <c r="F78" s="534" t="s">
        <v>526</v>
      </c>
      <c r="G78" s="535" t="s">
        <v>47</v>
      </c>
      <c r="H78" s="535" t="s">
        <v>316</v>
      </c>
      <c r="I78" s="571" t="s">
        <v>813</v>
      </c>
      <c r="J78" s="572" t="s">
        <v>814</v>
      </c>
      <c r="K78" s="573" t="s">
        <v>221</v>
      </c>
      <c r="L78" s="538" t="s">
        <v>815</v>
      </c>
      <c r="M78" s="574" t="s">
        <v>816</v>
      </c>
      <c r="N78" s="545" t="s">
        <v>817</v>
      </c>
      <c r="O78" s="541" t="s">
        <v>527</v>
      </c>
      <c r="P78" s="542" t="s">
        <v>528</v>
      </c>
    </row>
    <row r="79" spans="2:16" ht="160.5">
      <c r="B79" s="28" t="s">
        <v>525</v>
      </c>
      <c r="C79" s="29" t="s">
        <v>6</v>
      </c>
      <c r="D79" s="401" t="s">
        <v>529</v>
      </c>
      <c r="E79" s="360" t="s">
        <v>530</v>
      </c>
      <c r="F79" s="351" t="s">
        <v>531</v>
      </c>
      <c r="G79" s="352" t="s">
        <v>47</v>
      </c>
      <c r="H79" s="352" t="s">
        <v>316</v>
      </c>
      <c r="I79" s="370" t="s">
        <v>532</v>
      </c>
      <c r="J79" s="370" t="s">
        <v>533</v>
      </c>
      <c r="K79" s="30" t="s">
        <v>221</v>
      </c>
      <c r="L79" s="355" t="s">
        <v>534</v>
      </c>
      <c r="M79" s="356" t="s">
        <v>622</v>
      </c>
      <c r="N79" s="357" t="s">
        <v>535</v>
      </c>
      <c r="O79" s="349" t="s">
        <v>536</v>
      </c>
      <c r="P79" s="358" t="s">
        <v>537</v>
      </c>
    </row>
    <row r="80" spans="2:16" ht="175.5">
      <c r="B80" s="28" t="s">
        <v>525</v>
      </c>
      <c r="C80" s="29" t="s">
        <v>6</v>
      </c>
      <c r="D80" s="401" t="s">
        <v>538</v>
      </c>
      <c r="E80" s="402" t="s">
        <v>539</v>
      </c>
      <c r="F80" s="351" t="s">
        <v>540</v>
      </c>
      <c r="G80" s="352" t="s">
        <v>47</v>
      </c>
      <c r="H80" s="352" t="s">
        <v>316</v>
      </c>
      <c r="I80" s="370" t="s">
        <v>541</v>
      </c>
      <c r="J80" s="370" t="s">
        <v>542</v>
      </c>
      <c r="K80" s="30" t="s">
        <v>221</v>
      </c>
      <c r="L80" s="355" t="s">
        <v>543</v>
      </c>
      <c r="M80" s="356" t="s">
        <v>544</v>
      </c>
      <c r="N80" s="357" t="s">
        <v>545</v>
      </c>
      <c r="O80" s="349" t="s">
        <v>546</v>
      </c>
      <c r="P80" s="358" t="s">
        <v>319</v>
      </c>
    </row>
    <row r="81" spans="2:16" ht="160.5" thickBot="1">
      <c r="B81" s="403" t="s">
        <v>525</v>
      </c>
      <c r="C81" s="35" t="s">
        <v>6</v>
      </c>
      <c r="D81" s="404" t="s">
        <v>547</v>
      </c>
      <c r="E81" s="405" t="s">
        <v>548</v>
      </c>
      <c r="F81" s="406" t="s">
        <v>549</v>
      </c>
      <c r="G81" s="374" t="s">
        <v>47</v>
      </c>
      <c r="H81" s="374" t="s">
        <v>316</v>
      </c>
      <c r="I81" s="375" t="s">
        <v>550</v>
      </c>
      <c r="J81" s="375" t="s">
        <v>551</v>
      </c>
      <c r="K81" s="36" t="s">
        <v>221</v>
      </c>
      <c r="L81" s="407" t="s">
        <v>630</v>
      </c>
      <c r="M81" s="408" t="s">
        <v>621</v>
      </c>
      <c r="N81" s="409" t="s">
        <v>818</v>
      </c>
      <c r="O81" s="376" t="s">
        <v>552</v>
      </c>
      <c r="P81" s="377" t="s">
        <v>528</v>
      </c>
    </row>
    <row r="82" spans="2:16" ht="15.75" thickTop="1"/>
  </sheetData>
  <sheetProtection formatCells="0" formatColumns="0" formatRows="0" insertColumns="0" insertRows="0" insertHyperlinks="0" deleteColumns="0" deleteRows="0" sort="0" autoFilter="0" pivotTables="0"/>
  <protectedRanges>
    <protectedRange algorithmName="SHA-512" hashValue="hs8tanhpCsd/XZij8Th5agq2DsnGndMM6pJdX8YVPpgMDcfda05TDeT2gzj7xUoUt69fpeRT7DPhHXdAihZT5Q==" saltValue="AJf/htwRgphXl0i3H6QrPQ==" spinCount="100000" sqref="L64:M64" name="metas linea base_3_4_1_1_1"/>
    <protectedRange algorithmName="SHA-512" hashValue="hs8tanhpCsd/XZij8Th5agq2DsnGndMM6pJdX8YVPpgMDcfda05TDeT2gzj7xUoUt69fpeRT7DPhHXdAihZT5Q==" saltValue="AJf/htwRgphXl0i3H6QrPQ==" spinCount="100000" sqref="L65:M65" name="metas linea base_3_6_1_1"/>
    <protectedRange algorithmName="SHA-512" hashValue="hs8tanhpCsd/XZij8Th5agq2DsnGndMM6pJdX8YVPpgMDcfda05TDeT2gzj7xUoUt69fpeRT7DPhHXdAihZT5Q==" saltValue="AJf/htwRgphXl0i3H6QrPQ==" spinCount="100000" sqref="L51:M55" name="metas linea base_3_11_1"/>
    <protectedRange algorithmName="SHA-512" hashValue="hs8tanhpCsd/XZij8Th5agq2DsnGndMM6pJdX8YVPpgMDcfda05TDeT2gzj7xUoUt69fpeRT7DPhHXdAihZT5Q==" saltValue="AJf/htwRgphXl0i3H6QrPQ==" spinCount="100000" sqref="L56:M56" name="metas linea base_3_2_6_1"/>
    <protectedRange algorithmName="SHA-512" hashValue="hs8tanhpCsd/XZij8Th5agq2DsnGndMM6pJdX8YVPpgMDcfda05TDeT2gzj7xUoUt69fpeRT7DPhHXdAihZT5Q==" saltValue="AJf/htwRgphXl0i3H6QrPQ==" spinCount="100000" sqref="L57:M57 L59:M60" name="metas linea base_3_13_1"/>
    <protectedRange algorithmName="SHA-512" hashValue="hs8tanhpCsd/XZij8Th5agq2DsnGndMM6pJdX8YVPpgMDcfda05TDeT2gzj7xUoUt69fpeRT7DPhHXdAihZT5Q==" saltValue="AJf/htwRgphXl0i3H6QrPQ==" spinCount="100000" sqref="L78:M81" name="metas linea base_3_15_1"/>
    <protectedRange algorithmName="SHA-512" hashValue="hs8tanhpCsd/XZij8Th5agq2DsnGndMM6pJdX8YVPpgMDcfda05TDeT2gzj7xUoUt69fpeRT7DPhHXdAihZT5Q==" saltValue="AJf/htwRgphXl0i3H6QrPQ==" spinCount="100000" sqref="L58:M58" name="metas linea base_3_1_1"/>
    <protectedRange algorithmName="SHA-512" hashValue="hs8tanhpCsd/XZij8Th5agq2DsnGndMM6pJdX8YVPpgMDcfda05TDeT2gzj7xUoUt69fpeRT7DPhHXdAihZT5Q==" saltValue="AJf/htwRgphXl0i3H6QrPQ==" spinCount="100000" sqref="L61:M61" name="metas linea base_3_3_1"/>
  </protectedRanges>
  <autoFilter ref="B44:P81" xr:uid="{A530A35C-B172-4D6D-8D69-EEBA2A336501}">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0">
    <mergeCell ref="B20:D20"/>
    <mergeCell ref="B21:D21"/>
    <mergeCell ref="E17:I17"/>
    <mergeCell ref="B26:D26"/>
    <mergeCell ref="P44:P45"/>
    <mergeCell ref="B30:D30"/>
    <mergeCell ref="B31:D31"/>
    <mergeCell ref="E31:P31"/>
    <mergeCell ref="B32:D32"/>
    <mergeCell ref="E32:P32"/>
    <mergeCell ref="B44:B45"/>
    <mergeCell ref="C44:C45"/>
    <mergeCell ref="D44:D45"/>
    <mergeCell ref="E44:M44"/>
    <mergeCell ref="N44:N45"/>
    <mergeCell ref="O44:O45"/>
    <mergeCell ref="B42:P42"/>
    <mergeCell ref="B24:D24"/>
    <mergeCell ref="B15:D15"/>
    <mergeCell ref="E15:P15"/>
    <mergeCell ref="B9:D9"/>
    <mergeCell ref="B10:D10"/>
    <mergeCell ref="E10:P10"/>
    <mergeCell ref="B12:D12"/>
    <mergeCell ref="B13:D13"/>
    <mergeCell ref="E13:P13"/>
    <mergeCell ref="B22:D22"/>
    <mergeCell ref="B23:D23"/>
    <mergeCell ref="B14:D14"/>
    <mergeCell ref="E14:P14"/>
    <mergeCell ref="B17:D17"/>
    <mergeCell ref="E18:P18"/>
    <mergeCell ref="E27:L28"/>
    <mergeCell ref="B34:P34"/>
    <mergeCell ref="E33:P33"/>
    <mergeCell ref="B41:P41"/>
    <mergeCell ref="B39:D39"/>
    <mergeCell ref="E39:P39"/>
    <mergeCell ref="B37:D37"/>
    <mergeCell ref="B35:D35"/>
    <mergeCell ref="B36:D36"/>
    <mergeCell ref="E36:P36"/>
    <mergeCell ref="B38:D38"/>
    <mergeCell ref="E38:P38"/>
    <mergeCell ref="B33:D33"/>
    <mergeCell ref="F4:N4"/>
    <mergeCell ref="F5:N5"/>
    <mergeCell ref="F6:N6"/>
    <mergeCell ref="F7:N7"/>
    <mergeCell ref="E24:F24"/>
  </mergeCells>
  <phoneticPr fontId="38" type="noConversion"/>
  <printOptions horizontalCentered="1"/>
  <pageMargins left="0.25" right="0.25" top="0.75" bottom="0.75" header="0.3" footer="0.3"/>
  <pageSetup paperSize="17" scale="34" fitToHeight="0" orientation="landscape" r:id="rId1"/>
  <headerFooter alignWithMargins="0">
    <oddFooter>&amp;R&amp;P</oddFooter>
  </headerFooter>
  <rowBreaks count="6" manualBreakCount="6">
    <brk id="46" min="1" max="15" man="1"/>
    <brk id="50" min="1" max="15" man="1"/>
    <brk id="56" min="1" max="15" man="1"/>
    <brk id="61" min="1" max="15" man="1"/>
    <brk id="69" min="1" max="15" man="1"/>
    <brk id="73" min="1" max="15" man="1"/>
  </row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8F4E4-EC34-48A7-AC37-70D349573DCD}">
  <sheetPr codeName="Hoja8">
    <pageSetUpPr fitToPage="1"/>
  </sheetPr>
  <dimension ref="A3:P83"/>
  <sheetViews>
    <sheetView topLeftCell="C35" zoomScale="80" zoomScaleNormal="80" zoomScaleSheetLayoutView="31" zoomScalePageLayoutView="111" workbookViewId="0">
      <selection activeCell="BH1" sqref="BH1"/>
    </sheetView>
  </sheetViews>
  <sheetFormatPr baseColWidth="10" defaultColWidth="12.125" defaultRowHeight="15"/>
  <cols>
    <col min="1" max="1" width="26.75" style="1" customWidth="1"/>
    <col min="2" max="2" width="23.625" style="2" customWidth="1"/>
    <col min="3" max="3" width="17.875" style="2" customWidth="1"/>
    <col min="4" max="4" width="48.25" style="71" customWidth="1"/>
    <col min="5" max="5" width="30.875" style="1" customWidth="1"/>
    <col min="6" max="6" width="61.375" style="1" customWidth="1"/>
    <col min="7" max="7" width="28.875" style="1" customWidth="1"/>
    <col min="8" max="8" width="26.25" style="1" customWidth="1"/>
    <col min="9" max="9" width="62.375" style="1" customWidth="1"/>
    <col min="10" max="11" width="33.25" style="1" customWidth="1"/>
    <col min="12" max="12" width="54.125" style="1" bestFit="1" customWidth="1"/>
    <col min="13" max="13" width="52.25" style="1" customWidth="1"/>
    <col min="14" max="14" width="63.125" style="1" customWidth="1"/>
    <col min="15" max="15" width="49.875" style="1" customWidth="1"/>
    <col min="16" max="16" width="43.625" style="1" customWidth="1"/>
    <col min="17" max="17" width="56.25" style="1" customWidth="1"/>
    <col min="18" max="16384" width="12.125" style="1"/>
  </cols>
  <sheetData>
    <row r="3" spans="2:16">
      <c r="D3" s="2"/>
    </row>
    <row r="4" spans="2:16" ht="31.5" customHeight="1">
      <c r="B4" s="575"/>
      <c r="C4" s="576"/>
      <c r="D4" s="576"/>
      <c r="E4" s="577"/>
      <c r="F4" s="764" t="s">
        <v>61</v>
      </c>
      <c r="G4" s="764"/>
      <c r="H4" s="764"/>
      <c r="I4" s="764"/>
      <c r="J4" s="764"/>
      <c r="K4" s="764"/>
      <c r="L4" s="764"/>
      <c r="M4" s="764"/>
      <c r="N4" s="764"/>
      <c r="O4" s="578"/>
      <c r="P4" s="579"/>
    </row>
    <row r="5" spans="2:16" ht="31.5" customHeight="1">
      <c r="B5" s="580"/>
      <c r="C5" s="511"/>
      <c r="D5" s="511"/>
      <c r="E5" s="510"/>
      <c r="F5" s="669" t="s">
        <v>303</v>
      </c>
      <c r="G5" s="669"/>
      <c r="H5" s="669"/>
      <c r="I5" s="669"/>
      <c r="J5" s="669"/>
      <c r="K5" s="669"/>
      <c r="L5" s="669"/>
      <c r="M5" s="669"/>
      <c r="N5" s="669"/>
      <c r="O5" s="416"/>
      <c r="P5" s="581"/>
    </row>
    <row r="6" spans="2:16" ht="31.5" customHeight="1">
      <c r="B6" s="580"/>
      <c r="C6" s="511"/>
      <c r="D6" s="511"/>
      <c r="E6" s="510"/>
      <c r="F6" s="669" t="s">
        <v>684</v>
      </c>
      <c r="G6" s="669"/>
      <c r="H6" s="669"/>
      <c r="I6" s="669"/>
      <c r="J6" s="669"/>
      <c r="K6" s="669"/>
      <c r="L6" s="669"/>
      <c r="M6" s="669"/>
      <c r="N6" s="669"/>
      <c r="O6" s="511"/>
      <c r="P6" s="582"/>
    </row>
    <row r="7" spans="2:16" ht="31.15" customHeight="1">
      <c r="B7" s="580"/>
      <c r="C7" s="511"/>
      <c r="D7" s="511"/>
      <c r="E7" s="510"/>
      <c r="F7" s="669" t="s">
        <v>685</v>
      </c>
      <c r="G7" s="669"/>
      <c r="H7" s="669"/>
      <c r="I7" s="669"/>
      <c r="J7" s="669"/>
      <c r="K7" s="669"/>
      <c r="L7" s="669"/>
      <c r="M7" s="669"/>
      <c r="N7" s="669"/>
      <c r="O7" s="511"/>
      <c r="P7" s="582"/>
    </row>
    <row r="8" spans="2:16" ht="32.25">
      <c r="B8" s="583"/>
      <c r="C8" s="5"/>
      <c r="D8" s="5"/>
      <c r="E8" s="5"/>
      <c r="F8" s="5"/>
      <c r="G8" s="5"/>
      <c r="H8" s="5"/>
      <c r="I8" s="5"/>
      <c r="J8" s="5"/>
      <c r="K8" s="62"/>
      <c r="L8" s="5"/>
      <c r="M8" s="5"/>
      <c r="N8" s="5"/>
      <c r="O8" s="5"/>
      <c r="P8" s="584"/>
    </row>
    <row r="9" spans="2:16" ht="42" customHeight="1">
      <c r="B9" s="763" t="s">
        <v>7</v>
      </c>
      <c r="C9" s="728"/>
      <c r="D9" s="728"/>
      <c r="E9" s="10"/>
      <c r="F9" s="10"/>
      <c r="G9" s="6"/>
      <c r="H9" s="7"/>
      <c r="I9" s="7"/>
      <c r="J9" s="7"/>
      <c r="K9" s="63"/>
      <c r="L9" s="7"/>
      <c r="M9" s="7"/>
      <c r="N9" s="7"/>
      <c r="O9" s="7"/>
      <c r="P9" s="585"/>
    </row>
    <row r="10" spans="2:16" ht="42" customHeight="1">
      <c r="B10" s="759" t="s">
        <v>8</v>
      </c>
      <c r="C10" s="760"/>
      <c r="D10" s="760"/>
      <c r="E10" s="724" t="s">
        <v>609</v>
      </c>
      <c r="F10" s="724"/>
      <c r="G10" s="724"/>
      <c r="H10" s="724"/>
      <c r="I10" s="724"/>
      <c r="J10" s="724"/>
      <c r="K10" s="724"/>
      <c r="L10" s="724"/>
      <c r="M10" s="724"/>
      <c r="N10" s="724"/>
      <c r="O10" s="724"/>
      <c r="P10" s="761"/>
    </row>
    <row r="11" spans="2:16" ht="18.75">
      <c r="B11" s="587"/>
      <c r="C11" s="8"/>
      <c r="D11" s="588"/>
      <c r="E11" s="418"/>
      <c r="F11" s="419"/>
      <c r="G11" s="6"/>
      <c r="H11" s="7"/>
      <c r="I11" s="9"/>
      <c r="J11" s="7"/>
      <c r="K11" s="63"/>
      <c r="L11" s="9"/>
      <c r="M11" s="9"/>
      <c r="N11" s="419"/>
      <c r="O11" s="419"/>
      <c r="P11" s="589"/>
    </row>
    <row r="12" spans="2:16" ht="42" customHeight="1">
      <c r="B12" s="762" t="s">
        <v>11</v>
      </c>
      <c r="C12" s="727"/>
      <c r="D12" s="727"/>
      <c r="E12" s="418"/>
      <c r="F12" s="419"/>
      <c r="G12" s="6"/>
      <c r="H12" s="7"/>
      <c r="I12" s="9"/>
      <c r="J12" s="7"/>
      <c r="K12" s="63"/>
      <c r="L12" s="9"/>
      <c r="M12" s="9"/>
      <c r="N12" s="419"/>
      <c r="O12" s="419"/>
      <c r="P12" s="589"/>
    </row>
    <row r="13" spans="2:16" ht="18.75">
      <c r="B13" s="759" t="s">
        <v>12</v>
      </c>
      <c r="C13" s="760"/>
      <c r="D13" s="760"/>
      <c r="E13" s="724" t="s">
        <v>610</v>
      </c>
      <c r="F13" s="724"/>
      <c r="G13" s="724"/>
      <c r="H13" s="724"/>
      <c r="I13" s="724"/>
      <c r="J13" s="724"/>
      <c r="K13" s="724"/>
      <c r="L13" s="724"/>
      <c r="M13" s="724"/>
      <c r="N13" s="724"/>
      <c r="O13" s="724"/>
      <c r="P13" s="761"/>
    </row>
    <row r="14" spans="2:16" ht="18" customHeight="1">
      <c r="B14" s="759" t="s">
        <v>13</v>
      </c>
      <c r="C14" s="760"/>
      <c r="D14" s="760"/>
      <c r="E14" s="724" t="s">
        <v>611</v>
      </c>
      <c r="F14" s="724"/>
      <c r="G14" s="724"/>
      <c r="H14" s="724"/>
      <c r="I14" s="724"/>
      <c r="J14" s="724"/>
      <c r="K14" s="724"/>
      <c r="L14" s="724"/>
      <c r="M14" s="724"/>
      <c r="N14" s="724"/>
      <c r="O14" s="724"/>
      <c r="P14" s="761"/>
    </row>
    <row r="15" spans="2:16" ht="18" customHeight="1">
      <c r="B15" s="759" t="s">
        <v>14</v>
      </c>
      <c r="C15" s="760"/>
      <c r="D15" s="760"/>
      <c r="E15" s="724" t="s">
        <v>612</v>
      </c>
      <c r="F15" s="724"/>
      <c r="G15" s="724"/>
      <c r="H15" s="724"/>
      <c r="I15" s="724"/>
      <c r="J15" s="724"/>
      <c r="K15" s="724"/>
      <c r="L15" s="724"/>
      <c r="M15" s="724"/>
      <c r="N15" s="724"/>
      <c r="O15" s="724"/>
      <c r="P15" s="761"/>
    </row>
    <row r="16" spans="2:16" ht="18.75">
      <c r="B16" s="587"/>
      <c r="C16" s="8"/>
      <c r="D16" s="588"/>
      <c r="E16" s="418"/>
      <c r="F16" s="419"/>
      <c r="G16" s="7"/>
      <c r="H16" s="7"/>
      <c r="I16" s="9"/>
      <c r="J16" s="7"/>
      <c r="K16" s="63"/>
      <c r="L16" s="9"/>
      <c r="M16" s="9"/>
      <c r="N16" s="419"/>
      <c r="O16" s="419"/>
      <c r="P16" s="589"/>
    </row>
    <row r="17" spans="2:16" ht="39" customHeight="1">
      <c r="B17" s="762" t="s">
        <v>15</v>
      </c>
      <c r="C17" s="727"/>
      <c r="D17" s="727"/>
      <c r="E17" s="729"/>
      <c r="F17" s="729"/>
      <c r="G17" s="729"/>
      <c r="H17" s="729"/>
      <c r="I17" s="729"/>
      <c r="J17" s="6"/>
      <c r="K17" s="6"/>
      <c r="L17" s="6"/>
      <c r="M17" s="6"/>
      <c r="N17" s="418"/>
      <c r="O17" s="418"/>
      <c r="P17" s="590"/>
    </row>
    <row r="18" spans="2:16" ht="18" customHeight="1">
      <c r="B18" s="587"/>
      <c r="C18" s="8"/>
      <c r="D18" s="588"/>
      <c r="E18" s="724" t="s">
        <v>613</v>
      </c>
      <c r="F18" s="724"/>
      <c r="G18" s="724"/>
      <c r="H18" s="724"/>
      <c r="I18" s="724"/>
      <c r="J18" s="724"/>
      <c r="K18" s="724"/>
      <c r="L18" s="724"/>
      <c r="M18" s="724"/>
      <c r="N18" s="724"/>
      <c r="O18" s="724"/>
      <c r="P18" s="761"/>
    </row>
    <row r="19" spans="2:16" ht="18.75">
      <c r="B19" s="587"/>
      <c r="C19" s="8"/>
      <c r="D19" s="588"/>
      <c r="E19" s="418"/>
      <c r="F19" s="419"/>
      <c r="G19" s="7"/>
      <c r="H19" s="7"/>
      <c r="I19" s="9"/>
      <c r="J19" s="7"/>
      <c r="K19" s="63"/>
      <c r="L19" s="9"/>
      <c r="M19" s="9"/>
      <c r="N19" s="419"/>
      <c r="O19" s="419"/>
      <c r="P19" s="589"/>
    </row>
    <row r="20" spans="2:16" ht="42" customHeight="1">
      <c r="B20" s="762" t="s">
        <v>16</v>
      </c>
      <c r="C20" s="727"/>
      <c r="D20" s="727"/>
      <c r="E20" s="418"/>
      <c r="F20" s="419"/>
      <c r="G20" s="7"/>
      <c r="H20" s="7"/>
      <c r="I20" s="9"/>
      <c r="J20" s="7"/>
      <c r="K20" s="63"/>
      <c r="L20" s="9"/>
      <c r="M20" s="9"/>
      <c r="N20" s="419"/>
      <c r="O20" s="419"/>
      <c r="P20" s="589"/>
    </row>
    <row r="21" spans="2:16" ht="18.75">
      <c r="B21" s="759" t="s">
        <v>17</v>
      </c>
      <c r="C21" s="760"/>
      <c r="D21" s="760"/>
      <c r="E21" s="421" t="s">
        <v>614</v>
      </c>
      <c r="F21" s="421"/>
      <c r="G21" s="422"/>
      <c r="H21" s="422"/>
      <c r="I21" s="422"/>
      <c r="J21" s="422"/>
      <c r="K21" s="422"/>
      <c r="L21" s="422"/>
      <c r="M21" s="422"/>
      <c r="N21" s="421"/>
      <c r="O21" s="421"/>
      <c r="P21" s="591"/>
    </row>
    <row r="22" spans="2:16" ht="18.75" customHeight="1">
      <c r="B22" s="759" t="s">
        <v>18</v>
      </c>
      <c r="C22" s="760"/>
      <c r="D22" s="760"/>
      <c r="E22" s="421" t="s">
        <v>615</v>
      </c>
      <c r="F22" s="421"/>
      <c r="G22" s="422"/>
      <c r="H22" s="422"/>
      <c r="I22" s="422"/>
      <c r="J22" s="422"/>
      <c r="K22" s="422"/>
      <c r="L22" s="422"/>
      <c r="M22" s="422"/>
      <c r="N22" s="421"/>
      <c r="O22" s="421"/>
      <c r="P22" s="591"/>
    </row>
    <row r="23" spans="2:16" ht="18.75" customHeight="1">
      <c r="B23" s="759" t="s">
        <v>19</v>
      </c>
      <c r="C23" s="760"/>
      <c r="D23" s="760"/>
      <c r="E23" s="421" t="s">
        <v>615</v>
      </c>
      <c r="F23" s="421"/>
      <c r="G23" s="422"/>
      <c r="H23" s="422"/>
      <c r="I23" s="422"/>
      <c r="J23" s="422"/>
      <c r="K23" s="422"/>
      <c r="L23" s="422"/>
      <c r="M23" s="422"/>
      <c r="N23" s="421"/>
      <c r="O23" s="421"/>
      <c r="P23" s="591"/>
    </row>
    <row r="24" spans="2:16" ht="18.75" customHeight="1">
      <c r="B24" s="759" t="s">
        <v>20</v>
      </c>
      <c r="C24" s="760"/>
      <c r="D24" s="760"/>
      <c r="E24" s="723" t="s">
        <v>616</v>
      </c>
      <c r="F24" s="723"/>
      <c r="G24" s="422"/>
      <c r="H24" s="422"/>
      <c r="I24" s="422"/>
      <c r="J24" s="422"/>
      <c r="K24" s="422"/>
      <c r="L24" s="422"/>
      <c r="M24" s="422"/>
      <c r="N24" s="421"/>
      <c r="O24" s="421"/>
      <c r="P24" s="591"/>
    </row>
    <row r="25" spans="2:16" ht="18.75">
      <c r="B25" s="592"/>
      <c r="C25" s="6"/>
      <c r="D25" s="588"/>
      <c r="E25" s="418"/>
      <c r="F25" s="418"/>
      <c r="G25" s="7"/>
      <c r="H25" s="7"/>
      <c r="I25" s="9"/>
      <c r="J25" s="7"/>
      <c r="K25" s="63"/>
      <c r="L25" s="9"/>
      <c r="M25" s="9"/>
      <c r="N25" s="419"/>
      <c r="O25" s="419"/>
      <c r="P25" s="589"/>
    </row>
    <row r="26" spans="2:16" ht="42" customHeight="1">
      <c r="B26" s="762" t="s">
        <v>21</v>
      </c>
      <c r="C26" s="727"/>
      <c r="D26" s="727"/>
      <c r="E26" s="418"/>
      <c r="F26" s="418"/>
      <c r="G26" s="6"/>
      <c r="H26" s="6"/>
      <c r="I26" s="6"/>
      <c r="J26" s="6"/>
      <c r="K26" s="6"/>
      <c r="L26" s="6"/>
      <c r="M26" s="6"/>
      <c r="N26" s="418"/>
      <c r="O26" s="418"/>
      <c r="P26" s="590"/>
    </row>
    <row r="27" spans="2:16" ht="42.75" customHeight="1">
      <c r="B27" s="593"/>
      <c r="C27" s="7"/>
      <c r="D27" s="7"/>
      <c r="E27" s="724" t="s">
        <v>617</v>
      </c>
      <c r="F27" s="724"/>
      <c r="G27" s="724"/>
      <c r="H27" s="724"/>
      <c r="I27" s="724"/>
      <c r="J27" s="724"/>
      <c r="K27" s="724"/>
      <c r="L27" s="724"/>
      <c r="M27" s="247"/>
      <c r="N27" s="423"/>
      <c r="O27" s="423"/>
      <c r="P27" s="594"/>
    </row>
    <row r="28" spans="2:16" ht="42.75" customHeight="1">
      <c r="B28" s="593"/>
      <c r="C28" s="7"/>
      <c r="D28" s="7"/>
      <c r="E28" s="724"/>
      <c r="F28" s="724"/>
      <c r="G28" s="724"/>
      <c r="H28" s="724"/>
      <c r="I28" s="724"/>
      <c r="J28" s="724"/>
      <c r="K28" s="724"/>
      <c r="L28" s="724"/>
      <c r="M28" s="247"/>
      <c r="N28" s="423"/>
      <c r="O28" s="423"/>
      <c r="P28" s="594"/>
    </row>
    <row r="29" spans="2:16" ht="18.75">
      <c r="B29" s="593"/>
      <c r="C29" s="7"/>
      <c r="D29" s="7"/>
      <c r="E29" s="424"/>
      <c r="F29" s="424"/>
      <c r="G29" s="64"/>
      <c r="H29" s="64"/>
      <c r="I29" s="11"/>
      <c r="J29" s="64"/>
      <c r="K29" s="64"/>
      <c r="L29" s="11"/>
      <c r="M29" s="11"/>
      <c r="N29" s="424"/>
      <c r="O29" s="424"/>
      <c r="P29" s="595"/>
    </row>
    <row r="30" spans="2:16" ht="42" customHeight="1">
      <c r="B30" s="762" t="s">
        <v>23</v>
      </c>
      <c r="C30" s="727"/>
      <c r="D30" s="727"/>
      <c r="E30" s="10"/>
      <c r="F30" s="7"/>
      <c r="G30" s="6"/>
      <c r="H30" s="7"/>
      <c r="I30" s="7"/>
      <c r="J30" s="7"/>
      <c r="K30" s="63"/>
      <c r="L30" s="7"/>
      <c r="M30" s="7"/>
      <c r="N30" s="7"/>
      <c r="O30" s="7"/>
      <c r="P30" s="585"/>
    </row>
    <row r="31" spans="2:16" ht="18.75" customHeight="1">
      <c r="B31" s="759" t="s">
        <v>9</v>
      </c>
      <c r="C31" s="760"/>
      <c r="D31" s="760"/>
      <c r="E31" s="724" t="s">
        <v>303</v>
      </c>
      <c r="F31" s="724"/>
      <c r="G31" s="724"/>
      <c r="H31" s="724"/>
      <c r="I31" s="724"/>
      <c r="J31" s="724"/>
      <c r="K31" s="724"/>
      <c r="L31" s="724"/>
      <c r="M31" s="724"/>
      <c r="N31" s="724"/>
      <c r="O31" s="724"/>
      <c r="P31" s="761"/>
    </row>
    <row r="32" spans="2:16" ht="18.75" customHeight="1">
      <c r="B32" s="759" t="s">
        <v>10</v>
      </c>
      <c r="C32" s="760"/>
      <c r="D32" s="760"/>
      <c r="E32" s="724" t="s">
        <v>306</v>
      </c>
      <c r="F32" s="724"/>
      <c r="G32" s="724"/>
      <c r="H32" s="724"/>
      <c r="I32" s="724"/>
      <c r="J32" s="724"/>
      <c r="K32" s="724"/>
      <c r="L32" s="724"/>
      <c r="M32" s="724"/>
      <c r="N32" s="724"/>
      <c r="O32" s="724"/>
      <c r="P32" s="761"/>
    </row>
    <row r="33" spans="1:16" ht="18" customHeight="1">
      <c r="B33" s="759" t="s">
        <v>215</v>
      </c>
      <c r="C33" s="760"/>
      <c r="D33" s="760"/>
      <c r="E33" s="724" t="s">
        <v>644</v>
      </c>
      <c r="F33" s="724"/>
      <c r="G33" s="724"/>
      <c r="H33" s="724"/>
      <c r="I33" s="724"/>
      <c r="J33" s="724"/>
      <c r="K33" s="724"/>
      <c r="L33" s="724"/>
      <c r="M33" s="724"/>
      <c r="N33" s="724"/>
      <c r="O33" s="724"/>
      <c r="P33" s="761"/>
    </row>
    <row r="34" spans="1:16" ht="18.75">
      <c r="B34" s="596"/>
      <c r="C34" s="8"/>
      <c r="D34" s="8"/>
      <c r="E34" s="11"/>
      <c r="F34" s="11"/>
      <c r="G34" s="11"/>
      <c r="H34" s="11"/>
      <c r="I34" s="11"/>
      <c r="J34" s="11"/>
      <c r="K34" s="64"/>
      <c r="L34" s="64"/>
      <c r="M34" s="64"/>
      <c r="N34" s="11"/>
      <c r="O34" s="11"/>
      <c r="P34" s="597"/>
    </row>
    <row r="35" spans="1:16" ht="44.25" customHeight="1">
      <c r="B35" s="762" t="s">
        <v>293</v>
      </c>
      <c r="C35" s="727"/>
      <c r="D35" s="727"/>
      <c r="E35" s="10"/>
      <c r="F35" s="7"/>
      <c r="G35" s="6"/>
      <c r="H35" s="7"/>
      <c r="I35" s="7"/>
      <c r="J35" s="7"/>
      <c r="K35" s="63"/>
      <c r="L35" s="7"/>
      <c r="M35" s="7"/>
      <c r="N35" s="7"/>
      <c r="O35" s="7"/>
      <c r="P35" s="585"/>
    </row>
    <row r="36" spans="1:16" ht="18.75" customHeight="1">
      <c r="B36" s="759" t="s">
        <v>294</v>
      </c>
      <c r="C36" s="760"/>
      <c r="D36" s="760"/>
      <c r="E36" s="724" t="s">
        <v>695</v>
      </c>
      <c r="F36" s="724"/>
      <c r="G36" s="724"/>
      <c r="H36" s="724"/>
      <c r="I36" s="724"/>
      <c r="J36" s="724"/>
      <c r="K36" s="726"/>
      <c r="L36" s="724"/>
      <c r="M36" s="724"/>
      <c r="N36" s="724"/>
      <c r="O36" s="724"/>
      <c r="P36" s="761"/>
    </row>
    <row r="37" spans="1:16" ht="18.75">
      <c r="B37" s="759" t="s">
        <v>215</v>
      </c>
      <c r="C37" s="760"/>
      <c r="D37" s="760"/>
      <c r="E37" s="247" t="s">
        <v>696</v>
      </c>
      <c r="F37" s="247"/>
      <c r="G37" s="247"/>
      <c r="H37" s="247"/>
      <c r="I37" s="247"/>
      <c r="J37" s="247"/>
      <c r="K37" s="253"/>
      <c r="L37" s="247"/>
      <c r="M37" s="247"/>
      <c r="N37" s="247"/>
      <c r="O37" s="247"/>
      <c r="P37" s="586"/>
    </row>
    <row r="38" spans="1:16" ht="18.75">
      <c r="B38" s="759" t="s">
        <v>296</v>
      </c>
      <c r="C38" s="760"/>
      <c r="D38" s="760"/>
      <c r="E38" s="724" t="s">
        <v>697</v>
      </c>
      <c r="F38" s="724"/>
      <c r="G38" s="724"/>
      <c r="H38" s="724"/>
      <c r="I38" s="724"/>
      <c r="J38" s="724"/>
      <c r="K38" s="726"/>
      <c r="L38" s="724"/>
      <c r="M38" s="724"/>
      <c r="N38" s="724"/>
      <c r="O38" s="724"/>
      <c r="P38" s="761"/>
    </row>
    <row r="39" spans="1:16" ht="18.75">
      <c r="B39" s="759" t="s">
        <v>295</v>
      </c>
      <c r="C39" s="760"/>
      <c r="D39" s="760"/>
      <c r="E39" s="724" t="s">
        <v>698</v>
      </c>
      <c r="F39" s="724"/>
      <c r="G39" s="724"/>
      <c r="H39" s="724"/>
      <c r="I39" s="724"/>
      <c r="J39" s="724"/>
      <c r="K39" s="726"/>
      <c r="L39" s="724"/>
      <c r="M39" s="724"/>
      <c r="N39" s="724"/>
      <c r="O39" s="724"/>
      <c r="P39" s="761"/>
    </row>
    <row r="40" spans="1:16" ht="32.25">
      <c r="B40" s="745"/>
      <c r="C40" s="710"/>
      <c r="D40" s="710"/>
      <c r="E40" s="710"/>
      <c r="F40" s="710"/>
      <c r="G40" s="710"/>
      <c r="H40" s="710"/>
      <c r="I40" s="710"/>
      <c r="J40" s="710"/>
      <c r="K40" s="710"/>
      <c r="L40" s="710"/>
      <c r="M40" s="710"/>
      <c r="N40" s="710"/>
      <c r="O40" s="710"/>
      <c r="P40" s="746"/>
    </row>
    <row r="41" spans="1:16" ht="58.5" customHeight="1">
      <c r="B41" s="747" t="s">
        <v>61</v>
      </c>
      <c r="C41" s="711"/>
      <c r="D41" s="711"/>
      <c r="E41" s="711"/>
      <c r="F41" s="711"/>
      <c r="G41" s="711"/>
      <c r="H41" s="711"/>
      <c r="I41" s="711"/>
      <c r="J41" s="711"/>
      <c r="K41" s="711"/>
      <c r="L41" s="711"/>
      <c r="M41" s="711"/>
      <c r="N41" s="711"/>
      <c r="O41" s="711"/>
      <c r="P41" s="748"/>
    </row>
    <row r="42" spans="1:16" ht="19.5" thickBot="1">
      <c r="B42" s="598"/>
      <c r="C42" s="65"/>
      <c r="D42" s="65"/>
      <c r="E42" s="13"/>
      <c r="F42" s="13"/>
      <c r="G42" s="14"/>
      <c r="H42" s="14"/>
      <c r="I42" s="14"/>
      <c r="J42" s="14"/>
      <c r="K42" s="66"/>
      <c r="L42" s="14"/>
      <c r="M42" s="14"/>
      <c r="N42" s="13"/>
      <c r="O42" s="13"/>
      <c r="P42" s="599"/>
    </row>
    <row r="43" spans="1:16" ht="20.25" customHeight="1" thickTop="1">
      <c r="B43" s="749" t="s">
        <v>22</v>
      </c>
      <c r="C43" s="734" t="s">
        <v>24</v>
      </c>
      <c r="D43" s="734" t="s">
        <v>78</v>
      </c>
      <c r="E43" s="752" t="s">
        <v>1</v>
      </c>
      <c r="F43" s="739"/>
      <c r="G43" s="739"/>
      <c r="H43" s="739"/>
      <c r="I43" s="739"/>
      <c r="J43" s="739"/>
      <c r="K43" s="739"/>
      <c r="L43" s="739"/>
      <c r="M43" s="753"/>
      <c r="N43" s="754" t="s">
        <v>86</v>
      </c>
      <c r="O43" s="743" t="s">
        <v>84</v>
      </c>
      <c r="P43" s="757" t="s">
        <v>87</v>
      </c>
    </row>
    <row r="44" spans="1:16" ht="114.75" thickBot="1">
      <c r="A44" s="15"/>
      <c r="B44" s="750"/>
      <c r="C44" s="751"/>
      <c r="D44" s="751"/>
      <c r="E44" s="291" t="s">
        <v>77</v>
      </c>
      <c r="F44" s="292" t="s">
        <v>79</v>
      </c>
      <c r="G44" s="292" t="s">
        <v>80</v>
      </c>
      <c r="H44" s="292" t="s">
        <v>81</v>
      </c>
      <c r="I44" s="291" t="s">
        <v>82</v>
      </c>
      <c r="J44" s="292" t="s">
        <v>83</v>
      </c>
      <c r="K44" s="292" t="s">
        <v>90</v>
      </c>
      <c r="L44" s="292" t="s">
        <v>85</v>
      </c>
      <c r="M44" s="292" t="s">
        <v>302</v>
      </c>
      <c r="N44" s="755"/>
      <c r="O44" s="756"/>
      <c r="P44" s="758"/>
    </row>
    <row r="45" spans="1:16" ht="311.25" thickTop="1">
      <c r="A45" s="16"/>
      <c r="B45" s="119" t="str">
        <f>IF(ISBLANK('5. Pp (3 años)'!B46),"",'5. Pp (3 años)'!B46)</f>
        <v>Dirección de Planeación Municipal</v>
      </c>
      <c r="C45" s="120" t="str">
        <f>IF(ISBLANK('5. Pp (3 años)'!C46),"",'5. Pp (3 años)'!C46)</f>
        <v>Fin</v>
      </c>
      <c r="D45" s="617" t="str">
        <f>IF(ISBLANK('5. Pp (3 años)'!D46),"",'5. Pp (3 años)'!D46)</f>
        <v>1.4.1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45" s="121" t="str">
        <f>IF(ISBLANK('5. Pp (3 años)'!E46),"",'5. Pp (3 años)'!E46)</f>
        <v>IGOB_HUM_R: Índice de Gobierno Humanista y de Resultados</v>
      </c>
      <c r="F45" s="121" t="str">
        <f>IF(ISBLANK('5. Pp (3 años)'!F46),"",'5. Pp (3 años)'!F46)</f>
        <v>El Índice de Gobierno Humanista y de Resultados mide el progreso en Bienestar ciudadano, Transparencia y rendición de cuentas, Participación ciudadana, Avance PbR-SED e Inclusión social y equidad.</v>
      </c>
      <c r="G45" s="122" t="str">
        <f>IF(ISBLANK('5. Pp (3 años)'!G46),"",'5. Pp (3 años)'!G46)</f>
        <v>Eficacia</v>
      </c>
      <c r="H45" s="122" t="str">
        <f>IF(ISBLANK('5. Pp (3 años)'!H46),"",'5. Pp (3 años)'!H46)</f>
        <v>Trianual</v>
      </c>
      <c r="I45" s="121" t="str">
        <f>IF(ISBLANK('5. Pp (3 años)'!I46),"",'5. Pp (3 años)'!I46)</f>
        <v/>
      </c>
      <c r="J45" s="121" t="str">
        <f>IF(ISBLANK('5. Pp (3 años)'!J46),"",'5. Pp (3 años)'!J46)</f>
        <v xml:space="preserve">UNIDAD DE MEDIDA DEL INDICADOR: 
Porcentaje
</v>
      </c>
      <c r="K45" s="122" t="str">
        <f>IF(ISBLANK('5. Pp (3 años)'!K46),"",'5. Pp (3 años)'!K46)</f>
        <v>Ascendente</v>
      </c>
      <c r="L45" s="122" t="str">
        <f>IF(ISBLANK('5. Pp (3 años)'!L46),"",'5. Pp (3 años)'!L46)</f>
        <v xml:space="preserve">IGOB_HUM_R: 80.06% A DICIEMBRE DEL 2027.
</v>
      </c>
      <c r="M45" s="122" t="str">
        <f>IF(ISBLANK('5. Pp (3 años)'!M46),"",'5. Pp (3 años)'!M46)</f>
        <v>Línea Base: 
No cuenta con Línea Base ya que es un indicador nuevo.</v>
      </c>
      <c r="N45" s="121" t="str">
        <f>IF(ISBLANK('5. Pp (3 años)'!N46),"",'5. Pp (3 años)'!N46)</f>
        <v>Nombre completo del Documento que sustenta la información: 
Metodología para la construcción de indicadores estrategicos por Eje de Desarrollo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45" s="121" t="str">
        <f>IF(ISBLANK('5. Pp (3 años)'!O46),"",'5. Pp (3 años)'!O46)</f>
        <v>A diciembre de 2027 se cuenta con la información actualizada de los 10 indicadores que integran el Indice.</v>
      </c>
      <c r="P45" s="123" t="str">
        <f>IF(ISBLANK('5. Pp (3 años)'!P46),"",'5. Pp (3 años)'!P46)</f>
        <v>"ODS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v>
      </c>
    </row>
    <row r="46" spans="1:16" s="2" customFormat="1" ht="293.25">
      <c r="A46" s="16"/>
      <c r="B46" s="293" t="str">
        <f>IF(ISBLANK('5. Pp (3 años)'!B47),"",'5. Pp (3 años)'!B47)</f>
        <v>Oficialía Mayor</v>
      </c>
      <c r="C46" s="294" t="str">
        <f>IF(ISBLANK('5. Pp (3 años)'!C47),"",'5. Pp (3 años)'!C47)</f>
        <v>Propósito</v>
      </c>
      <c r="D46" s="427" t="str">
        <f>IF(ISBLANK('5. Pp (3 años)'!D47),"",'5. Pp (3 años)'!D47)</f>
        <v>1.4.1.1  Las dependencias e instituciones de la Administración Pública Municipal reciben atención a sus solicitudes administrativas de bienes, servicios y apoyo institucional por parte de la Oficialía Mayor, contribuyendo al fortalecimiento de su operación y al cumplimiento de sus funciones.</v>
      </c>
      <c r="E46" s="427" t="str">
        <f>IF(ISBLANK('5. Pp (3 años)'!E47),"",'5. Pp (3 años)'!E47)</f>
        <v>PSIP= Porcentaje de servicios institucionales proporcionados.</v>
      </c>
      <c r="F46" s="427" t="str">
        <f>IF(ISBLANK('5. Pp (3 años)'!F47),"",'5. Pp (3 años)'!F47)</f>
        <v xml:space="preserve">
Mide el grado de cumplimiento en la provisión de servicios institucionales requeridos por las dependencias municipales, mediante la atención de solicitudes en materia de recursos humanos, recursos materiales, tecnologías de la información, servicios generales, patrimonio municipal, capacitación y fomento cívico, en relación con los servicios solicitados en el periodo.</v>
      </c>
      <c r="G46" s="294" t="str">
        <f>IF(ISBLANK('5. Pp (3 años)'!G47),"",'5. Pp (3 años)'!G47)</f>
        <v>Eficacia</v>
      </c>
      <c r="H46" s="294" t="str">
        <f>IF(ISBLANK('5. Pp (3 años)'!H47),"",'5. Pp (3 años)'!H47)</f>
        <v>Trimestral</v>
      </c>
      <c r="I46" s="295" t="str">
        <f>IF(ISBLANK('5. Pp (3 años)'!I47),"",'5. Pp (3 años)'!I47)</f>
        <v>MÉTODO DE CÁLCULO
PSIP = (NSIP / NSIS) * 100
Variables:
PSIP: Porcentaje de servicios institucionales proporcionados.
NSIP: Número de servicios institucionales proporcionados.
NSIS: Número de servicios institucionales solicitados.
NOTA: Para efectos del indicador, las distintas acciones realizadas por las unidades administrativas (servicios, solicitudes, eventos, apoyos, incidencias, capacitaciones, mantenimientos, entre otras) se homologan como servicios institucionales, a fin de permitir su agregación y medición integral del desempeño de la Oficialía Mayor.</v>
      </c>
      <c r="J46" s="295" t="str">
        <f>IF(ISBLANK('5. Pp (3 años)'!J47),"",'5. Pp (3 años)'!J47)</f>
        <v xml:space="preserve">UNIDAD DE MEDIDA DEL INDICADOR: 
Porcentaje
UNIDAD DE MEDIDA DE LAS VARIABLES:
Servicios institucionales
</v>
      </c>
      <c r="K46" s="294" t="str">
        <f>IF(ISBLANK('5. Pp (3 años)'!K47),"",'5. Pp (3 años)'!K47)</f>
        <v>Ascendente</v>
      </c>
      <c r="L46" s="427" t="s">
        <v>643</v>
      </c>
      <c r="M46" s="427" t="s">
        <v>642</v>
      </c>
      <c r="N46" s="295" t="str">
        <f>IF(ISBLANK('5. Pp (3 años)'!N47),"",'5. Pp (3 años)'!N47)</f>
        <v>Nombre del Documento: 
Reporte Trimestral de Servicios Institucionales
Nombre de quien genera la información: 
Áreas administrativas que integran la Oficialía Mayor.
Periodicidad con que se genera la información:
Trimestral
Liga de la página donde se localiza la información o ubicación:
Archivos administrativos y sistemas de control de solicitudes de las áreas adscritas a la Oficialía Mayor</v>
      </c>
      <c r="O46" s="427" t="str">
        <f>IF(ISBLANK('5. Pp (3 años)'!O47),"",'5. Pp (3 años)'!O47)</f>
        <v>Las dependencias de la Administración Pública Municipal solicitan en tiempo y forma los servicios institucionales requeridos.
Existen las condiciones operativas, presupuestales y tecnológicas que permiten su atención conforme a los procedimientos y tiempos establecidos.</v>
      </c>
      <c r="P46" s="296" t="str">
        <f>IF(ISBLANK('5. Pp (3 años)'!P47),"",'5. Pp (3 años)'!P47)</f>
        <v xml:space="preserve">Meta 16.6 
Para 2030, crear instituciones eficaces, responsables y transparentes a todos los niveles.
Meta 8.5 
Para 2030, lograr el empleo pleno y productivo y el trabajo decente para todas las mujeres y los hombres.
Meta 9.1:
Desarrollar infraestructuras fiables, sostenibles, resilientes y de calidad
Meta 12.2
Para 2030, lograr la gestión sostenible y el uso eficiente de los recursos naturales. </v>
      </c>
    </row>
    <row r="47" spans="1:16" ht="207">
      <c r="A47" s="16"/>
      <c r="B47" s="600" t="str">
        <f>IF(ISBLANK('5. Pp (3 años)'!B48),"",'5. Pp (3 años)'!B48)</f>
        <v>Oficialía Mayor</v>
      </c>
      <c r="C47" s="573" t="str">
        <f>IF(ISBLANK('5. Pp (3 años)'!C48),"",'5. Pp (3 años)'!C48)</f>
        <v>Componente</v>
      </c>
      <c r="D47" s="601" t="str">
        <f>IF(ISBLANK('5. Pp (3 años)'!D48),"",'5. Pp (3 años)'!D48)</f>
        <v>1.4.1.1.1  Gestiones de apoyo institucional a dependencias municipales realizadas para contribuir al cumplimiento de sus funciones.</v>
      </c>
      <c r="E47" s="601" t="str">
        <f>IF(ISBLANK('5. Pp (3 años)'!E48),"",'5. Pp (3 años)'!E48)</f>
        <v>PGER= Porcentaje de gestiones realizadas.</v>
      </c>
      <c r="F47" s="601" t="str">
        <f>IF(ISBLANK('5. Pp (3 años)'!F48),"",'5. Pp (3 años)'!F48)</f>
        <v xml:space="preserve"> 
Con esta información, se contribuye a medir el porcentaje de avance en las diversas solicitudes de las instituciones municipales así como proyectar la resolución de los apoyos por parte de la Oficialía Mayor.</v>
      </c>
      <c r="G47" s="573" t="str">
        <f>IF(ISBLANK('5. Pp (3 años)'!G48),"",'5. Pp (3 años)'!G48)</f>
        <v>Eficacia</v>
      </c>
      <c r="H47" s="573" t="str">
        <f>IF(ISBLANK('5. Pp (3 años)'!H48),"",'5. Pp (3 años)'!H48)</f>
        <v>Trimestral</v>
      </c>
      <c r="I47" s="601" t="str">
        <f>IF(ISBLANK('5. Pp (3 años)'!I48),"",'5. Pp (3 años)'!I48)</f>
        <v>MÉTODO DE CÁLCULO 
PGER= (NGAA/NGAS)*100
VARIABLES                                                                                                 
PGER= Porcentaje de Gestiones Realizadas
NGAA= Número de Gestiones de Apoyos Atendidos
NGAS= Número de Gestiones de Apoyos Solicitados</v>
      </c>
      <c r="J47" s="601" t="str">
        <f>IF(ISBLANK('5. Pp (3 años)'!J48),"",'5. Pp (3 años)'!J48)</f>
        <v xml:space="preserve">UNIDAD DE MEDIDA DEL INDICADOR:
Porcentaje
UNIDAD DE MEDIDA DE LAS VARIABLES: 
Gestiones de apoyos </v>
      </c>
      <c r="K47" s="573" t="str">
        <f>IF(ISBLANK('5. Pp (3 años)'!K48),"",'5. Pp (3 años)'!K48)</f>
        <v>Ascendente</v>
      </c>
      <c r="L47" s="601" t="s">
        <v>588</v>
      </c>
      <c r="M47" s="601" t="s">
        <v>569</v>
      </c>
      <c r="N47" s="601" t="str">
        <f>IF(ISBLANK('5. Pp (3 años)'!N48),"",'5. Pp (3 años)'!N48)</f>
        <v>Nombre del Documento: 
Expediente de apoyo informativo de las gestiones de apoyos en eventos municipales.
Nombre de quien genera la información: 
Oficialía Mayor
Periodicidad con que se genera la información:
Trimestral
Liga de la página donde se localiza la información o ubicación:
Archivos de Oficialía Mayor  Lefort Tomo 1</v>
      </c>
      <c r="O47" s="601" t="str">
        <f>IF(ISBLANK('5. Pp (3 años)'!O48),"",'5. Pp (3 años)'!O48)</f>
        <v>Las dependencias municipales realizan sus solicitudes en el tiempo y forma establecida para su atención.</v>
      </c>
      <c r="P47" s="602" t="str">
        <f>IF(ISBLANK('5. Pp (3 años)'!P48),"",'5. Pp (3 años)'!P48)</f>
        <v>Meta 16.6 
Para 2030, crear instituciones eficaces, responsables y transparentes a todos los niveles.</v>
      </c>
    </row>
    <row r="48" spans="1:16" ht="207">
      <c r="A48" s="16"/>
      <c r="B48" s="69" t="str">
        <f>IF(ISBLANK('5. Pp (3 años)'!B49),"",'5. Pp (3 años)'!B49)</f>
        <v>Oficialía Mayor</v>
      </c>
      <c r="C48" s="30" t="str">
        <f>IF(ISBLANK('5. Pp (3 años)'!C49),"",'5. Pp (3 años)'!C49)</f>
        <v>Actividad</v>
      </c>
      <c r="D48" s="32" t="str">
        <f>IF(ISBLANK('5. Pp (3 años)'!D49),"",'5. Pp (3 años)'!D49)</f>
        <v>1.4.1.1.1.1  Realización de eventos especiales oficiales municipales mediante la provisión y aplicación de insumos para su operatividad, a fin de garantizar su adecuada organización y desarrollo.</v>
      </c>
      <c r="E48" s="32" t="str">
        <f>IF(ISBLANK('5. Pp (3 años)'!E49),"",'5. Pp (3 años)'!E49)</f>
        <v>PEEOMA= Porcentaje de eventos especiales oficiales municipales atendidos</v>
      </c>
      <c r="F48" s="32" t="str">
        <f>IF(ISBLANK('5. Pp (3 años)'!F49),"",'5. Pp (3 años)'!F49)</f>
        <v xml:space="preserve">
Mide el grado de cumplimiento en la realización de eventos especiales oficiales municipales mediante la provisión oportuna de insumos, recursos materiales, servicios logísticos y apoyos operativos necesarios para su adecuada organización y desarrollo, en relación con los eventos programados en el periodo, lo que contribuye a reforzar el vínculo y la comunicación entre el municipio y la comunidad benitojuarense.</v>
      </c>
      <c r="G48" s="30" t="str">
        <f>IF(ISBLANK('5. Pp (3 años)'!G49),"",'5. Pp (3 años)'!G49)</f>
        <v>Eficacia</v>
      </c>
      <c r="H48" s="30" t="str">
        <f>IF(ISBLANK('5. Pp (3 años)'!H49),"",'5. Pp (3 años)'!H49)</f>
        <v>Trimestral</v>
      </c>
      <c r="I48" s="32" t="str">
        <f>IF(ISBLANK('5. Pp (3 años)'!I49),"",'5. Pp (3 años)'!I49)</f>
        <v xml:space="preserve">MÉTODO DE CÁLCULO
PEEOMA= (NEER/NEEP)*100        
VARIABLES 
PEEOMA= Porcentaje de Eventos Especiales Oficiales Municipales Atendidos
NEER= Número de Eventos Especiales Realizados 
NEEP= Número de Eventos Especiales Programados                  </v>
      </c>
      <c r="J48" s="32" t="str">
        <f>IF(ISBLANK('5. Pp (3 años)'!J49),"",'5. Pp (3 años)'!J49)</f>
        <v>UNIDAD DE MEDIDA DEL INDICADOR:
Porcentaje
UNIDAD DE MEDIDA DE LAS VARIABLES: 
Eventos Especiales Oficiales</v>
      </c>
      <c r="K48" s="30" t="str">
        <f>IF(ISBLANK('5. Pp (3 años)'!K49),"",'5. Pp (3 años)'!K49)</f>
        <v>Ascendente</v>
      </c>
      <c r="L48" s="32" t="s">
        <v>647</v>
      </c>
      <c r="M48" s="32" t="s">
        <v>568</v>
      </c>
      <c r="N48" s="32" t="str">
        <f>IF(ISBLANK('5. Pp (3 años)'!N49),"",'5. Pp (3 años)'!N49)</f>
        <v>Nombre del Documento: 
Expediente de apoyo informativo de los eventos especiales municipales  (oficios, fotos, listas de invitaciones).
Nombre de quien genera la información: 
Oficialía Mayor
Periodicidad con que se genera la información:
Trimestral
Liga de la página donde se localiza la información o ubicación:
Archivos de Oficialía Mayor  Lefort Tomo 2</v>
      </c>
      <c r="O48" s="32" t="str">
        <f>IF(ISBLANK('5. Pp (3 años)'!O49),"",'5. Pp (3 años)'!O49)</f>
        <v>Las condiciones climatológicas, sanitarias y socioeconómicas son las idóneas para la realización de los eventos.</v>
      </c>
      <c r="P48" s="124" t="str">
        <f>IF(ISBLANK('5. Pp (3 años)'!P49),"",'5. Pp (3 años)'!P49)</f>
        <v>Meta 11.4 
Para 2030, redoblar los esfuerzos para proteger y salvaguardar el patrimonio cultural y natural del mundo.</v>
      </c>
    </row>
    <row r="49" spans="1:16" ht="189.75">
      <c r="A49" s="16"/>
      <c r="B49" s="69" t="str">
        <f>IF(ISBLANK('5. Pp (3 años)'!B50),"",'5. Pp (3 años)'!B50)</f>
        <v>Oficialía Mayor</v>
      </c>
      <c r="C49" s="30" t="str">
        <f>IF(ISBLANK('5. Pp (3 años)'!C50),"",'5. Pp (3 años)'!C50)</f>
        <v>Actividad</v>
      </c>
      <c r="D49" s="32" t="str">
        <f>IF(ISBLANK('5. Pp (3 años)'!D50),"",'5. Pp (3 años)'!D50)</f>
        <v>1.4.1.1.1.2 Cumplimiento de los acuerdos establecidos entre la Administración Pública Municipal e instituciones externas, mediante la atención y seguimiento de los compromisos.</v>
      </c>
      <c r="E49" s="32" t="str">
        <f>IF(ISBLANK('5. Pp (3 años)'!E50),"",'5. Pp (3 años)'!E50)</f>
        <v xml:space="preserve">PCAE= Porcentaje de cumplimiento de los acuerdos establecidos. </v>
      </c>
      <c r="F49" s="32" t="str">
        <f>IF(ISBLANK('5. Pp (3 años)'!F50),"",'5. Pp (3 años)'!F50)</f>
        <v xml:space="preserve">                                  
Con esta información, se mide los diferentes acuerdos suscritos entre el Ayuntamiento y las asociaciones, lo que contribuye a mejorar la relación del municipio con las dependencias externas para lograr una mayor eficiencia y calidad en los acuerdos establecidos.</v>
      </c>
      <c r="G49" s="30" t="str">
        <f>IF(ISBLANK('5. Pp (3 años)'!G50),"",'5. Pp (3 años)'!G50)</f>
        <v>Eficacia</v>
      </c>
      <c r="H49" s="30" t="str">
        <f>IF(ISBLANK('5. Pp (3 años)'!H50),"",'5. Pp (3 años)'!H50)</f>
        <v>Trimestral</v>
      </c>
      <c r="I49" s="32" t="str">
        <f>IF(ISBLANK('5. Pp (3 años)'!I50),"",'5. Pp (3 años)'!I50)</f>
        <v xml:space="preserve">
MÉTODO DE CÁLCULO  
PCAE= (NAR/NAP)*100     
VARIABLES
PCAE= Porcentaje de Cumplimiento de los Acuerdos Establecidos. 
NAR= Número de Acuerdos Cumplidos
NAP= Número de Acuerdos Programados
     </v>
      </c>
      <c r="J49" s="32" t="str">
        <f>IF(ISBLANK('5. Pp (3 años)'!J50),"",'5. Pp (3 años)'!J50)</f>
        <v>UNIDAD DE MEDIDA DEL INDICADOR:
Porcentaje
UNIDAD DE MEDIDA DE LAS VARIABLES:  
Acuerdos Establecidos.</v>
      </c>
      <c r="K49" s="30" t="str">
        <f>IF(ISBLANK('5. Pp (3 años)'!K50),"",'5. Pp (3 años)'!K50)</f>
        <v>Ascendente</v>
      </c>
      <c r="L49" s="32" t="s">
        <v>589</v>
      </c>
      <c r="M49" s="32" t="s">
        <v>567</v>
      </c>
      <c r="N49" s="32" t="str">
        <f>IF(ISBLANK('5. Pp (3 años)'!N50),"",'5. Pp (3 años)'!N50)</f>
        <v>Nombre del Documento: 
Expediente de apoyo informativo de los acuerdos establecidos.
Nombre de quien genera la información: 
Oficialía Mayor
Periodicidad con que se genera la información:
Trimestral
Liga de la página donde se localiza la información o ubicación:
Archivos de Oficialía Mayor Lefort Tomo 3.</v>
      </c>
      <c r="O49" s="32" t="str">
        <f>IF(ISBLANK('5. Pp (3 años)'!O50),"",'5. Pp (3 años)'!O50)</f>
        <v>Las dependencias e instituciones externas cumplan con los requerimientos y tiempos para recibir los apoyos solicitados.</v>
      </c>
      <c r="P49" s="124" t="str">
        <f>IF(ISBLANK('5. Pp (3 años)'!P50),"",'5. Pp (3 años)'!P50)</f>
        <v>Meta 17.17 
Para 2030, alentar y promover la constitución de alianzas eficaces en las esferas pública, público-privada y de la sociedad civil.</v>
      </c>
    </row>
    <row r="50" spans="1:16" ht="276">
      <c r="A50" s="16"/>
      <c r="B50" s="600" t="str">
        <f>IF(ISBLANK('5. Pp (3 años)'!B51),"",'5. Pp (3 años)'!B51)</f>
        <v>Dirección General de Recursos Materiales</v>
      </c>
      <c r="C50" s="573" t="str">
        <f>IF(ISBLANK('5. Pp (3 años)'!C51),"",'5. Pp (3 años)'!C51)</f>
        <v>Componente</v>
      </c>
      <c r="D50" s="601" t="str">
        <f>IF(ISBLANK('5. Pp (3 años)'!D51),"",'5. Pp (3 años)'!D51)</f>
        <v>1.4.1.1.2 Servicios de suministro de recursos materiales y atención de requisiciones gestionados oportunamente a las dependencias municipales conforme a la normatividad aplicable.</v>
      </c>
      <c r="E50" s="601" t="str">
        <f>IF(ISBLANK('5. Pp (3 años)'!E51),"",'5. Pp (3 años)'!E51)</f>
        <v>PSGRM: Porcentaje de servicios de recursos materiales gestionados oportunamente</v>
      </c>
      <c r="F50" s="601" t="str">
        <f>IF(ISBLANK('5. Pp (3 años)'!F51),"",'5. Pp (3 años)'!F51)</f>
        <v>Mide el grado de cumplimiento en la gestión oportuna de los servicios de suministro de recursos materiales y atención de requisiciones a las dependencias municipales, mediante la ejecución de procesos administrativos como licitaciones, integración de expedientes, atención de requisiciones, pagos y servicios operativos, respecto a lo programado en el periodo.</v>
      </c>
      <c r="G50" s="573" t="str">
        <f>IF(ISBLANK('5. Pp (3 años)'!G51),"",'5. Pp (3 años)'!G51)</f>
        <v>Eficacia</v>
      </c>
      <c r="H50" s="573" t="str">
        <f>IF(ISBLANK('5. Pp (3 años)'!H51),"",'5. Pp (3 años)'!H51)</f>
        <v>Trimestral</v>
      </c>
      <c r="I50" s="601" t="str">
        <f>IF(ISBLANK('5. Pp (3 años)'!I51),"",'5. Pp (3 años)'!I51)</f>
        <v>MÉTODO DE CÁLCULO
PSGRM = (ASGE / ASGP) × 100
VARIABLES:
PSGRM: Porcentaje de servicios de recursos materiales gestionados oportunamente.
ASGE: Número total de acciones de servicios de recursos materiales gestionadas oportunamente en el periodo.
ASGP: Número total de acciones de servicios de recursos materiales programadas en el periodo.
Observacion Metodológica: Para efectos del indicador, las distintas unidades de medida de las actividades (expedientes, licitaciones, requisiciones, solicitudes, siniestros y servicios) se homologan como acciones de gestión de recursos materiales, a fin de permitir su agregación y medición integral.</v>
      </c>
      <c r="J50" s="601" t="str">
        <f>IF(ISBLANK('5. Pp (3 años)'!J51),"",'5. Pp (3 años)'!J51)</f>
        <v>UNIDAD DE MEDIDA DEL INDICADOR:
Porcentaje
UNIDAD DE MEDIDA DE LAS VARIABLES:
Acciones de servicios de recursos materiales.</v>
      </c>
      <c r="K50" s="573" t="str">
        <f>IF(ISBLANK('5. Pp (3 años)'!K51),"",'5. Pp (3 años)'!K51)</f>
        <v>Ascendente</v>
      </c>
      <c r="L50" s="603" t="s">
        <v>557</v>
      </c>
      <c r="M50" s="601" t="s">
        <v>553</v>
      </c>
      <c r="N50" s="601" t="str">
        <f>IF(ISBLANK('5. Pp (3 años)'!N51),"",'5. Pp (3 años)'!N51)</f>
        <v>Nombre del Documento: 
Reporte Trimestral de Gestión de Servicios de Recursos Materiales (El reporte integra información de expedientes, licitaciones, requisiciones, pagos y servicios operativos).
Nombre de quien genera la información:  
Dirección General de Recursos Materiales
Periodicidad con que se genera la información:
Trimestral 
Liga de la página donde se localiza la información o ubicación:
Archivos de oficialía Mayor, Dirección General de Recursos Materiales.  Oficios Recibidos.
CLAVE DE EXPEDIENTE:
MBJ/PM/OM/DGRM/0001</v>
      </c>
      <c r="O50" s="601" t="str">
        <f>IF(ISBLANK('5. Pp (3 años)'!O51),"",'5. Pp (3 años)'!O51)</f>
        <v>Las dependencias municipales realizan sus requisiciones en tiempo y forma.
Existe disponibilidad presupuestal para la contratación de bienes y servicios.
Los proveedores cuentan con capacidad técnica, económica, operativa y de respuesta.
Los procesos de contratación y suministro se realizan conforme a la normatividad vigente.
Se cuenta con sistemas administrativos y coordinación institucional para la gestión de los servicios.</v>
      </c>
      <c r="P50" s="602" t="str">
        <f>IF(ISBLANK('5. Pp (3 años)'!P51),"",'5. Pp (3 años)'!P51)</f>
        <v>Meta 12.7
Para 2030, promover prácticas de contratación pública que sean sostenibles, de conformidad con las políticas y prioridades nacionales.
Meta 16.6 
Para 2030, crear instituciones eficaces, responsables y transparentes a todos los niveles.</v>
      </c>
    </row>
    <row r="51" spans="1:16" ht="172.5">
      <c r="A51" s="16"/>
      <c r="B51" s="69" t="str">
        <f>IF(ISBLANK('5. Pp (3 años)'!B52),"",'5. Pp (3 años)'!B52)</f>
        <v>Dirección General de Recursos Materiales</v>
      </c>
      <c r="C51" s="30" t="str">
        <f>IF(ISBLANK('5. Pp (3 años)'!C52),"",'5. Pp (3 años)'!C52)</f>
        <v>Actividad</v>
      </c>
      <c r="D51" s="32" t="str">
        <f>IF(ISBLANK('5. Pp (3 años)'!D52),"",'5. Pp (3 años)'!D52)</f>
        <v>1.4.1.1.2.1  Tramitación de licitaciones para el suministro de recursos materiales conforme a la normatividad aplicable.</v>
      </c>
      <c r="E51" s="32" t="str">
        <f>IF(ISBLANK('5. Pp (3 años)'!E52),"",'5. Pp (3 años)'!E52)</f>
        <v>PLTRM: Porcentaje de licitaciones tramitadas para el suministro de recursos materiales.</v>
      </c>
      <c r="F51" s="32" t="str">
        <f>IF(ISBLANK('5. Pp (3 años)'!F52),"",'5. Pp (3 años)'!F52)</f>
        <v>Mide el grado de cumplimiento en la tramitación de los procedimientos de licitación para el suministro de recursos materiales, verificando que se lleven a cabo conforme a lo programado en el periodo y en apego a la normatividad aplicable.</v>
      </c>
      <c r="G51" s="30" t="str">
        <f>IF(ISBLANK('5. Pp (3 años)'!G52),"",'5. Pp (3 años)'!G52)</f>
        <v>Eficacia</v>
      </c>
      <c r="H51" s="30" t="str">
        <f>IF(ISBLANK('5. Pp (3 años)'!H52),"",'5. Pp (3 años)'!H52)</f>
        <v>Trimestral</v>
      </c>
      <c r="I51" s="32" t="str">
        <f>IF(ISBLANK('5. Pp (3 años)'!I52),"",'5. Pp (3 años)'!I52)</f>
        <v>MÉTODO DE CÁLCULO
PLTRM = (NLTE / NLTP) × 100
VARIABLES:
PLTRM: Porcentaje de licitaciones tramitadas.
NLTE: Número de licitaciones tramitadas para el suministro de recursos materiales en el periodo.
NLTP: Número de licitaciones programadas para el suministro de recursos materiales en el periodo.</v>
      </c>
      <c r="J51" s="32" t="str">
        <f>IF(ISBLANK('5. Pp (3 años)'!J52),"",'5. Pp (3 años)'!J52)</f>
        <v xml:space="preserve">UNIDAD DE MEDIDA DEL INDICADOR:
Porcentaje
UNIDAD DE MEDIDA DE LAS VARIABLES:
Licitaciones </v>
      </c>
      <c r="K51" s="30" t="str">
        <f>IF(ISBLANK('5. Pp (3 años)'!K52),"",'5. Pp (3 años)'!K52)</f>
        <v>Ascendente</v>
      </c>
      <c r="L51" s="415" t="s">
        <v>558</v>
      </c>
      <c r="M51" s="32" t="s">
        <v>554</v>
      </c>
      <c r="N51" s="32" t="str">
        <f>IF(ISBLANK('5. Pp (3 años)'!N52),"",'5. Pp (3 años)'!N52)</f>
        <v>Nombre del Documento: Reporte de Licitaciones Tramitadas
Nombre de quien genera la información:  
Dirección General de Recursos Materiales
Periodicidad con que se genera la información:
Trimestral 
Liga de la página donde se localiza la información o ubicación:
Archivos de oficialía Mayor, Dirección General de Recursos Materiales.  Reporte de Licitaciones Tramitadas.  
CLAVE DE EXPEDIENTE:
MBJ/PM/OM/DGRM/LIC/0002</v>
      </c>
      <c r="O51" s="32" t="str">
        <f>IF(ISBLANK('5. Pp (3 años)'!O52),"",'5. Pp (3 años)'!O52)</f>
        <v xml:space="preserve">Los proveedores entregan la documentación completa para participar en los procesos de licitación. </v>
      </c>
      <c r="P51" s="124" t="str">
        <f>IF(ISBLANK('5. Pp (3 años)'!P52),"",'5. Pp (3 años)'!P52)</f>
        <v>Meta 16.6 
Para 2030, crear instituciones eficaces, responsables y transparentes a todos los niveles.</v>
      </c>
    </row>
    <row r="52" spans="1:16" ht="189.75">
      <c r="A52" s="16"/>
      <c r="B52" s="69" t="str">
        <f>IF(ISBLANK('5. Pp (3 años)'!B53),"",'5. Pp (3 años)'!B53)</f>
        <v>Dirección General de Recursos Materiales</v>
      </c>
      <c r="C52" s="30" t="str">
        <f>IF(ISBLANK('5. Pp (3 años)'!C53),"",'5. Pp (3 años)'!C53)</f>
        <v>Actividad</v>
      </c>
      <c r="D52" s="32" t="str">
        <f>IF(ISBLANK('5. Pp (3 años)'!D53),"",'5. Pp (3 años)'!D53)</f>
        <v>1.4.1.1.2.2 Atención a las requisiciones de los diferentes eventos públicos y privados celebrados por el Municipio de Benito Juárez.</v>
      </c>
      <c r="E52" s="32" t="str">
        <f>IF(ISBLANK('5. Pp (3 años)'!E53),"",'5. Pp (3 años)'!E53)</f>
        <v>PREA: Porcentaje de  Requisiciones para Eventos Atendidos.</v>
      </c>
      <c r="F52" s="32" t="str">
        <f>IF(ISBLANK('5. Pp (3 años)'!F53),"",'5. Pp (3 años)'!F53)</f>
        <v>Este indicador mide las solicitudes para la atención a los diversos eventos soliciados por las diferentes dependencias municipales, lo que refleja la capacidad para surtir de manera eficaz los suministros necesarios para su realización.</v>
      </c>
      <c r="G52" s="30" t="str">
        <f>IF(ISBLANK('5. Pp (3 años)'!G53),"",'5. Pp (3 años)'!G53)</f>
        <v>Eficacia</v>
      </c>
      <c r="H52" s="30" t="str">
        <f>IF(ISBLANK('5. Pp (3 años)'!H53),"",'5. Pp (3 años)'!H53)</f>
        <v>Trimestral</v>
      </c>
      <c r="I52" s="32" t="str">
        <f>IF(ISBLANK('5. Pp (3 años)'!I53),"",'5. Pp (3 años)'!I53)</f>
        <v xml:space="preserve">MÉTODO DE CÁLCULO
PREA= (NREA/NREE)*100
VARIABLES
PREA: Porcentaje de Requisiciones para Eventos atendidos                             
NREA: Número de Requisiciones para Eventos atendidos
NREE:Número de Requisiciones para Eventos estimados
</v>
      </c>
      <c r="J52" s="32" t="str">
        <f>IF(ISBLANK('5. Pp (3 años)'!J53),"",'5. Pp (3 años)'!J53)</f>
        <v>UNIDAD DE MEDIDA DEL INDICADOR:
Porcentaje
UNIDAD DE MEDIDA DE LAS VARIABLES:
Requisiciones para eventos</v>
      </c>
      <c r="K52" s="30" t="str">
        <f>IF(ISBLANK('5. Pp (3 años)'!K53),"",'5. Pp (3 años)'!K53)</f>
        <v>Ascendente</v>
      </c>
      <c r="L52" s="32" t="s">
        <v>660</v>
      </c>
      <c r="M52" s="32" t="s">
        <v>661</v>
      </c>
      <c r="N52" s="32" t="str">
        <f>IF(ISBLANK('5. Pp (3 años)'!N53),"",'5. Pp (3 años)'!N53)</f>
        <v xml:space="preserve">Nombre del Documento:  Reporte de Resolucion de Requisiciones de Eventos
Nombre de quien genera la información: 
Dirección General de Recursos Materiales
Periodicidad con que se genera la información:
Trimestral 
Liga de la página donde se localiza la información o ubicación:
Archivos de oficialía Mayor, Dirección General de Recursos Materiales.  Reporte de Resolución de Requisiciones de Eventos. 
CLAVE DE EXPEDIENTE:
MBJ/PM/OM/DGRM/EVE/0001          </v>
      </c>
      <c r="O52" s="32" t="str">
        <f>IF(ISBLANK('5. Pp (3 años)'!O53),"",'5. Pp (3 años)'!O53)</f>
        <v>Los proveedores brindan los recursos y servicios que se requieren para el desarrollo de los eventos.</v>
      </c>
      <c r="P52" s="124" t="str">
        <f>IF(ISBLANK('5. Pp (3 años)'!P53),"",'5. Pp (3 años)'!P53)</f>
        <v>Meta 12.5 
Para 2030, disminuir de manera sustancial la generación de desechos mediante políticas de prevención, reducción, reciclaje y reutilización.</v>
      </c>
    </row>
    <row r="53" spans="1:16" ht="189.75">
      <c r="A53" s="16"/>
      <c r="B53" s="69" t="str">
        <f>IF(ISBLANK('5. Pp (3 años)'!B54),"",'5. Pp (3 años)'!B54)</f>
        <v>Dirección General de Recursos Materiales</v>
      </c>
      <c r="C53" s="30" t="str">
        <f>IF(ISBLANK('5. Pp (3 años)'!C54),"",'5. Pp (3 años)'!C54)</f>
        <v>Actividad</v>
      </c>
      <c r="D53" s="32" t="str">
        <f>IF(ISBLANK('5. Pp (3 años)'!D54),"",'5. Pp (3 años)'!D54)</f>
        <v>1.4.1.1.2.3 Elaboración de Solicitudes de Pago de los materiales por el área de compras.</v>
      </c>
      <c r="E53" s="32" t="str">
        <f>IF(ISBLANK('5. Pp (3 años)'!E54),"",'5. Pp (3 años)'!E54)</f>
        <v xml:space="preserve">PSP: Porcentaje de las Solicitudes de Pago elaboradas. </v>
      </c>
      <c r="F53" s="32" t="str">
        <f>IF(ISBLANK('5. Pp (3 años)'!F54),"",'5. Pp (3 años)'!F54)</f>
        <v>Este indicador mide el número de solicitudes con el fin de solventar el proceso de pago de los proveedores y se contibuye a mostrar como las diferentes dependencias que conforma el Municipio de Benito Juárez adquieren sus recursos.</v>
      </c>
      <c r="G53" s="30" t="str">
        <f>IF(ISBLANK('5. Pp (3 años)'!G54),"",'5. Pp (3 años)'!G54)</f>
        <v>Eficacia</v>
      </c>
      <c r="H53" s="30" t="str">
        <f>IF(ISBLANK('5. Pp (3 años)'!H54),"",'5. Pp (3 años)'!H54)</f>
        <v>Trimestral</v>
      </c>
      <c r="I53" s="32" t="str">
        <f>IF(ISBLANK('5. Pp (3 años)'!I54),"",'5. Pp (3 años)'!I54)</f>
        <v xml:space="preserve">MÉTODO DE CÁLCULO
PSP= (NSPE/NSPP)*100                                                                                           
VARIABLES
PSP: Porcentaje de  las Solicitudes de Pago elaboradas
NSPE: Número de Solicitudes de Pago elaboradas
NSPP: Número de Solicitudes de Pago programadas
</v>
      </c>
      <c r="J53" s="32" t="str">
        <f>IF(ISBLANK('5. Pp (3 años)'!J54),"",'5. Pp (3 años)'!J54)</f>
        <v xml:space="preserve">UNIDAD DE MEDIDA DEL INDICADOR:
Porcentaje
UNIDAD DE MEDIDA DE LAS VARIABLES:
Solicitudes de pago </v>
      </c>
      <c r="K53" s="30" t="str">
        <f>IF(ISBLANK('5. Pp (3 años)'!K54),"",'5. Pp (3 años)'!K54)</f>
        <v>Ascendente</v>
      </c>
      <c r="L53" s="32" t="s">
        <v>590</v>
      </c>
      <c r="M53" s="32" t="s">
        <v>566</v>
      </c>
      <c r="N53" s="32" t="str">
        <f>IF(ISBLANK('5. Pp (3 años)'!N54),"",'5. Pp (3 años)'!N54)</f>
        <v>Nombre del Documento: 
Reporte de Elaboración de Solicitudes de Pagos
Nombre de quien genera la información: 
Dirección General de Recursos Materiales
Periodicidad con que se genera la información:
Trimestral 
Liga de la página donde se localiza la información o ubicación:
Archivos de oficialía Mayor, Dirección General de Recursos Materiales. Reporte de Elaboración de Solicitudes de Pago.
CLAVE DE EXPEDIENTE:
MBJ/PM/OM/DGRM/COMP/0001</v>
      </c>
      <c r="O53" s="32" t="str">
        <f>IF(ISBLANK('5. Pp (3 años)'!O54),"",'5. Pp (3 años)'!O54)</f>
        <v>Existen los proveedores para el suministro de los recursos y servicios especificados por las dependencias municipales.</v>
      </c>
      <c r="P53" s="124" t="str">
        <f>IF(ISBLANK('5. Pp (3 años)'!P54),"",'5. Pp (3 años)'!P54)</f>
        <v>Meta 16.6 
Para 2030, crear instituciones eficaces, responsables y transparentes a todos los niveles.</v>
      </c>
    </row>
    <row r="54" spans="1:16" ht="189.75">
      <c r="A54" s="16"/>
      <c r="B54" s="69" t="str">
        <f>IF(ISBLANK('5. Pp (3 años)'!B55),"",'5. Pp (3 años)'!B55)</f>
        <v>Dirección General de Recursos Materiales</v>
      </c>
      <c r="C54" s="30" t="str">
        <f>IF(ISBLANK('5. Pp (3 años)'!C55),"",'5. Pp (3 años)'!C55)</f>
        <v>Actividad</v>
      </c>
      <c r="D54" s="32" t="str">
        <f>IF(ISBLANK('5. Pp (3 años)'!D55),"",'5. Pp (3 años)'!D55)</f>
        <v>1.4.1.1.2.4 Atención a los siniestros reportados por las diferentes dependencias del Municipio de Benito Juárez.</v>
      </c>
      <c r="E54" s="32" t="str">
        <f>IF(ISBLANK('5. Pp (3 años)'!E55),"",'5. Pp (3 años)'!E55)</f>
        <v>PASA: Porcentaje de Asistencia de los Siniestros Atendidos.</v>
      </c>
      <c r="F54" s="32" t="str">
        <f>IF(ISBLANK('5. Pp (3 años)'!F55),"",'5. Pp (3 años)'!F55)</f>
        <v>Este indicador mide la asistencia de los sinietros reportados por las diferentes dependencias del Municipio de Benito Juárez y contibuye a verificar que se solventa en tiempo y forma el suceso reportado.</v>
      </c>
      <c r="G54" s="30" t="str">
        <f>IF(ISBLANK('5. Pp (3 años)'!G55),"",'5. Pp (3 años)'!G55)</f>
        <v>Eficacia</v>
      </c>
      <c r="H54" s="30" t="str">
        <f>IF(ISBLANK('5. Pp (3 años)'!H55),"",'5. Pp (3 años)'!H55)</f>
        <v>Trimestral</v>
      </c>
      <c r="I54" s="32" t="str">
        <f>IF(ISBLANK('5. Pp (3 años)'!I55),"",'5. Pp (3 años)'!I55)</f>
        <v xml:space="preserve">
MÉTODO DE CÁLCULO
PASA= (NSA/NSN)*100                                                      
VARIABLES
PASA: Porcentaje de Asistencia de los Siniestros Atendidos. 
NSA: Número de Siniestros Atendidos.            
NSN: Número de Siniestros Notificados
</v>
      </c>
      <c r="J54" s="32" t="str">
        <f>IF(ISBLANK('5. Pp (3 años)'!J55),"",'5. Pp (3 años)'!J55)</f>
        <v>UNIDAD DE MEDIDA DEL INDICADOR:
Porcentaje
UNIDAD DE MEDIDA DE LAS VARIABLES:
Asistencias de Siniestros.</v>
      </c>
      <c r="K54" s="30" t="str">
        <f>IF(ISBLANK('5. Pp (3 años)'!K55),"",'5. Pp (3 años)'!K55)</f>
        <v>Ascendente</v>
      </c>
      <c r="L54" s="32" t="s">
        <v>591</v>
      </c>
      <c r="M54" s="32" t="s">
        <v>565</v>
      </c>
      <c r="N54" s="32" t="str">
        <f>IF(ISBLANK('5. Pp (3 años)'!N55),"",'5. Pp (3 años)'!N55)</f>
        <v>Nombre del Documento: 
Reporte de Asistencia de Siniestros 
Nombre de quien genera la información: 
Dirección General de Recursos Materiales
Periodicidad con que se genera la información:
Trimestral 
UBICACIÓN:
Archivos de oficialía Mayor, Dirección General de Recursos Materiales. Reporte de Asistencias de Siniestros Reportados. 
CLAVE DE EXPEDIENTE:
MBJ/PM/OM/DGRM/SEG/0001</v>
      </c>
      <c r="O54" s="32" t="str">
        <f>IF(ISBLANK('5. Pp (3 años)'!O55),"",'5. Pp (3 años)'!O55)</f>
        <v xml:space="preserve">La aseguradora cumple con los acuerdos establecidos para la cobertura de los siniestros.                                 </v>
      </c>
      <c r="P54" s="124" t="str">
        <f>IF(ISBLANK('5. Pp (3 años)'!P55),"",'5. Pp (3 años)'!P55)</f>
        <v>Meta 11.5 
Para 2030, reducir de forma significativa el número de muertes y de personas afectadas por los desastres y reducir las pérdidas económicas directas vinculadas al PIB.</v>
      </c>
    </row>
    <row r="55" spans="1:16" ht="207">
      <c r="A55" s="67"/>
      <c r="B55" s="69" t="str">
        <f>IF(ISBLANK('5. Pp (3 años)'!B56),"",'5. Pp (3 años)'!B56)</f>
        <v>Dirección General de Recursos Materiales</v>
      </c>
      <c r="C55" s="30" t="str">
        <f>IF(ISBLANK('5. Pp (3 años)'!C56),"",'5. Pp (3 años)'!C56)</f>
        <v>Actividad</v>
      </c>
      <c r="D55" s="32" t="str">
        <f>IF(ISBLANK('5. Pp (3 años)'!D56),"",'5. Pp (3 años)'!D56)</f>
        <v>1.4.1.1.2.5 Atención y seguimiento de solicitudes de servicios  de suministro de combustible y mantenimiento vehicular para las dependencias municipales.</v>
      </c>
      <c r="E55" s="32" t="str">
        <f>IF(ISBLANK('5. Pp (3 años)'!E56),"",'5. Pp (3 años)'!E56)</f>
        <v>PSSA: Porcentaje de solicitudes de servicios atendidas</v>
      </c>
      <c r="F55" s="32" t="str">
        <f>IF(ISBLANK('5. Pp (3 años)'!F56),"",'5. Pp (3 años)'!F56)</f>
        <v>Este indicador mide el grado de atención, control y seguimiento de las solicitudes de servicios de suministro de combustible y mantenimiento vehicular, asegurando su atención oportuna y eficiente conforme a las necesidades de las dependencias municipales.</v>
      </c>
      <c r="G55" s="30" t="str">
        <f>IF(ISBLANK('5. Pp (3 años)'!G56),"",'5. Pp (3 años)'!G56)</f>
        <v>Eficacia</v>
      </c>
      <c r="H55" s="30" t="str">
        <f>IF(ISBLANK('5. Pp (3 años)'!H56),"",'5. Pp (3 años)'!H56)</f>
        <v>Trimestral</v>
      </c>
      <c r="I55" s="32" t="str">
        <f>IF(ISBLANK('5. Pp (3 años)'!I56),"",'5. Pp (3 años)'!I56)</f>
        <v>MÉTODO DE CÁLCULO
PSSA = (NSSA/NSSR)*100
VARIABLES
PSSA: Porcentaje de solicitudes de servicios atendidas (Combustible + mantenimiento vehicular).
NSSA: Número de solicitudes de servicios atendidas 
NSSR: Número de solicitudes de servicios recibidas</v>
      </c>
      <c r="J55" s="32" t="str">
        <f>IF(ISBLANK('5. Pp (3 años)'!J56),"",'5. Pp (3 años)'!J56)</f>
        <v>UNIDAD DE MEDIDA DEL INDICADOR:
Porcentaje
UNIDAD DE MEDIDA DE LAS VARIABLES:
Solicitudes</v>
      </c>
      <c r="K55" s="30" t="str">
        <f>IF(ISBLANK('5. Pp (3 años)'!K56),"",'5. Pp (3 años)'!K56)</f>
        <v>Ascendente</v>
      </c>
      <c r="L55" s="32" t="s">
        <v>559</v>
      </c>
      <c r="M55" s="32" t="s">
        <v>608</v>
      </c>
      <c r="N55" s="32" t="str">
        <f>IF(ISBLANK('5. Pp (3 años)'!N56),"",'5. Pp (3 años)'!N56)</f>
        <v>Nombre del Documento: 
Reporte Trimestral de Atención, Control y Seguimiento de Solicitudes de Servicios de Combustible y Mantenimiento Vehicular.
Nombre de quien genera la información: 
Dirección General de Recursos Materiales
Periodicidad con que se genera la información:
Trimestral 
Liga de la página donde se localiza la información o ubicación:
Archivos de oficialía Mayor, Dirección General de Recursos Materiales.
CLAVE DE EXPEDIENTE:
MBJ/PM/OM/DGRM/PV/0002</v>
      </c>
      <c r="O55" s="32" t="str">
        <f>IF(ISBLANK('5. Pp (3 años)'!O56),"",'5. Pp (3 años)'!O56)</f>
        <v>Las dependencias realizan solicitudes en tiempo y forma
Existe disponibilidad presupuestal
Se cuenta con proveedores y capacidad operativa
Los servicios solicitados son técnicamente atendibles</v>
      </c>
      <c r="P55" s="124" t="str">
        <f>IF(ISBLANK('5. Pp (3 años)'!P56),"",'5. Pp (3 años)'!P56)</f>
        <v>Meta 12.7
Para 2030, promover prácticas de contratación pública que sean sostenibles, de conformidad con las políticas y prioridades nacionales.
Meta 9.1 
Para 2030, desarrollar infraestructuras fiables, sostenibles, resilientes y de calidad.</v>
      </c>
    </row>
    <row r="56" spans="1:16" ht="241.5">
      <c r="A56" s="34"/>
      <c r="B56" s="600" t="str">
        <f>IF(ISBLANK('5. Pp (3 años)'!B57),"",'5. Pp (3 años)'!B57)</f>
        <v>Dirección General de Patrimonio Municipal</v>
      </c>
      <c r="C56" s="573" t="str">
        <f>IF(ISBLANK('5. Pp (3 años)'!C57),"",'5. Pp (3 años)'!C57)</f>
        <v xml:space="preserve">Componente  </v>
      </c>
      <c r="D56" s="601" t="str">
        <f>IF(ISBLANK('5. Pp (3 años)'!D57),"",'5. Pp (3 años)'!D57)</f>
        <v>1.4.1.1.3 Bienes patrimoniales del municipio gestionados mediante su registro, actualización, resguardo, verificación y conservación conforme a la normatividad aplicable.</v>
      </c>
      <c r="E56" s="601" t="str">
        <f>IF(ISBLANK('5. Pp (3 años)'!E57),"",'5. Pp (3 años)'!E57)</f>
        <v>PBPG: Porcentaje de bienes patrimoniales gestionados conforme a la normatividad.</v>
      </c>
      <c r="F56" s="601" t="str">
        <f>IF(ISBLANK('5. Pp (3 años)'!F57),"",'5. Pp (3 años)'!F57)</f>
        <v>Mide el grado de cumplimiento en la gestión de los bienes patrimoniales del municipio, mediante la ejecución de acciones de registro, actualización, resguardo, verificación y conservación, conforme a la normatividad aplicable, respecto a lo programado en el periodo.</v>
      </c>
      <c r="G56" s="573" t="str">
        <f>IF(ISBLANK('5. Pp (3 años)'!G57),"",'5. Pp (3 años)'!G57)</f>
        <v>Eficacia</v>
      </c>
      <c r="H56" s="573" t="str">
        <f>IF(ISBLANK('5. Pp (3 años)'!H57),"",'5. Pp (3 años)'!H57)</f>
        <v>Trimestral</v>
      </c>
      <c r="I56" s="601" t="str">
        <f>IF(ISBLANK('5. Pp (3 años)'!I57),"",'5. Pp (3 años)'!I57)</f>
        <v>MÉTODO DE CÁLCULO:
PBPG= (AGPE/AGPP)*100
VARIABLES
PBPG: Porcentaje de bienes patrimoniales gestionados conforme a la normatividad.
AGPE: Número total de acciones de gestión patrimonial ejecutadas en el periodo, integradas por acciones de mantenimiento, expedientes actualizados, bienes registrados y resguardados, y revisiones físicas realizadas.
AGPP: Número de acciones de gestión patrimonial programadas.
Nota metodológica: Para efectos del indicador, las distintas unidades de medida de las actividades se homologan como acciones de gestión patrimonial.</v>
      </c>
      <c r="J56" s="601" t="str">
        <f>IF(ISBLANK('5. Pp (3 años)'!J57),"",'5. Pp (3 años)'!J57)</f>
        <v xml:space="preserve">UNIDAD DE MEDIDA DEL INDICADOR:
Porcentaje
UNIDAD DE MEDIDA DE LAS VARIABLES:
Acciones de gestión patrimonial </v>
      </c>
      <c r="K56" s="573" t="str">
        <f>IF(ISBLANK('5. Pp (3 años)'!K57),"",'5. Pp (3 años)'!K57)</f>
        <v>Ascendente</v>
      </c>
      <c r="L56" s="601" t="s">
        <v>662</v>
      </c>
      <c r="M56" s="601" t="s">
        <v>663</v>
      </c>
      <c r="N56" s="601" t="str">
        <f>IF(ISBLANK('5. Pp (3 años)'!N57),"",'5. Pp (3 años)'!N57)</f>
        <v>Nombre del Documento: Reportes de Avance en las operaciones de resguardo, control y actualización de bienes patrimoniales.
Nombre de quien genera la información:  Direccion General de Patrimonio Municipal
Periodicidad con que se genera la información: Trimestral
Liga de la página donde se localiza la información o ubicación: Lefort Reportes Trimestrales MIR</v>
      </c>
      <c r="O56" s="601" t="str">
        <f>IF(ISBLANK('5. Pp (3 años)'!O57),"",'5. Pp (3 años)'!O57)</f>
        <v>Las dependencias municipales proporcionan información oportuna y veraz sobre los bienes patrimoniales, y existe coordinación institucional para su registro, control y actualización conforme a la normatividad aplicable.</v>
      </c>
      <c r="P56" s="602" t="str">
        <f>IF(ISBLANK('5. Pp (3 años)'!P57),"",'5. Pp (3 años)'!P57)</f>
        <v>Meta 16.6 
Para 2030, crear instituciones eficaces, responsables y transparentes a todos los niveles.
Meta 12.2
ara 2030, lograr la gestión sostenible y el uso eficiente de los recursos naturales.
Meta 11.4  
Redoblar los esfuerzos para proteger y salvaguardar el patrimonio cultural y natural del mundo.</v>
      </c>
    </row>
    <row r="57" spans="1:16" ht="172.5">
      <c r="A57" s="34"/>
      <c r="B57" s="69" t="str">
        <f>IF(ISBLANK('5. Pp (3 años)'!B58),"",'5. Pp (3 años)'!B58)</f>
        <v>Dirección General de Patrimonio Municipal</v>
      </c>
      <c r="C57" s="30" t="str">
        <f>IF(ISBLANK('5. Pp (3 años)'!C58),"",'5. Pp (3 años)'!C58)</f>
        <v>Actividad</v>
      </c>
      <c r="D57" s="32" t="str">
        <f>IF(ISBLANK('5. Pp (3 años)'!D58),"",'5. Pp (3 años)'!D58)</f>
        <v>1.4.1.1.3.1 Mantenimiento del área de trabajo y mercados a cargo de la Dirección General de Patrimonio Municipal.</v>
      </c>
      <c r="E57" s="32" t="str">
        <f>IF(ISBLANK('5. Pp (3 años)'!E58),"",'5. Pp (3 años)'!E58)</f>
        <v>PAMA= Porcentaje de acciones de Mantenimiento de las Áreas.</v>
      </c>
      <c r="F57" s="32" t="str">
        <f>IF(ISBLANK('5. Pp (3 años)'!F58),"",'5. Pp (3 años)'!F58)</f>
        <v xml:space="preserve">Mide el número de acciones de mantenimiento realizadas en las áreas y mercados a cargo de Patrimonio Municipal, verificando su ejecución en tiempo y forma.      </v>
      </c>
      <c r="G57" s="30" t="str">
        <f>IF(ISBLANK('5. Pp (3 años)'!G58),"",'5. Pp (3 años)'!G58)</f>
        <v>Eficacia</v>
      </c>
      <c r="H57" s="30" t="str">
        <f>IF(ISBLANK('5. Pp (3 años)'!H58),"",'5. Pp (3 años)'!H58)</f>
        <v>Trimestral</v>
      </c>
      <c r="I57" s="32" t="str">
        <f>IF(ISBLANK('5. Pp (3 años)'!I58),"",'5. Pp (3 años)'!I58)</f>
        <v xml:space="preserve">MÉTODO DE CÁLCULO
PAMA= (NAME/NAMP)*100                                                                                                                                                                                                                                                                                                                        VARIABLES                                        
PAMA=Porcentaje de Avance en el Mantenimiento de las Áreas                                                                                    NAME= Número de Acciones de Mantenimiento Ejecutadas
NAMP= Número de Acciones de Mantenimiento Programadas                                                                                                                                                               </v>
      </c>
      <c r="J57" s="32" t="str">
        <f>IF(ISBLANK('5. Pp (3 años)'!J58),"",'5. Pp (3 años)'!J58)</f>
        <v xml:space="preserve">UNIDAD DE MEDIDA DEL INDICADOR:
Porcentaje
UNIDAD DE MEDIDA DE LAS VARIABLES:
Acciones de Mantenimiento </v>
      </c>
      <c r="K57" s="30" t="str">
        <f>IF(ISBLANK('5. Pp (3 años)'!K58),"",'5. Pp (3 años)'!K58)</f>
        <v>Ascendente</v>
      </c>
      <c r="L57" s="32" t="s">
        <v>570</v>
      </c>
      <c r="M57" s="32" t="s">
        <v>564</v>
      </c>
      <c r="N57" s="32" t="str">
        <f>IF(ISBLANK('5. Pp (3 años)'!N58),"",'5. Pp (3 años)'!N58)</f>
        <v>Nombre del Documento: Reporte Trimestral de Avance de Mantenimiento de las Áreas y mercados.
Nombre de quien genera la información: Dirección General de Patrimonio Municipal / Área técnica de mantenimiento.
Periodicidad con que se genera la información: Trimestral
Liga de la página donde se localiza la información o ubicación: Lefort Reportes Trimestrales MIR</v>
      </c>
      <c r="O57" s="32" t="str">
        <f>IF(ISBLANK('5. Pp (3 años)'!O58),"",'5. Pp (3 años)'!O58)</f>
        <v>Se cuenta con disponibilidad presupuestal, materiales y acceso a las áreas y mercados para la ejecución oportuna de las acciones de mantenimiento.</v>
      </c>
      <c r="P57" s="124" t="str">
        <f>IF(ISBLANK('5. Pp (3 años)'!P58),"",'5. Pp (3 años)'!P58)</f>
        <v>Meta 11.7
Para 2030, proporcionar acceso universal a zonas verdes y espacios públicos seguros, inclusivos y accesibles.
Meta 12.2
ara 2030, lograr la gestión sostenible y el uso eficiente de los recursos naturales.</v>
      </c>
    </row>
    <row r="58" spans="1:16" ht="258.75">
      <c r="A58" s="34"/>
      <c r="B58" s="69" t="str">
        <f>IF(ISBLANK('5. Pp (3 años)'!B59),"",'5. Pp (3 años)'!B59)</f>
        <v>Dirección General de Patrimonio Municipal</v>
      </c>
      <c r="C58" s="30" t="str">
        <f>IF(ISBLANK('5. Pp (3 años)'!C59),"",'5. Pp (3 años)'!C59)</f>
        <v>Actividad</v>
      </c>
      <c r="D58" s="32" t="str">
        <f>IF(ISBLANK('5. Pp (3 años)'!D59),"",'5. Pp (3 años)'!D59)</f>
        <v>1.4.1.1.3.2 Actualización y regularización de expedientes de bienes inmuebles del patrimonio municipal.</v>
      </c>
      <c r="E58" s="32" t="str">
        <f>IF(ISBLANK('5. Pp (3 años)'!E59),"",'5. Pp (3 años)'!E59)</f>
        <v>PAER: Porcentaje de expedientes actualizados y regularizados.</v>
      </c>
      <c r="F58" s="32" t="str">
        <f>IF(ISBLANK('5. Pp (3 años)'!F59),"",'5. Pp (3 años)'!F59)</f>
        <v>Mide el avance en la actualización, verificación y regularización de los expedientes de bienes inmuebles del patrimonio municipal, asegurando que cuenten con información jurídica, catastral, administrativa y contable vigente, conforme a la normatividad aplicable.</v>
      </c>
      <c r="G58" s="30" t="str">
        <f>IF(ISBLANK('5. Pp (3 años)'!G59),"",'5. Pp (3 años)'!G59)</f>
        <v>Eficacia</v>
      </c>
      <c r="H58" s="30" t="str">
        <f>IF(ISBLANK('5. Pp (3 años)'!H59),"",'5. Pp (3 años)'!H59)</f>
        <v>Trimestral</v>
      </c>
      <c r="I58" s="32" t="str">
        <f>IF(ISBLANK('5. Pp (3 años)'!I59),"",'5. Pp (3 años)'!I59)</f>
        <v>MÉTODO DE CÁLCULO
PAER = (NEAR/NEP)*100
VARIABLES
PAER: Porcentaje de expedientes actualizados y regularizados
NEAR: Número de expedientes actualizados y regularizados
NEP: Número de expedientes programados</v>
      </c>
      <c r="J58" s="32" t="str">
        <f>IF(ISBLANK('5. Pp (3 años)'!J59),"",'5. Pp (3 años)'!J59)</f>
        <v xml:space="preserve">UNIDAD DE MEDIDA DEL INDICADOR:
Porcentaje
UNIDAD DE MEDIDA DE LAS VARIABLES:
Expedientes 
</v>
      </c>
      <c r="K58" s="30" t="str">
        <f>IF(ISBLANK('5. Pp (3 años)'!K59),"",'5. Pp (3 años)'!K59)</f>
        <v>Ascendente</v>
      </c>
      <c r="L58" s="32" t="s">
        <v>592</v>
      </c>
      <c r="M58" s="32" t="s">
        <v>563</v>
      </c>
      <c r="N58" s="32" t="str">
        <f>IF(ISBLANK('5. Pp (3 años)'!N59),"",'5. Pp (3 años)'!N59)</f>
        <v>Nombre del Documento: Reporte Trimestral de Avance en la Actualización y Regularización de Expedientes de Bienes Inmuebles.
Nombre de quien genera la información:  Jefatura de Departamento de Bienes Inmuebles y Desincorporacion de Activos
Periodicidad con que se genera la información: Trimestral
Liga de la página donde se localiza la información o ubicación: Lefort Reportes Trimestrales MIR</v>
      </c>
      <c r="O58" s="32" t="str">
        <f>IF(ISBLANK('5. Pp (3 años)'!O59),"",'5. Pp (3 años)'!O59)</f>
        <v>Se cuenta con disponibilidad de información jurídica, catastral y administrativa de los bienes inmuebles.
Las instancias correspondientes validan y autorizan los procesos de regularización.
Existe coordinación interinstitucional para la integración de expedientes.
Se dispone de recursos técnicos y humanos para ejecutar los procesos.</v>
      </c>
      <c r="P58" s="124" t="str">
        <f>IF(ISBLANK('5. Pp (3 años)'!P59),"",'5. Pp (3 años)'!P59)</f>
        <v xml:space="preserve">
Meta 16.6 
Para 2030, crear instituciones eficaces, responsables y transparentes a todos los niveles.
Meta 12.2
ara 2030, lograr la gestión sostenible y el uso eficiente de los recursos naturales.
</v>
      </c>
    </row>
    <row r="59" spans="1:16" ht="189.75">
      <c r="B59" s="69" t="str">
        <f>IF(ISBLANK('5. Pp (3 años)'!B60),"",'5. Pp (3 años)'!B60)</f>
        <v>Dirección General de Patrimonio Municipal</v>
      </c>
      <c r="C59" s="30" t="str">
        <f>IF(ISBLANK('5. Pp (3 años)'!C60),"",'5. Pp (3 años)'!C60)</f>
        <v>Actividad</v>
      </c>
      <c r="D59" s="32" t="str">
        <f>IF(ISBLANK('5. Pp (3 años)'!D60),"",'5. Pp (3 años)'!D60)</f>
        <v>1.4.1.1.3.3 Generación de claves y elaboración de resguardos e inventarios de bienes muebles derivados de su adquisición.</v>
      </c>
      <c r="E59" s="32" t="str">
        <f>IF(ISBLANK('5. Pp (3 años)'!E60),"",'5. Pp (3 años)'!E60)</f>
        <v>PACRIM: Porcentaje de avance en la generación de claves y elaboración de resguardos e inventarios de bienes muebles</v>
      </c>
      <c r="F59" s="32" t="str">
        <f>IF(ISBLANK('5. Pp (3 años)'!F60),"",'5. Pp (3 años)'!F60)</f>
        <v>Mide el avance en la generación de claves de registro, así como en la elaboración de resguardos e inventarios de los bienes muebles adquiridos por el Ayuntamiento, garantizando su adecuado control, identificación, asignación y resguardo conforme a la normatividad aplicable.</v>
      </c>
      <c r="G59" s="30" t="str">
        <f>IF(ISBLANK('5. Pp (3 años)'!G60),"",'5. Pp (3 años)'!G60)</f>
        <v>Eficacia</v>
      </c>
      <c r="H59" s="30" t="str">
        <f>IF(ISBLANK('5. Pp (3 años)'!H60),"",'5. Pp (3 años)'!H60)</f>
        <v>Trimestral</v>
      </c>
      <c r="I59" s="32" t="str">
        <f>IF(ISBLANK('5. Pp (3 años)'!I60),"",'5. Pp (3 años)'!I60)</f>
        <v>MÉTODO DE CÁLCULO
PACRIM:  = (NBCR/NBP)*100
VARIABLES
PACRIM: : Porcentaje de avance en resguardos e inventarios
NBCR: Número de bienes muebles con clave generada y resguardo elaborado.
NBP: Número de bienes muebles programados a registrar y resguardar.</v>
      </c>
      <c r="J59" s="32" t="str">
        <f>IF(ISBLANK('5. Pp (3 años)'!J60),"",'5. Pp (3 años)'!J60)</f>
        <v>UNIDAD DE MEDIDA DEL INDICADOR:
Porcentaje
UNIDAD DE MEDIDA DE LAS VARIABLES:
Bienes Muebles</v>
      </c>
      <c r="K59" s="30" t="str">
        <f>IF(ISBLANK('5. Pp (3 años)'!K60),"",'5. Pp (3 años)'!K60)</f>
        <v>Ascendente</v>
      </c>
      <c r="L59" s="32" t="s">
        <v>571</v>
      </c>
      <c r="M59" s="32" t="s">
        <v>562</v>
      </c>
      <c r="N59" s="32" t="str">
        <f>IF(ISBLANK('5. Pp (3 años)'!N60),"",'5. Pp (3 años)'!N60)</f>
        <v xml:space="preserve">Nombre del Documento: Reporte Trimestral de Generación de Claves y Resguardos de Bienes Muebles.
Nombre de quien genera la información:  Jefatura de Departamento de Bienes Muebles y Jefatura de Departamento Parque Vehicular
Periodicidad con que se genera la información: Trimestral
Liga de la página donde se localiza la información o ubicación: Lefort Reportes Trimestrales MIR 
</v>
      </c>
      <c r="O59" s="32" t="str">
        <f>IF(ISBLANK('5. Pp (3 años)'!O60),"",'5. Pp (3 años)'!O60)</f>
        <v>Los bienes muebles adquiridos cuentan con documentación soporte para su registro.
Las áreas usuarias formalizan la asignación mediante resguardos.
Existe disponibilidad de sistemas y herramientas para el control patrimonial.
Se cumple con la normatividad aplicable en materia de contabilidad gubernamental (CONAC).</v>
      </c>
      <c r="P59" s="124" t="str">
        <f>IF(ISBLANK('5. Pp (3 años)'!P60),"",'5. Pp (3 años)'!P60)</f>
        <v>Meta 16.6
Para 2030, crear instituciones eficaces, responsables y transparentes a todos los niveles.</v>
      </c>
    </row>
    <row r="60" spans="1:16" ht="207">
      <c r="B60" s="69" t="str">
        <f>IF(ISBLANK('5. Pp (3 años)'!B61),"",'5. Pp (3 años)'!B61)</f>
        <v>Dirección General de Patrimonio Municipal</v>
      </c>
      <c r="C60" s="30" t="str">
        <f>IF(ISBLANK('5. Pp (3 años)'!C61),"",'5. Pp (3 años)'!C61)</f>
        <v>Actividad</v>
      </c>
      <c r="D60" s="32" t="str">
        <f>IF(ISBLANK('5. Pp (3 años)'!D61),"",'5. Pp (3 años)'!D61)</f>
        <v>1.4.1.1.3.4  Revisión física de bienes muebles del patrimonio del H. Ayuntamiento de Benito Juárez.</v>
      </c>
      <c r="E60" s="32" t="str">
        <f>IF(ISBLANK('5. Pp (3 años)'!E61),"",'5. Pp (3 años)'!E61)</f>
        <v>PRFBM: Porcentaje de revisiones físicas de bienes muebles realizadas.</v>
      </c>
      <c r="F60" s="32" t="str">
        <f>IF(ISBLANK('5. Pp (3 años)'!F61),"",'5. Pp (3 años)'!F61)</f>
        <v>Mide el grado de cumplimiento en la ejecución de revisiones físicas de bienes muebles del patrimonio municipal, respecto a las revisiones programadas en un periodo determinado.</v>
      </c>
      <c r="G60" s="30" t="str">
        <f>IF(ISBLANK('5. Pp (3 años)'!G61),"",'5. Pp (3 años)'!G61)</f>
        <v>Eficacia</v>
      </c>
      <c r="H60" s="30" t="str">
        <f>IF(ISBLANK('5. Pp (3 años)'!H61),"",'5. Pp (3 años)'!H61)</f>
        <v>Trimestral</v>
      </c>
      <c r="I60" s="32" t="str">
        <f>IF(ISBLANK('5. Pp (3 años)'!I61),"",'5. Pp (3 años)'!I61)</f>
        <v>MÉTODO DE CÁLCULO
PRFBM = (RFR/RFP)*100
VARIABLES
PRFBM: Porcentaje de revisiones físicas de bienes muebles realizadas.
RFR: Número de revisiones físicas realizadas
RFP: Revisiones físicas programadas</v>
      </c>
      <c r="J60" s="32" t="str">
        <f>IF(ISBLANK('5. Pp (3 años)'!J61),"",'5. Pp (3 años)'!J61)</f>
        <v xml:space="preserve">UNIDAD DE MEDIDA DEL INDICADOR:
Porcentaje
UNIDAD DE MEDIDA DE LAS VARIABLES:
Revisiones físicas </v>
      </c>
      <c r="K60" s="30" t="str">
        <f>IF(ISBLANK('5. Pp (3 años)'!K61),"",'5. Pp (3 años)'!K61)</f>
        <v>Ascendente</v>
      </c>
      <c r="L60" s="32" t="s">
        <v>664</v>
      </c>
      <c r="M60" s="32" t="s">
        <v>665</v>
      </c>
      <c r="N60" s="32" t="str">
        <f>IF(ISBLANK('5. Pp (3 años)'!N61),"",'5. Pp (3 años)'!N61)</f>
        <v>Nombre del Documento: Reporte Trimestral de Revisiones de Bienes Muebles.
Nombre de quien genera la información:  Jefatura de Departamento de Bienes Muebles y Jefatura de Departamento Parque Vehicular
Periodicidad con que se genera la información: Trimestral
Liga de la página donde se localiza la información o ubicación: Lefort Reportes Trimestrales MIR</v>
      </c>
      <c r="O60" s="32" t="str">
        <f>IF(ISBLANK('5. Pp (3 años)'!O61),"",'5. Pp (3 años)'!O61)</f>
        <v>Los lineamientos emitidos por el Consejo Nacional de Armonización Contable (CONAC) se mantienen vigentes, y las dependencias municipales proporcionan acceso oportuno a los bienes muebles para su revisión física.
Se cuenta con el personal, recursos materiales y condiciones operativas necesarias para realizar las revisiones físicas programadas.</v>
      </c>
      <c r="P60" s="124" t="str">
        <f>IF(ISBLANK('5. Pp (3 años)'!P61),"",'5. Pp (3 años)'!P61)</f>
        <v>Meta 11.4  
Redoblar los esfuerzos para proteger y salvaguardar el patrimonio cultural y natural del mundo.
Meta 12.2  
Para 2030, lograr la gestión sostenible y el uso eficiente de los recursos naturales.
Meta 16.6  
Desarrollar instituciones eficaces, responsables y transparentes a todos los niveles.</v>
      </c>
    </row>
    <row r="61" spans="1:16" ht="241.5">
      <c r="B61" s="600" t="str">
        <f>IF(ISBLANK('5. Pp (3 años)'!B62),"",'5. Pp (3 años)'!B62)</f>
        <v>Dirección General de Capacitacion en Calidad</v>
      </c>
      <c r="C61" s="573" t="str">
        <f>IF(ISBLANK('5. Pp (3 años)'!C62),"",'5. Pp (3 años)'!C62)</f>
        <v>Componente</v>
      </c>
      <c r="D61" s="601" t="str">
        <f>IF(ISBLANK('5. Pp (3 años)'!D62),"",'5. Pp (3 años)'!D62)</f>
        <v xml:space="preserve">1.4.1.1.4 Personal municipal con competencias fortalecidas a través de procesos de capacitación.
</v>
      </c>
      <c r="E61" s="601" t="str">
        <f>IF(ISBLANK('5. Pp (3 años)'!E62),"",'5. Pp (3 años)'!E62)</f>
        <v xml:space="preserve">PPMP: Porcentaje de integrantes del personal municipal profesionalizado. </v>
      </c>
      <c r="F61" s="601" t="str">
        <f>IF(ISBLANK('5. Pp (3 años)'!F62),"",'5. Pp (3 años)'!F62)</f>
        <v xml:space="preserve">Este indicador mide el número del personal municipal  profesionalizado con el objetivo de fortalecer sus competencias laborales y profesionales y así contribuir en el servicio que brindan las dependencias gubernamentales a la ciudadanía benitojuarense. 
</v>
      </c>
      <c r="G61" s="573" t="str">
        <f>IF(ISBLANK('5. Pp (3 años)'!G62),"",'5. Pp (3 años)'!G62)</f>
        <v>Eficacia</v>
      </c>
      <c r="H61" s="573" t="str">
        <f>IF(ISBLANK('5. Pp (3 años)'!H62),"",'5. Pp (3 años)'!H62)</f>
        <v>Trimestral</v>
      </c>
      <c r="I61" s="601" t="str">
        <f>IF(ISBLANK('5. Pp (3 años)'!I62),"",'5. Pp (3 años)'!I62)</f>
        <v xml:space="preserve">MÉTODO DE CÁLCULO:
PPMP= (NPPFC/NPPG)*100
VARIABLES
PPMP:Porcentaje de integrantes del personal municipal profesionalizado. 
NPPF: Número de personal municipal profesionalizadas.
NPPG: Número de personal municipal programado. 
</v>
      </c>
      <c r="J61" s="601" t="str">
        <f>IF(ISBLANK('5. Pp (3 años)'!J62),"",'5. Pp (3 años)'!J62)</f>
        <v>UNIDAD DE MEDIDA DEL INDICADOR:
Porcentaje
UNIDAD DE MEDIDA DE LAS VARIABLES:
Integrantes del personal municipal</v>
      </c>
      <c r="K61" s="573" t="str">
        <f>IF(ISBLANK('5. Pp (3 años)'!K62),"",'5. Pp (3 años)'!K62)</f>
        <v>Ascendente</v>
      </c>
      <c r="L61" s="601" t="s">
        <v>593</v>
      </c>
      <c r="M61" s="601" t="s">
        <v>572</v>
      </c>
      <c r="N61" s="601" t="str">
        <f>IF(ISBLANK('5. Pp (3 años)'!N62),"",'5. Pp (3 años)'!N62)</f>
        <v>Nombre del documento:  
Carpeta de  Drive con el Informe de Cursos Impartidos y Personal Capacitado.
Nombre de quien genera la información:  
Dirección General de Capacitación en Calidad, Departamento de Capacitación
Periodicidad con que se genera la información: 
Trimestral 
Liga de la página donde se localiza la información o ubicación:
https://drive.google.com/drive/folders/1p8ik4KpBoXDqoW1aGF7JJknU3OUXng_J?usp=drive_link</v>
      </c>
      <c r="O61" s="601" t="str">
        <f>IF(ISBLANK('5. Pp (3 años)'!O62),"",'5. Pp (3 años)'!O62)</f>
        <v xml:space="preserve">Se cuenta con la participación e interés del personal municipale para su profesionalización. 
Se cuentan con los insumos adecuados y  necesarios como servidores y equipos para la profesionalización digital. </v>
      </c>
      <c r="P61" s="602" t="str">
        <f>IF(ISBLANK('5. Pp (3 años)'!P62),"",'5. Pp (3 años)'!P62)</f>
        <v>Meta 16.6 
Para 2030, crear instituciones eficaces, responsables y transparentes a todos los niveles.</v>
      </c>
    </row>
    <row r="62" spans="1:16" ht="224.25">
      <c r="B62" s="69" t="str">
        <f>IF(ISBLANK('5. Pp (3 años)'!B63),"",'5. Pp (3 años)'!B63)</f>
        <v>Dirección General de Capacitacion en Calidad</v>
      </c>
      <c r="C62" s="30" t="str">
        <f>IF(ISBLANK('5. Pp (3 años)'!C63),"",'5. Pp (3 años)'!C63)</f>
        <v>Actividad</v>
      </c>
      <c r="D62" s="32" t="str">
        <f>IF(ISBLANK('5. Pp (3 años)'!D63),"",'5. Pp (3 años)'!D63)</f>
        <v>1.4.1.1.4.1. Impartición de  Cursos de Capacitación Integral Institucional</v>
      </c>
      <c r="E62" s="32" t="str">
        <f>IF(ISBLANK('5. Pp (3 años)'!E63),"",'5. Pp (3 años)'!E63)</f>
        <v>PPCI: Porcentaje de Cursos de Capacitación Integral Institucional impartidos</v>
      </c>
      <c r="F62" s="32" t="str">
        <f>IF(ISBLANK('5. Pp (3 años)'!F63),"",'5. Pp (3 años)'!F63)</f>
        <v xml:space="preserve">Con esta información, se mide el número de cursos de  capacitación en modalidad presencial y virtual  dirigidos a las y los servidores públicos que busca responder a sus necesidades de profesionalización, dichos cursos serán publicados en la Convocatoria de Eventos de Cursos.
</v>
      </c>
      <c r="G62" s="30" t="str">
        <f>IF(ISBLANK('5. Pp (3 años)'!G63),"",'5. Pp (3 años)'!G63)</f>
        <v>Eficacia</v>
      </c>
      <c r="H62" s="30" t="str">
        <f>IF(ISBLANK('5. Pp (3 años)'!H63),"",'5. Pp (3 años)'!H63)</f>
        <v>Trimestral</v>
      </c>
      <c r="I62" s="32" t="str">
        <f>IF(ISBLANK('5. Pp (3 años)'!I63),"",'5. Pp (3 años)'!I63)</f>
        <v xml:space="preserve">MÉTODO DE CÁLCULO
PPCI= (NCI/NCE)*100
VARIABLES 
PPCI: Porcentaje de Cursos de Capacitación Integral Institucional impartidos
NCI: Número de cursos impartidos.
NCE: Número de cursos estimados (programados)
</v>
      </c>
      <c r="J62" s="32" t="str">
        <f>IF(ISBLANK('5. Pp (3 años)'!J63),"",'5. Pp (3 años)'!J63)</f>
        <v>UNIDAD DE MEDIDA DEL INDICADOR:
Porcentaje
UNIDAD DE MEDIDA DE LAS VARIABLES:
Cursos de Capacitación Integral Institucional.</v>
      </c>
      <c r="K62" s="30" t="str">
        <f>IF(ISBLANK('5. Pp (3 años)'!K63),"",'5. Pp (3 años)'!K63)</f>
        <v>Ascendente</v>
      </c>
      <c r="L62" s="32" t="s">
        <v>594</v>
      </c>
      <c r="M62" s="32" t="s">
        <v>573</v>
      </c>
      <c r="N62" s="32" t="str">
        <f>IF(ISBLANK('5. Pp (3 años)'!N63),"",'5. Pp (3 años)'!N63)</f>
        <v>Nombre del Documento:  
Carpeta de Drive con el Informe de Cursos Impartidos y Personal Capacitado.
Nombre de quien genera la información: 
Dirección General de Capacitación en Calidad, Departamento de Capacitación
Periodicidad con que se genera la información: Trimestral
Liga de la página donde se localiza la información o ubicación:  
https://drive.google.com/drive/folders/1p8ik4KpBoXDqoW1aGF7JJknU3OUXng_J?usp=drive_link</v>
      </c>
      <c r="O62" s="32" t="str">
        <f>IF(ISBLANK('5. Pp (3 años)'!O63),"",'5. Pp (3 años)'!O63)</f>
        <v xml:space="preserve">Las dependencias municipales solicitan los cursos de capacitación integral llenando correctamente los formatos de la Detección de Necesidades de Capacitación. </v>
      </c>
      <c r="P62" s="124" t="str">
        <f>IF(ISBLANK('5. Pp (3 años)'!P63),"",'5. Pp (3 años)'!P63)</f>
        <v>Meta 16.6 
Para 2030, crear instituciones eficaces, responsables y transparentes a todos los niveles.</v>
      </c>
    </row>
    <row r="63" spans="1:16" ht="258.75">
      <c r="B63" s="69" t="str">
        <f>IF(ISBLANK('5. Pp (3 años)'!B64),"",'5. Pp (3 años)'!B64)</f>
        <v>Dirección General de Capacitacion en Calidad</v>
      </c>
      <c r="C63" s="30" t="str">
        <f>IF(ISBLANK('5. Pp (3 años)'!C64),"",'5. Pp (3 años)'!C64)</f>
        <v>Actividad</v>
      </c>
      <c r="D63" s="32" t="str">
        <f>IF(ISBLANK('5. Pp (3 años)'!D64),"",'5. Pp (3 años)'!D64)</f>
        <v>1.4.1.1.4.2 Formalización de convenios de colaboración para la capacitación.</v>
      </c>
      <c r="E63" s="32" t="str">
        <f>IF(ISBLANK('5. Pp (3 años)'!E64),"",'5. Pp (3 años)'!E64)</f>
        <v>PCC: Porcentaje de convenios de colaboración para la capacitación formalizados.</v>
      </c>
      <c r="F63" s="32" t="str">
        <f>IF(ISBLANK('5. Pp (3 años)'!F64),"",'5. Pp (3 años)'!F64)</f>
        <v xml:space="preserve">Este indicador mide el número de convenios de colaboración con Instituciones Educativas y/o Prestadores de servicios aliadas para la capacitación al funcionariado público, con ello se contribuye a reforzar la profesionalización del personal del Municipio de Benito Juárez.
</v>
      </c>
      <c r="G63" s="30" t="str">
        <f>IF(ISBLANK('5. Pp (3 años)'!G64),"",'5. Pp (3 años)'!G64)</f>
        <v>Eficacia</v>
      </c>
      <c r="H63" s="30" t="str">
        <f>IF(ISBLANK('5. Pp (3 años)'!H64),"",'5. Pp (3 años)'!H64)</f>
        <v>Trimestral</v>
      </c>
      <c r="I63" s="32" t="str">
        <f>IF(ISBLANK('5. Pp (3 años)'!I64),"",'5. Pp (3 años)'!I64)</f>
        <v xml:space="preserve">
MÉTODO DE CÁLCULO:
PCC= (NCCf/NCCP)*100
VARIABLES
PCC: Porcentaje de convenios de colaboración para la capacitación formalizados
NCCF: Número de convenios de colaboración para la capacitación formalizados
NCCP: Número de convenios de colaboración para la capacitación programados</v>
      </c>
      <c r="J63" s="32" t="str">
        <f>IF(ISBLANK('5. Pp (3 años)'!J64),"",'5. Pp (3 años)'!J64)</f>
        <v>UNIDAD DE MEDIDA DEL INDICADOR:
Porcentaje
UNIDAD DE MEDIDA DE LAS VARIABLES:
Convenios de colaboración</v>
      </c>
      <c r="K63" s="30" t="str">
        <f>IF(ISBLANK('5. Pp (3 años)'!K64),"",'5. Pp (3 años)'!K64)</f>
        <v>Ascendente</v>
      </c>
      <c r="L63" s="32" t="s">
        <v>595</v>
      </c>
      <c r="M63" s="32" t="s">
        <v>574</v>
      </c>
      <c r="N63" s="32" t="str">
        <f>IF(ISBLANK('5. Pp (3 años)'!N64),"",'5. Pp (3 años)'!N64)</f>
        <v>Nombre del Documento:   
Carpeta de Contratos y convenios, la cual contiene: Convenios de colaboración con Instituciones Educativas y/o prestadores de servicios de capacitación.
Nombre de quien genera la información: 
Dirección General de Capacitación en Calidad. Área de Estudios y Proyectos
Periodicidad con que se genera la información:  
Trimestral
Liga de la página donde se localiza la información o ubicación:  
Repisa 1, Área de Estudios y Proyectos. Carpeta de Convenios. Serie documental  MBJ/20/05/20C.4/2025</v>
      </c>
      <c r="O63" s="32" t="str">
        <f>IF(ISBLANK('5. Pp (3 años)'!O64),"",'5. Pp (3 años)'!O64)</f>
        <v xml:space="preserve">Existe la disponibilidad, honestidad y compromiso por parte de las y los servidores públicos respecto a evaluar su desempeño laboral. </v>
      </c>
      <c r="P63" s="124" t="str">
        <f>IF(ISBLANK('5. Pp (3 años)'!P64),"",'5. Pp (3 años)'!P64)</f>
        <v>Meta 16.6 
Para 2030, crear instituciones eficaces, responsables y transparentes a todos los niveles.</v>
      </c>
    </row>
    <row r="64" spans="1:16" ht="224.25">
      <c r="B64" s="69" t="str">
        <f>IF(ISBLANK('5. Pp (3 años)'!B65),"",'5. Pp (3 años)'!B65)</f>
        <v>Dirección General de Capacitacion en Calidad</v>
      </c>
      <c r="C64" s="30" t="str">
        <f>IF(ISBLANK('5. Pp (3 años)'!C65),"",'5. Pp (3 años)'!C65)</f>
        <v>Actividad</v>
      </c>
      <c r="D64" s="32" t="str">
        <f>IF(ISBLANK('5. Pp (3 años)'!D65),"",'5. Pp (3 años)'!D65)</f>
        <v>1.4.1.1.4.3 Evaluación al desempeño laboral hacia servidores(as) públicos(as).</v>
      </c>
      <c r="E64" s="32" t="str">
        <f>IF(ISBLANK('5. Pp (3 años)'!E65),"",'5. Pp (3 años)'!E65)</f>
        <v>PSPE: Porcentaje de servidores(as) públicos(as) evaluados(as)</v>
      </c>
      <c r="F64" s="32" t="str">
        <f>IF(ISBLANK('5. Pp (3 años)'!F65),"",'5. Pp (3 años)'!F65)</f>
        <v>Este indicador mide el número de las y los servidores públicos con evaluaciones respecto a sus competencias laborales, lo que busca se fomenten y fortalezcan mejores servicios a la ciudadania.</v>
      </c>
      <c r="G64" s="30" t="str">
        <f>IF(ISBLANK('5. Pp (3 años)'!G65),"",'5. Pp (3 años)'!G65)</f>
        <v>Eficacia</v>
      </c>
      <c r="H64" s="30" t="str">
        <f>IF(ISBLANK('5. Pp (3 años)'!H65),"",'5. Pp (3 años)'!H65)</f>
        <v>Trimestral</v>
      </c>
      <c r="I64" s="32" t="str">
        <f>IF(ISBLANK('5. Pp (3 años)'!I65),"",'5. Pp (3 años)'!I65)</f>
        <v xml:space="preserve">MÉTODO DE CÁLCULO
PSPE= (NSPE/NSPP)*100
VARIABLES
PSPE: Porcentaje de servidores(as) públicos(as) evaluados(as)
NSPE: Número de servidores(as) públicos(as) evaluados(as)
NSPP: Número de servidores(as) públicos(as) programados(as).
</v>
      </c>
      <c r="J64" s="32" t="str">
        <f>IF(ISBLANK('5. Pp (3 años)'!J65),"",'5. Pp (3 años)'!J65)</f>
        <v xml:space="preserve">UNIDAD DE MEDIDA DEL INDICADOR:
Porcentaje
UNIDAD DE MEDIDA DE LAS VARIABLES:
Servidores(as) públicos(as) </v>
      </c>
      <c r="K64" s="30" t="str">
        <f>IF(ISBLANK('5. Pp (3 años)'!K65),"",'5. Pp (3 años)'!K65)</f>
        <v>Ascendente</v>
      </c>
      <c r="L64" s="32" t="s">
        <v>596</v>
      </c>
      <c r="M64" s="32" t="s">
        <v>575</v>
      </c>
      <c r="N64" s="32" t="str">
        <f>IF(ISBLANK('5. Pp (3 años)'!N65),"",'5. Pp (3 años)'!N65)</f>
        <v>Nombre del Documento:     
Carpeta de Informes de Evaluación de Desempeño  
Nombre de quien genera la información:  
Área de Evaluación de Desempeño
Periodicidad con que se genera la información:  
Trimestral 
Liga de la página donde se localiza la información o ubicación: 
Repisa 1, Área de Evaluación de Desempeño, Carpeta de Informes de Evaluación de Desempeño serie documental  MBJ/20/05/20C.21/2026</v>
      </c>
      <c r="O64" s="32" t="str">
        <f>IF(ISBLANK('5. Pp (3 años)'!O65),"",'5. Pp (3 años)'!O65)</f>
        <v xml:space="preserve">Existe la disponibilidad, honestidad y compromiso por parte de las y los servidores públicos respecto a evaluar su desempeño laboral. </v>
      </c>
      <c r="P64" s="124" t="str">
        <f>IF(ISBLANK('5. Pp (3 años)'!P65),"",'5. Pp (3 años)'!P65)</f>
        <v>Meta 16.6 
Para 2030, crear instituciones eficaces, responsables y transparentes a todos los niveles.</v>
      </c>
    </row>
    <row r="65" spans="2:16" ht="224.25">
      <c r="B65" s="604" t="str">
        <f>IF(ISBLANK('5. Pp (3 años)'!B66),"",'5. Pp (3 años)'!B66)</f>
        <v>Dirección General de Tecnologias de Informacion y Comunicación</v>
      </c>
      <c r="C65" s="573" t="str">
        <f>IF(ISBLANK('5. Pp (3 años)'!C66),"",'5. Pp (3 años)'!C66)</f>
        <v>Componente</v>
      </c>
      <c r="D65" s="601" t="str">
        <f>IF(ISBLANK('5. Pp (3 años)'!D66),"",'5. Pp (3 años)'!D66)</f>
        <v>1.4.1.1.5 Servicios de tecnologías de la información y telecomunicaciones gestionados y proporcionados oportunamente a las dependencias municipales conforme a la normatividad aplicable.</v>
      </c>
      <c r="E65" s="601" t="str">
        <f>IF(ISBLANK('5. Pp (3 años)'!E66),"",'5. Pp (3 años)'!E66)</f>
        <v>PSTIC: Porcentaje de servicios de tecnologías de la información y comunicación proporcionados.</v>
      </c>
      <c r="F65" s="601" t="str">
        <f>IF(ISBLANK('5. Pp (3 años)'!F66),"",'5. Pp (3 años)'!F66)</f>
        <v>Este indicador mide el grado de cumplimiento en la gestión y atención oportuna de los servicios de tecnologías de la información proporcionados a las dependencias municipales, mediante la ejecución de acciones de desarrollo y mantenimiento de sistemas, servicios de telecomunicaciones y soporte técnico, respecto a lo programado en el periodo.</v>
      </c>
      <c r="G65" s="573" t="str">
        <f>IF(ISBLANK('5. Pp (3 años)'!G66),"",'5. Pp (3 años)'!G66)</f>
        <v>Eficacia</v>
      </c>
      <c r="H65" s="573" t="str">
        <f>IF(ISBLANK('5. Pp (3 años)'!H66),"",'5. Pp (3 años)'!H66)</f>
        <v>Trimestral</v>
      </c>
      <c r="I65" s="601" t="str">
        <f>IF(ISBLANK('5. Pp (3 años)'!I66),"",'5. Pp (3 años)'!I66)</f>
        <v xml:space="preserve">MÉTODO DE CÁLCULO:
PSTIC = (ASTE / ASTP) × 100
VARIABLES
PSTIC:  Porcentaje de servicios de tecnologías de la información gestionados oportunamente.
ASTE: Número total de acciones de servicios TIC ejecutadas en el periodo.
ASTP: Número total de acciones de servicios TIC programadas en el periodo .                       </v>
      </c>
      <c r="J65" s="601" t="str">
        <f>IF(ISBLANK('5. Pp (3 años)'!J66),"",'5. Pp (3 años)'!J66)</f>
        <v>UNIDAD DE MEDIDA DEL INDICADOR:
Porcentaje
UNIDAD DE MEDIDA DE LAS VARIABLES:
Acciones de servicios TIC</v>
      </c>
      <c r="K65" s="573" t="str">
        <f>IF(ISBLANK('5. Pp (3 años)'!K66),"",'5. Pp (3 años)'!K66)</f>
        <v>Ascendente</v>
      </c>
      <c r="L65" s="601" t="s">
        <v>577</v>
      </c>
      <c r="M65" s="601" t="s">
        <v>555</v>
      </c>
      <c r="N65" s="601" t="str">
        <f>IF(ISBLANK('5. Pp (3 años)'!N66),"",'5. Pp (3 años)'!N66)</f>
        <v>Nombre completo del Documento que sustenta la información: 
Reporte Trimestral de Servicios de Tecnologías de la Información y Comunicación (Desarrollo, Telecomunicaciones y Soporte Técnico).
Nombre del área que genera o publica la información: 
Dirección General de Tecnologías de Infomación y comunicación.
Periodicidad con que se genera la información: 
Trimestral.
Liga de la página de la que se obtiene la información:
Ubicado en el archivero de madera  repisa 2, lefort con clave MBJ-PM-OM-DGTIC-006-2026</v>
      </c>
      <c r="O65" s="601" t="str">
        <f>IF(ISBLANK('5. Pp (3 años)'!O66),"",'5. Pp (3 años)'!O66)</f>
        <v>Existe disponibilidad de infraestructura tecnológica y conectividad.
Las dependencias municipales solicitan los servicios en tiempo y forma.
Se cuenta con personal técnico suficiente y capacitado.
No se presentan fallas críticas en energía eléctrica o sistemas centrales.
Los proveedores de servicios tecnológicos cumplen con los niveles de servicio establecidos.</v>
      </c>
      <c r="P65" s="602" t="str">
        <f>IF(ISBLANK('5. Pp (3 años)'!P66),"",'5. Pp (3 años)'!P66)</f>
        <v>Meta 9.8 
Para 2030, Aumentar significativamente el acceso a la tecnología de la información y las comunicaciones y esforzarse por proporcionar acceso universal y asequible a Internet en los países menos adelantados.
Meta 16.6 
Para 2030, crear instituciones eficaces, responsables y transparentes a todos los niveles.</v>
      </c>
    </row>
    <row r="66" spans="2:16" ht="224.25">
      <c r="B66" s="69" t="str">
        <f>IF(ISBLANK('5. Pp (3 años)'!B67),"",'5. Pp (3 años)'!B67)</f>
        <v>Dirección General de Tecnologias de Informacion y Comunicación</v>
      </c>
      <c r="C66" s="30" t="str">
        <f>IF(ISBLANK('5. Pp (3 años)'!C67),"",'5. Pp (3 años)'!C67)</f>
        <v>Actividad</v>
      </c>
      <c r="D66" s="32" t="str">
        <f>IF(ISBLANK('5. Pp (3 años)'!D67),"",'5. Pp (3 años)'!D67)</f>
        <v xml:space="preserve">1.4.1.1.5.1 Desarrollo y mantenimiento de sistemas informáticos para las dependencias municipales. </v>
      </c>
      <c r="E66" s="32" t="str">
        <f>IF(ISBLANK('5. Pp (3 años)'!E67),"",'5. Pp (3 años)'!E67)</f>
        <v>PSDMA= Porcentaje de servicios de desarrollo y mantenimiento de sistemas informáticos atendidos</v>
      </c>
      <c r="F66" s="32" t="str">
        <f>IF(ISBLANK('5. Pp (3 años)'!F67),"",'5. Pp (3 años)'!F67)</f>
        <v>Mide el grado de cumplimiento en la atención de los servicios de desarrollo y mantenimiento de sistemas informáticos solicitados por las dependencias municipales, respecto a los servicios programados en el periodo.</v>
      </c>
      <c r="G66" s="30" t="str">
        <f>IF(ISBLANK('5. Pp (3 años)'!G67),"",'5. Pp (3 años)'!G67)</f>
        <v>Eficacia</v>
      </c>
      <c r="H66" s="30" t="str">
        <f>IF(ISBLANK('5. Pp (3 años)'!H67),"",'5. Pp (3 años)'!H67)</f>
        <v>Trimestral</v>
      </c>
      <c r="I66" s="32" t="str">
        <f>IF(ISBLANK('5. Pp (3 años)'!I67),"",'5. Pp (3 años)'!I67)</f>
        <v>MÉTODO DE CÁLCULO
PSDMA= (NSDME/NSDMP)*100                                                                       
VARIABLES
PSDMA: Porcentaje de servicios de desarrollo y mantenimiento de sistemas informáticos atendidos.
NSDME: Número de servicios de desarrollo y mantenimiento ejecutados.
NSDMP: Número de servicios de desarrollo y mantenimiento programados.</v>
      </c>
      <c r="J66" s="32" t="str">
        <f>IF(ISBLANK('5. Pp (3 años)'!J67),"",'5. Pp (3 años)'!J67)</f>
        <v>UNIDAD DE MEDIDA DEL INDICADOR:
Porcentaje
UNIDAD DE MEDIDA DE LAS VARIABLES:
Servicios de Desarrollo y Mantenimiento.</v>
      </c>
      <c r="K66" s="30" t="str">
        <f>IF(ISBLANK('5. Pp (3 años)'!K67),"",'5. Pp (3 años)'!K67)</f>
        <v>Ascendente</v>
      </c>
      <c r="L66" s="32" t="s">
        <v>597</v>
      </c>
      <c r="M66" s="32" t="s">
        <v>576</v>
      </c>
      <c r="N66" s="32" t="str">
        <f>IF(ISBLANK('5. Pp (3 años)'!N67),"",'5. Pp (3 años)'!N67)</f>
        <v>Nombre completo del Documento que sustenta la información: 
Reporte Trimestral de Servicios de Tecnologías de la Información y Comunicación (Desarrollo y Mantenimiento).
Nombre del área que genera o publica la información: Departamento de Sistemas de Información
Periodicidad con que se genera la información: Trimestral.
Liga de la página de la que se obtiene la información: 
Archivos administrativos de la Dirección General de Tecnologías de la Información y Comunicación / Sistema interno de control y seguimiento de servicios, lefort MBJ-PM-OM-DGTIC-006-2026.</v>
      </c>
      <c r="O66" s="32" t="str">
        <f>IF(ISBLANK('5. Pp (3 años)'!O67),"",'5. Pp (3 años)'!O67)</f>
        <v xml:space="preserve">
Existe suministro continuo de energía eléctrica para la operación de los sistemas informáticos.
Las dependencias municipales definen y solicitan oportunamente sus requerimientos de sistemas.
Se cuenta con infraestructura tecnológica y plataformas adecuadas para el desarrollo y mantenimiento de sistemas.</v>
      </c>
      <c r="P66" s="124" t="str">
        <f>IF(ISBLANK('5. Pp (3 años)'!P67),"",'5. Pp (3 años)'!P67)</f>
        <v>Meta 9.8 
Para 2030, Aumentar significativamente el acceso a la tecnología de la información y las comunicaciones y esforzarse por proporcionar acceso universal y asequible a Internet en los países menos adelantados.
Meta 16.6 
Para 2030, crear instituciones eficaces, responsables y transparentes a todos los niveles.</v>
      </c>
    </row>
    <row r="67" spans="2:16" ht="224.25">
      <c r="B67" s="69" t="str">
        <f>IF(ISBLANK('5. Pp (3 años)'!B68),"",'5. Pp (3 años)'!B68)</f>
        <v>Dirección General de Tecnologias de Informacion y Comunicación</v>
      </c>
      <c r="C67" s="30" t="str">
        <f>IF(ISBLANK('5. Pp (3 años)'!C68),"",'5. Pp (3 años)'!C68)</f>
        <v>Actividad</v>
      </c>
      <c r="D67" s="32" t="str">
        <f>IF(ISBLANK('5. Pp (3 años)'!D68),"",'5. Pp (3 años)'!D68)</f>
        <v>1.4.1.1.5.2 Atención de  servicios de telecomunicaciones para las dependencias municipales.</v>
      </c>
      <c r="E67" s="32" t="str">
        <f>IF(ISBLANK('5. Pp (3 años)'!E68),"",'5. Pp (3 años)'!E68)</f>
        <v>PSTA: Porcentaje de servicios de telecomunicaciones atendidos.</v>
      </c>
      <c r="F67" s="32" t="str">
        <f>IF(ISBLANK('5. Pp (3 años)'!F68),"",'5. Pp (3 años)'!F68)</f>
        <v>Mide el grado de cumplimiento en la atención de los servicios de telecomunicaciones requeridos por las dependencias municipales, respecto a los servicios programados en el periodo.</v>
      </c>
      <c r="G67" s="30" t="str">
        <f>IF(ISBLANK('5. Pp (3 años)'!G68),"",'5. Pp (3 años)'!G68)</f>
        <v>Eficacia</v>
      </c>
      <c r="H67" s="30" t="str">
        <f>IF(ISBLANK('5. Pp (3 años)'!H68),"",'5. Pp (3 años)'!H68)</f>
        <v>Trimestral</v>
      </c>
      <c r="I67" s="32" t="str">
        <f>IF(ISBLANK('5. Pp (3 años)'!I68),"",'5. Pp (3 años)'!I68)</f>
        <v xml:space="preserve">MÉTODO DE CÁLCULO
PSTA= (NSTE/NSTP)*100      
VARIABLES   
PSTA: Porcentaje de servicios de telecomunicaciones atendidos
NSTE= Número de Servicios de Telecomunicaciones ejecutados.
NSTP= Número de Servicios de Telecomunicaciones programados.                                                                       </v>
      </c>
      <c r="J67" s="32" t="str">
        <f>IF(ISBLANK('5. Pp (3 años)'!J68),"",'5. Pp (3 años)'!J68)</f>
        <v>UNIDAD DE MEDIDA DEL INDICADOR:
Porcentaje
UNIDAD DE MEDIDA DE LAS VARIABLES:
Servicios de Telecomunicaciones</v>
      </c>
      <c r="K67" s="30" t="str">
        <f>IF(ISBLANK('5. Pp (3 años)'!K68),"",'5. Pp (3 años)'!K68)</f>
        <v>Ascendente</v>
      </c>
      <c r="L67" s="32" t="s">
        <v>673</v>
      </c>
      <c r="M67" s="32" t="s">
        <v>674</v>
      </c>
      <c r="N67" s="32" t="str">
        <f>IF(ISBLANK('5. Pp (3 años)'!N68),"",'5. Pp (3 años)'!N68)</f>
        <v>Nombre completo del Documento que sustenta la información: 
Reporte Trimestral de Servicios de Tecnologías de la Información y Comunicación (Telecomunicaciones).
Nombre del área que genera o publica la información: 
Departamento de Telecomunicaciones
Periodicidad con que se genera la información: Trimestral.
Liga de la página de la que se obtiene la información: 
Archivos administrativos de la Dirección General de Tecnologías de la Información y Comunicación / Sistema interno de control y seguimiento de servicios, lefort MBJ-PM-OM-DGTIC-006-2026</v>
      </c>
      <c r="O67" s="32" t="str">
        <f>IF(ISBLANK('5. Pp (3 años)'!O68),"",'5. Pp (3 años)'!O68)</f>
        <v>Los proveedores de servicios de telecomunicaciones garantizan la disponibilidad y calidad del servicio.
Existe infraestructura de red y conectividad suficiente para la prestación de los servicios.
No se presentan fallas externas que interrumpan los servicios de telecomunicaciones.</v>
      </c>
      <c r="P67" s="124" t="str">
        <f>IF(ISBLANK('5. Pp (3 años)'!P68),"",'5. Pp (3 años)'!P68)</f>
        <v>Meta 9.8 
Para 2030, Aumentar significativamente el acceso a la tecnología de la información y las comunicaciones y esforzarse por proporcionar acceso universal y asequible a Internet en los países menos adelantados.
Meta 16.6 
Para 2030, crear instituciones eficaces, responsables y transparentes a todos los niveles.</v>
      </c>
    </row>
    <row r="68" spans="2:16" ht="241.5">
      <c r="B68" s="69" t="str">
        <f>IF(ISBLANK('5. Pp (3 años)'!B69),"",'5. Pp (3 años)'!B69)</f>
        <v>Dirección General de Tecnologias de Informacion y Comunicación</v>
      </c>
      <c r="C68" s="30" t="str">
        <f>IF(ISBLANK('5. Pp (3 años)'!C69),"",'5. Pp (3 años)'!C69)</f>
        <v>Actividad</v>
      </c>
      <c r="D68" s="32" t="str">
        <f>IF(ISBLANK('5. Pp (3 años)'!D69),"",'5. Pp (3 años)'!D69)</f>
        <v>1.4.1.1.5.3 Atención de servicios de soporte técnico para las dependencias municipales.</v>
      </c>
      <c r="E68" s="32" t="str">
        <f>IF(ISBLANK('5. Pp (3 años)'!E69),"",'5. Pp (3 años)'!E69)</f>
        <v>PSSTA= Porcentaje de servicios de soporte técnico atendidos.</v>
      </c>
      <c r="F68" s="32" t="str">
        <f>IF(ISBLANK('5. Pp (3 años)'!F69),"",'5. Pp (3 años)'!F69)</f>
        <v xml:space="preserve">Este indicador mide el grado de cumplimiento en la atención de los servicios de soporte técnico proporcionados a las dependencias municipales, respecto a los servicios programados en el periodo; problemas con los equipos de cómputo o sus periféricos, software y asesorías relacionadas con los programas básicos. </v>
      </c>
      <c r="G68" s="30" t="str">
        <f>IF(ISBLANK('5. Pp (3 años)'!G69),"",'5. Pp (3 años)'!G69)</f>
        <v>Eficacia</v>
      </c>
      <c r="H68" s="30" t="str">
        <f>IF(ISBLANK('5. Pp (3 años)'!H69),"",'5. Pp (3 años)'!H69)</f>
        <v>Trimestral</v>
      </c>
      <c r="I68" s="32" t="str">
        <f>IF(ISBLANK('5. Pp (3 años)'!I69),"",'5. Pp (3 años)'!I69)</f>
        <v xml:space="preserve">MÉTODO DE CÁLCULO
PSSTA= (NSSTE/NSSTP)*100       
VARIABLES   
PSSTA= Porcentaje de Servicios de Soporte Técnico Atendidos.
NSSTE= Número de Servicios de SoporteTécnico Ejecutados.
NSSTP= Número Servicios de SoporteTécnico Programados.
                                                     </v>
      </c>
      <c r="J68" s="32" t="str">
        <f>IF(ISBLANK('5. Pp (3 años)'!J69),"",'5. Pp (3 años)'!J69)</f>
        <v>UNIDAD DE MEDIDA DEL INDICADOR:
Porcentaje
UNIDAD DE MEDIDA DE LAS VARIABLES:
Servicios de Soporte Técnico.</v>
      </c>
      <c r="K68" s="30" t="str">
        <f>IF(ISBLANK('5. Pp (3 años)'!K69),"",'5. Pp (3 años)'!K69)</f>
        <v>Ascendente</v>
      </c>
      <c r="L68" s="32" t="s">
        <v>676</v>
      </c>
      <c r="M68" s="32" t="s">
        <v>675</v>
      </c>
      <c r="N68" s="32" t="str">
        <f>IF(ISBLANK('5. Pp (3 años)'!N69),"",'5. Pp (3 años)'!N69)</f>
        <v>Nombre completo del Documento que sustenta la información: 
Reporte Trimestral de Servicios de Tecnologías de la Información y Comunicación (Soporte Técnico).
Nombre del área que genera o publica la información: 
Departamento de Soporte Técnico
Periodicidad con que se genera la información:
Trimestral.
Liga de la página de la que se obtiene la información: 
Archivos administrativos de la Dirección General de Tecnologías de la Información y Comunicación / Sistema interno de control y seguimiento de servicios, lefort MBJ-PM-OM-DGTIC-006-2026</v>
      </c>
      <c r="O68" s="32" t="str">
        <f>IF(ISBLANK('5. Pp (3 años)'!O69),"",'5. Pp (3 años)'!O69)</f>
        <v>Las dependencias municipales reportan oportunamente las incidencias técnicas.
Se cuenta con disponibilidad de equipos, refacciones y herramientas necesarias para la atención de servicios técnicos.
No se presentan fallas críticas generalizadas en la infraestructura tecnológica.</v>
      </c>
      <c r="P68" s="124" t="str">
        <f>IF(ISBLANK('5. Pp (3 años)'!P69),"",'5. Pp (3 años)'!P69)</f>
        <v>Meta 9.8 
Para 2030, Aumentar significativamente el acceso a la tecnología de la información y las comunicaciones y esforzarse por proporcionar acceso universal y asequible a Internet en los países menos adelantados.
Meta 16.6 
Para 2030, crear instituciones eficaces, responsables y transparentes a todos los niveles.</v>
      </c>
    </row>
    <row r="69" spans="2:16" ht="258.75">
      <c r="B69" s="600" t="str">
        <f>IF(ISBLANK('5. Pp (3 años)'!B70),"",'5. Pp (3 años)'!B70)</f>
        <v>Dirección General de Servicios Generales</v>
      </c>
      <c r="C69" s="573" t="str">
        <f>IF(ISBLANK('5. Pp (3 años)'!C70),"",'5. Pp (3 años)'!C70)</f>
        <v>Componente</v>
      </c>
      <c r="D69" s="601" t="str">
        <f>IF(ISBLANK('5. Pp (3 años)'!D70),"",'5. Pp (3 años)'!D70)</f>
        <v>1.4.1.1.6 Servicios de mantenimiento y logística brindados a las dependencias municipales conforme a la normatividad aplicable</v>
      </c>
      <c r="E69" s="601" t="str">
        <f>IF(ISBLANK('5. Pp (3 años)'!E70),"",'5. Pp (3 años)'!E70)</f>
        <v xml:space="preserve">PSML=Porcentaje de Servicios de mantenimiento y logística proporcionados. </v>
      </c>
      <c r="F69" s="601" t="str">
        <f>IF(ISBLANK('5. Pp (3 años)'!F70),"",'5. Pp (3 años)'!F70)</f>
        <v xml:space="preserve"> 
Mide el grado de cumplimiento en la prestación de servicios de mantenimiento y logística a las dependencias municipales, mediante la ejecución de servicios programados en el periodo, incluyendo mantenimiento de infraestructura, logística de eventos oficiales especiales y atención de solicitudes de logística para eventos institucionales ordinarios, conforme a la normatividad aplicable.</v>
      </c>
      <c r="G69" s="573" t="str">
        <f>IF(ISBLANK('5. Pp (3 años)'!G70),"",'5. Pp (3 años)'!G70)</f>
        <v>Eficacia</v>
      </c>
      <c r="H69" s="573" t="str">
        <f>IF(ISBLANK('5. Pp (3 años)'!H70),"",'5. Pp (3 años)'!H70)</f>
        <v>Trimestral</v>
      </c>
      <c r="I69" s="601" t="str">
        <f>IF(ISBLANK('5. Pp (3 años)'!I70),"",'5. Pp (3 años)'!I70)</f>
        <v xml:space="preserve">MÉTODO DE CÁLCULO:
PSML= (NSME/NSMP)*100
VARIABLES
PSML: Porcentaje de servicios de mantenimiento y logística proporcionados.                                                               
NSME: Número de servicios de mantenimiento y logística ejecutados.
NSMP: Número de servicios de mantenimiento y logística programados.
                                                                                                          </v>
      </c>
      <c r="J69" s="601" t="str">
        <f>IF(ISBLANK('5. Pp (3 años)'!J70),"",'5. Pp (3 años)'!J70)</f>
        <v xml:space="preserve">UNIDAD DE MEDIDA DEL INDICADOR:
Porcentaje
UNIDAD DE MEDIDA DE LAS VARIABLES:
Servicios de Mantenimiento y Logística </v>
      </c>
      <c r="K69" s="573" t="str">
        <f>IF(ISBLANK('5. Pp (3 años)'!K70),"",'5. Pp (3 años)'!K70)</f>
        <v>Ascendente</v>
      </c>
      <c r="L69" s="601" t="s">
        <v>581</v>
      </c>
      <c r="M69" s="601" t="s">
        <v>556</v>
      </c>
      <c r="N69" s="601" t="str">
        <f>IF(ISBLANK('5. Pp (3 años)'!N70),"",'5. Pp (3 años)'!N70)</f>
        <v>Nombre del Documento:  
Reporte Trimestral de Servicios de Mantenimiento y Logística.
Nombre de quien genera la información: 
Dirección General de Servicios Generales
Periodicidad con que se genera la información: 
Trimestral
Liga de la página de la que se obtiene la información: 
El documento está ubicado en la dirección de Servicios Generales con clave de expediente MBJ-OM-DGSG-08-2026 y MBJ-OM-DGSG-09-2026</v>
      </c>
      <c r="O69" s="601" t="str">
        <f>IF(ISBLANK('5. Pp (3 años)'!O70),"",'5. Pp (3 años)'!O70)</f>
        <v>Las dependencias municipales realizan la programación oportuna de los servicios requeridos.
Se cuenta con disponibilidad presupuestal, recursos materiales y personal operativo.
Las condiciones climatológicas y sociales permiten la ejecución de los servicios programados.</v>
      </c>
      <c r="P69" s="602" t="str">
        <f>IF(ISBLANK('5. Pp (3 años)'!P70),"",'5. Pp (3 años)'!P70)</f>
        <v>Meta 11.6 
Para 2030, reducir el impacto ambiental negativo per cápita de las ciudades, incluso prestando especial atención a la calidad del aire y la gestión de los desechos municipales y de otro tipo.
Meta 16.6 
Para 2030, crear instituciones eficaces, responsables y transparentes a todos los niveles.
Meta 12.2  
Para 2030, lograr la gestión sostenible y el uso eficiente de los recursos naturales.</v>
      </c>
    </row>
    <row r="70" spans="2:16" ht="207">
      <c r="B70" s="69" t="str">
        <f>IF(ISBLANK('5. Pp (3 años)'!B71),"",'5. Pp (3 años)'!B71)</f>
        <v>Dirección General de Servicios Generales</v>
      </c>
      <c r="C70" s="30" t="str">
        <f>IF(ISBLANK('5. Pp (3 años)'!C71),"",'5. Pp (3 años)'!C71)</f>
        <v>Actividad</v>
      </c>
      <c r="D70" s="32" t="str">
        <f>IF(ISBLANK('5. Pp (3 años)'!D71),"",'5. Pp (3 años)'!D71)</f>
        <v>1.4.1.1.6.1 Realización del mantenimiento del Edificio del Palacio Municipal y áreas comúnes.</v>
      </c>
      <c r="E70" s="32" t="str">
        <f>IF(ISBLANK('5. Pp (3 años)'!E71),"",'5. Pp (3 años)'!E71)</f>
        <v xml:space="preserve">PSMR=Porcentaje de servicios de mantenimiento municipal realizados. </v>
      </c>
      <c r="F70" s="32" t="str">
        <f>IF(ISBLANK('5. Pp (3 años)'!F71),"",'5. Pp (3 años)'!F71)</f>
        <v>Con está información, se  mide el número de servicios de mantenimiento tanto preventivo como correctivo que se realizan en el edificio del Palacio Municipal y preservar así la imagen del Ayuntamiento.</v>
      </c>
      <c r="G70" s="30" t="str">
        <f>IF(ISBLANK('5. Pp (3 años)'!G71),"",'5. Pp (3 años)'!G71)</f>
        <v>Eficacia</v>
      </c>
      <c r="H70" s="30" t="str">
        <f>IF(ISBLANK('5. Pp (3 años)'!H71),"",'5. Pp (3 años)'!H71)</f>
        <v>Trimestral</v>
      </c>
      <c r="I70" s="32" t="str">
        <f>IF(ISBLANK('5. Pp (3 años)'!I71),"",'5. Pp (3 años)'!I71)</f>
        <v xml:space="preserve">MÉTODO DE CÁLCULO:
PSMR= (NSME/NSMP)*100
VARIABLES
PSMR: Porcentaje de servicios de mantenimiento realizados. 
NSME: Número de servicios de mantenimiento ejecutados. 
NSMP= Número de servicios de mantenimiento programados.
                                                                                                     </v>
      </c>
      <c r="J70" s="32" t="str">
        <f>IF(ISBLANK('5. Pp (3 años)'!J71),"",'5. Pp (3 años)'!J71)</f>
        <v xml:space="preserve">UNIDAD DE MEDIDA DEL INDICADOR:
Porcentaje
UNIDAD DE MEDIDA DE LAS VARIABLES: 
Servicios de mantenimiento </v>
      </c>
      <c r="K70" s="30" t="str">
        <f>IF(ISBLANK('5. Pp (3 años)'!K71),"",'5. Pp (3 años)'!K71)</f>
        <v>Ascendente</v>
      </c>
      <c r="L70" s="32" t="s">
        <v>598</v>
      </c>
      <c r="M70" s="32" t="s">
        <v>580</v>
      </c>
      <c r="N70" s="32" t="str">
        <f>IF(ISBLANK('5. Pp (3 años)'!N71),"",'5. Pp (3 años)'!N71)</f>
        <v>Nombre del Documento:   
Reporte Trimestral de Servicios de Mantenimiento y Logística.
Nombre de quien genera la información: 
Dirección General de Servicios Generales
Periodicidad con que se genera la información: 
Trimestral
Liga de la página de la que se obtiene la información: 
El documento esta ubicado en la dirección de Servicios Generales con clave de expediente MBJ-OM-DGSG-15-2026.</v>
      </c>
      <c r="O70" s="32" t="str">
        <f>IF(ISBLANK('5. Pp (3 años)'!O71),"",'5. Pp (3 años)'!O71)</f>
        <v>Los proovedores de luz y agua operan de manera normal, lo que permite los servicios de mantenimiento.</v>
      </c>
      <c r="P70" s="124" t="str">
        <f>IF(ISBLANK('5. Pp (3 años)'!P71),"",'5. Pp (3 años)'!P71)</f>
        <v>Meta 11.6 
Para 2030, reducir el impacto ambiental negativo per cápita de las ciudades, incluso prestando especial atención a la calidad del aire y la gestión de los desechos municipales y de otro tipo.
Meta 16.6 
Para 2030, crear instituciones eficaces, responsables y transparentes a todos los niveles.</v>
      </c>
    </row>
    <row r="71" spans="2:16" ht="241.5">
      <c r="B71" s="69" t="str">
        <f>IF(ISBLANK('5. Pp (3 años)'!B72),"",'5. Pp (3 años)'!B72)</f>
        <v>Dirección General de Servicios Generales</v>
      </c>
      <c r="C71" s="30" t="str">
        <f>IF(ISBLANK('5. Pp (3 años)'!C72),"",'5. Pp (3 años)'!C72)</f>
        <v>Actividad</v>
      </c>
      <c r="D71" s="32" t="str">
        <f>IF(ISBLANK('5. Pp (3 años)'!D72),"",'5. Pp (3 años)'!D72)</f>
        <v>1.4.1.1.6.2 Brindar servicios de logística para la realización de eventos oficiales especiales.</v>
      </c>
      <c r="E71" s="32" t="str">
        <f>IF(ISBLANK('5. Pp (3 años)'!E72),"",'5. Pp (3 años)'!E72)</f>
        <v>PLEO= Porcentaje de servicios de logística de los eventos oficiales especiales brindados</v>
      </c>
      <c r="F71" s="32" t="str">
        <f>IF(ISBLANK('5. Pp (3 años)'!F72),"",'5. Pp (3 años)'!F72)</f>
        <v>Mide el grado de cumplimiento en la ejecución de los servicios de logística para eventos oficiales especiales del Ayuntamiento, tales como celebraciones institucionales de alto impacto (Aniversario de Cancún, Informe de Gobierno, Fiestas Patrias, celebraciones decembrinas), en relación con los eventos programados en el periodo.</v>
      </c>
      <c r="G71" s="30" t="str">
        <f>IF(ISBLANK('5. Pp (3 años)'!G72),"",'5. Pp (3 años)'!G72)</f>
        <v>Eficacia</v>
      </c>
      <c r="H71" s="30" t="str">
        <f>IF(ISBLANK('5. Pp (3 años)'!H72),"",'5. Pp (3 años)'!H72)</f>
        <v>Trimestral</v>
      </c>
      <c r="I71" s="32" t="str">
        <f>IF(ISBLANK('5. Pp (3 años)'!I72),"",'5. Pp (3 años)'!I72)</f>
        <v xml:space="preserve">MÉTODO DE CÁLCULO:
PLEO=(NSLB/NSLP)*100
VARIABLES
PLEO: Porcentaje de servicios de logística de los eventos oficiales especiales brindados.
NSLB: Número de Servicios de logística de eventos oficiales brindados                                            
NSLP: Número de Servicios de logística de eventos oficiales programados
                                                                                                     </v>
      </c>
      <c r="J71" s="32" t="str">
        <f>IF(ISBLANK('5. Pp (3 años)'!J72),"",'5. Pp (3 años)'!J72)</f>
        <v>UNIDAD DE MEDIDA DEL INDICADOR:
Porcentaje
UNIDAD DE MEDIDA DE LAS VARIABLES: 
Servicios de logistica.</v>
      </c>
      <c r="K71" s="30" t="str">
        <f>IF(ISBLANK('5. Pp (3 años)'!K72),"",'5. Pp (3 años)'!K72)</f>
        <v>Ascendente</v>
      </c>
      <c r="L71" s="32" t="s">
        <v>599</v>
      </c>
      <c r="M71" s="32" t="s">
        <v>579</v>
      </c>
      <c r="N71" s="32" t="str">
        <f>IF(ISBLANK('5. Pp (3 años)'!N72),"",'5. Pp (3 años)'!N72)</f>
        <v>Nombre del Documento:   
Reporte Trimestral de Servicios de Mantenimiento y Logística de Eventos Especiales.
Nombre de quien genera la información: 
Dirección General de Servicios Generales
Periodicidad con que se genera la información: 
Trimestral
Liga de la página de la que se obtiene la información: 
El documento está ubicado en la Dirección General de Servicios Generales con clave de expediente MBJ-OM-DGSG-08-2026 y MBJ-OM-DGSG-09-2026</v>
      </c>
      <c r="O71" s="32" t="str">
        <f>IF(ISBLANK('5. Pp (3 años)'!O72),"",'5. Pp (3 años)'!O72)</f>
        <v>Las condiciones climatológicas, sanitarias y sociales son las adecuadas para la realización de la logística de los eventos.</v>
      </c>
      <c r="P71" s="124" t="str">
        <f>IF(ISBLANK('5. Pp (3 años)'!P72),"",'5. Pp (3 años)'!P72)</f>
        <v>Meta 11.6 
Para 2030, reducir el impacto ambiental negativo per cápita de las ciudades, incluso prestando especial atención a la calidad del aire y la gestión de los desechos municipales y de otro tipo.
Meta 16.6 
Para 2030, crear instituciones eficaces, responsables y transparentes a todos los niveles.</v>
      </c>
    </row>
    <row r="72" spans="2:16" ht="241.5">
      <c r="B72" s="69" t="str">
        <f>IF(ISBLANK('5. Pp (3 años)'!B73),"",'5. Pp (3 años)'!B73)</f>
        <v>Dirección General de Servicios Generales</v>
      </c>
      <c r="C72" s="30" t="str">
        <f>IF(ISBLANK('5. Pp (3 años)'!C73),"",'5. Pp (3 años)'!C73)</f>
        <v>Actividad</v>
      </c>
      <c r="D72" s="32" t="str">
        <f>IF(ISBLANK('5. Pp (3 años)'!D73),"",'5. Pp (3 años)'!D73)</f>
        <v>1.4.1.1.6.3 Atención de solicitudes de servicios de logística para eventos institucionales ordinarios solicitados por las dependencias municipales.</v>
      </c>
      <c r="E72" s="32" t="str">
        <f>IF(ISBLANK('5. Pp (3 años)'!E73),"",'5. Pp (3 años)'!E73)</f>
        <v>PSLA= Porcentaje de solicitudes de servicios de logística para eventos ordinarios atendidos.</v>
      </c>
      <c r="F72" s="32" t="str">
        <f>IF(ISBLANK('5. Pp (3 años)'!F73),"",'5. Pp (3 años)'!F73)</f>
        <v>Mide el grado de cumplimiento en la atención de solicitudes de servicios de logística para eventos institucionales ordinarios requeridos por las dependencias municipales, los cuales corresponden a actividades operativas y de menor escala, distintas a los eventos oficiales especiales, en relación con las solicitudes recibidas en el periodo.</v>
      </c>
      <c r="G72" s="30" t="str">
        <f>IF(ISBLANK('5. Pp (3 años)'!G73),"",'5. Pp (3 años)'!G73)</f>
        <v>Eficacia</v>
      </c>
      <c r="H72" s="30" t="str">
        <f>IF(ISBLANK('5. Pp (3 años)'!H73),"",'5. Pp (3 años)'!H73)</f>
        <v>Trimestral</v>
      </c>
      <c r="I72" s="32" t="str">
        <f>IF(ISBLANK('5. Pp (3 años)'!I73),"",'5. Pp (3 años)'!I73)</f>
        <v xml:space="preserve">MÉTODO DE CÁLCULO:
PSLA= (NSLA/NSLS)*100
VARIABLES 
PSLA= Porcentaje de Servicios de Logística de Eventos  Atendidas.   
NSLA= Número de servicios de logística de eventos atendidos                                                              
NSLS= Número de servicios de logística de eventos programados. 
                                                                                                     </v>
      </c>
      <c r="J72" s="32" t="str">
        <f>IF(ISBLANK('5. Pp (3 años)'!J73),"",'5. Pp (3 años)'!J73)</f>
        <v>UNIDAD DE MEDIDA DEL INDICADOR:
Porcentaje
UNIDAD DE MEDIDA DE LAS VARIABLES: Servicios de Logística para los Eventos</v>
      </c>
      <c r="K72" s="30" t="str">
        <f>IF(ISBLANK('5. Pp (3 años)'!K73),"",'5. Pp (3 años)'!K73)</f>
        <v>Ascendente</v>
      </c>
      <c r="L72" s="32" t="s">
        <v>600</v>
      </c>
      <c r="M72" s="32" t="s">
        <v>578</v>
      </c>
      <c r="N72" s="32" t="str">
        <f>IF(ISBLANK('5. Pp (3 años)'!N73),"",'5. Pp (3 años)'!N73)</f>
        <v>Nombre del Documento:    
Reporte Trimestral de Servicios de Mantenimiento y Logística de Eventos Ordinarios.
Nombre de quien genera la información: 
Dirección General de Servicios Generales
Periodicidad con que se genera la información: 
Trimestral
Liga de la página de la que se obtiene la información: 
El documento está ubicado en la Dirección General de Servicios Generales con clave de expediente MBJ-OM-DGSG-08-2026 y MBJ-OM-DGSG-09-2026</v>
      </c>
      <c r="O72" s="32" t="str">
        <f>IF(ISBLANK('5. Pp (3 años)'!O73),"",'5. Pp (3 años)'!O73)</f>
        <v>Las condiciones climatológicas, sanitarias y sociales son las adecuadas para la realización de las solicitudes de logística para los eventos.</v>
      </c>
      <c r="P72" s="124" t="str">
        <f>IF(ISBLANK('5. Pp (3 años)'!P73),"",'5. Pp (3 años)'!P73)</f>
        <v>Meta 11.6 
Para 2030, reducir el impacto ambiental negativo per cápita de las ciudades, incluso prestando especial atención a la calidad del aire y la gestión de los desechos municipales y de otro tipo.
Meta 16.6 
Para 2030, crear instituciones eficaces, responsables y transparentes a todos los niveles.</v>
      </c>
    </row>
    <row r="73" spans="2:16" ht="224.25">
      <c r="B73" s="600" t="str">
        <f>IF(ISBLANK('5. Pp (3 años)'!B74),"",'5. Pp (3 años)'!B74)</f>
        <v>Dirección General de Fomento Cívico</v>
      </c>
      <c r="C73" s="573" t="str">
        <f>IF(ISBLANK('5. Pp (3 años)'!C74),"",'5. Pp (3 años)'!C74)</f>
        <v>Componente</v>
      </c>
      <c r="D73" s="601" t="str">
        <f>IF(ISBLANK('5. Pp (3 años)'!D74),"",'5. Pp (3 años)'!D74)</f>
        <v xml:space="preserve">1.4.1.1.7 Eventos cívicos y culturales realizados y apoyos proporcionados a instituciones externas.
</v>
      </c>
      <c r="E73" s="601" t="str">
        <f>IF(ISBLANK('5. Pp (3 años)'!E74),"",'5. Pp (3 años)'!E74)</f>
        <v xml:space="preserve">PECR= Porcentaje de Eventos Cívicos y Culturales realizados   </v>
      </c>
      <c r="F73" s="601" t="str">
        <f>IF(ISBLANK('5. Pp (3 años)'!F74),"",'5. Pp (3 años)'!F74)</f>
        <v>Este indicador mide el grado de cumplimiento en la realización de eventos cívicos y culturales, así como en la provisión de apoyos a instituciones externas, que promueven la identidad, pertenencia y conocimiento de la historia patria, contribuyendo al fortalecimiento del tejido social y la cultura cívica en el municipio.</v>
      </c>
      <c r="G73" s="573" t="str">
        <f>IF(ISBLANK('5. Pp (3 años)'!G74),"",'5. Pp (3 años)'!G74)</f>
        <v>Eficacia</v>
      </c>
      <c r="H73" s="573" t="str">
        <f>IF(ISBLANK('5. Pp (3 años)'!H74),"",'5. Pp (3 años)'!H74)</f>
        <v>Trimestral</v>
      </c>
      <c r="I73" s="601" t="str">
        <f>IF(ISBLANK('5. Pp (3 años)'!I74),"",'5. Pp (3 años)'!I74)</f>
        <v>MÉTODO DE CÁLCULO 
PECR= (NECR/NECP)*100                                                                                                              
VARIABLES     
PECR: Porcentaje de Eventos Cívicos y Culturales realizados                                                       
NECR:  Número de Eventos Cívicos y Culturales realizados                                                        
NECP: Número de Eventos Cívicos y Culturales programados    
NOTA METODOLÓGICA
Para efectos del indicador, las distintas unidades de medida de las actividades (eventos cívicos, participaciones musicales y solicitudes de apoyo) se homologan como acciones de fomento cívico y cultural, a fin de permitir su agregación y medición integral en el componente.</v>
      </c>
      <c r="J73" s="601" t="str">
        <f>IF(ISBLANK('5. Pp (3 años)'!J74),"",'5. Pp (3 años)'!J74)</f>
        <v xml:space="preserve">UNIDAD DE MEDIDA DEL INDICADOR:
Porcentaje
UNIDAD DE MEDIDA DE LAS VARIABLES:  
Eventos Cívicos y Culturales realizados  </v>
      </c>
      <c r="K73" s="573" t="str">
        <f>IF(ISBLANK('5. Pp (3 años)'!K74),"",'5. Pp (3 años)'!K74)</f>
        <v>Ascendente</v>
      </c>
      <c r="L73" s="601" t="s">
        <v>601</v>
      </c>
      <c r="M73" s="603" t="s">
        <v>631</v>
      </c>
      <c r="N73" s="601" t="str">
        <f>IF(ISBLANK('5. Pp (3 años)'!N74),"",'5. Pp (3 años)'!N74)</f>
        <v>Nombre del Documento:  
Reporte Trimestral de Eventos Cívicos, Culturales y Apoyos Institucionales.
Nombre de quien genera la información:                         
Direccion General de Eventos Civicos
Periodicidad con que se genera la información: 
Trimestral
Liga de la página donde se localiza la información o ubicación:                            
Físico, Carpeta Informe Ejecutivo 2026 (Administracion Publica 2024-2027) Contenido: Informe Tomo 1  con Clave MBJ-O.M.-UEC-2026</v>
      </c>
      <c r="O73" s="601" t="str">
        <f>IF(ISBLANK('5. Pp (3 años)'!O74),"",'5. Pp (3 años)'!O74)</f>
        <v xml:space="preserve">Las condiciones climatológicas, sanitarias y sociales son las adecuadas para la realización de los eventos </v>
      </c>
      <c r="P73" s="602" t="str">
        <f>IF(ISBLANK('5. Pp (3 años)'!P74),"",'5. Pp (3 años)'!P74)</f>
        <v xml:space="preserve">Meta 11.4 
Para 2030, redoblar los esfuerzos para proteger y salvaguardar el patrimonio cultural y natural del mundo.
Meta 4.7 
Para 2030, asegurar que todos los alumnos adquieran los conocimientos teóricos y prácticos necesarios para promover el desarrollo sostenible,.
</v>
      </c>
    </row>
    <row r="74" spans="2:16" ht="224.25">
      <c r="B74" s="69" t="str">
        <f>IF(ISBLANK('5. Pp (3 años)'!B75),"",'5. Pp (3 años)'!B75)</f>
        <v>Dirección General de Fomento Cívico</v>
      </c>
      <c r="C74" s="30" t="str">
        <f>IF(ISBLANK('5. Pp (3 años)'!C75),"",'5. Pp (3 años)'!C75)</f>
        <v>Actividad</v>
      </c>
      <c r="D74" s="32" t="str">
        <f>IF(ISBLANK('5. Pp (3 años)'!D75),"",'5. Pp (3 años)'!D75)</f>
        <v>1.4.1.1.7.1 Realización de conmemoraciones y celebraciones cívicas.</v>
      </c>
      <c r="E74" s="32" t="str">
        <f>IF(ISBLANK('5. Pp (3 años)'!E75),"",'5. Pp (3 años)'!E75)</f>
        <v xml:space="preserve">PCCR=   Porcentaje de Conmemoraciones y Celebraciones Cívicas realizadas    </v>
      </c>
      <c r="F74" s="32" t="str">
        <f>IF(ISBLANK('5. Pp (3 años)'!F75),"",'5. Pp (3 años)'!F75)</f>
        <v xml:space="preserve">
Con está información se mide el número de conmemoraciones y celebraciones cívicas de Acuerdo al Calendario Oficial Anual  en Monumentos, Parques y Escuelas.</v>
      </c>
      <c r="G74" s="30" t="str">
        <f>IF(ISBLANK('5. Pp (3 años)'!G75),"",'5. Pp (3 años)'!G75)</f>
        <v xml:space="preserve">Eficacia                          </v>
      </c>
      <c r="H74" s="30" t="str">
        <f>IF(ISBLANK('5. Pp (3 años)'!H75),"",'5. Pp (3 años)'!H75)</f>
        <v>Trimestral</v>
      </c>
      <c r="I74" s="32" t="str">
        <f>IF(ISBLANK('5. Pp (3 años)'!I75),"",'5. Pp (3 años)'!I75)</f>
        <v xml:space="preserve">METODO DE CALCULO                                                                                                
PCCR= (NCCR/NCCP)*100                                                                                              
VARIABLES
PCCR: Porcentaje de Conmemoraciones y Celebraciones Cívicas realizadas               
NCCR: Numero de Conmemoraciones y Celebraciones Cívicas realizadas                                       
NCCP: Numero de Conmemoraciones y Celebraciones Civicas programadas                     </v>
      </c>
      <c r="J74" s="32" t="str">
        <f>IF(ISBLANK('5. Pp (3 años)'!J75),"",'5. Pp (3 años)'!J75)</f>
        <v>UNIDAD DE MEDIDA DEL INDICADOR:
Porcentaje
UNIDAD DE MEDIDA DE LAS VARIABLES:  
Conmemoraciones y Celebraciones Cívicas</v>
      </c>
      <c r="K74" s="30" t="str">
        <f>IF(ISBLANK('5. Pp (3 años)'!K75),"",'5. Pp (3 años)'!K75)</f>
        <v>Ascendente</v>
      </c>
      <c r="L74" s="32" t="s">
        <v>602</v>
      </c>
      <c r="M74" s="32" t="s">
        <v>583</v>
      </c>
      <c r="N74" s="32" t="str">
        <f>IF(ISBLANK('5. Pp (3 años)'!N75),"",'5. Pp (3 años)'!N75)</f>
        <v>Nombre del Documento:  
Reporte Trimestral de Eventos Cívicos, Culturales y Apoyos Institucionales.
Nombre de quien genera la información:                         
Direccion General de Eventos Civicos
Periodicidad con que se genera la información: 
Trimestral
Liga de la página donde se localiza la información o ubicación:                            
Físico, Carpeta Informe Ejecutivo 2026 (Administracion Publica 2024-2027) Contenido: Informe Tomo 1  con Clave MBJ-O.M.-UEC-2026</v>
      </c>
      <c r="O74" s="32" t="str">
        <f>IF(ISBLANK('5. Pp (3 años)'!O75),"",'5. Pp (3 años)'!O75)</f>
        <v xml:space="preserve">Las condiciones climatológicas y sociales son las adecuadas para la realización de las conmemoraciones y celebraciones.  </v>
      </c>
      <c r="P74" s="124" t="str">
        <f>IF(ISBLANK('5. Pp (3 años)'!P75),"",'5. Pp (3 años)'!P75)</f>
        <v>Meta 11.4 
Para 2030, redoblar los esfuerzos para proteger y salvaguardar el patrimonio cultural y natural del mundo.</v>
      </c>
    </row>
    <row r="75" spans="2:16" ht="224.25">
      <c r="B75" s="69" t="str">
        <f>IF(ISBLANK('5. Pp (3 años)'!B76),"",'5. Pp (3 años)'!B76)</f>
        <v>Dirección General de Fomento Cívico</v>
      </c>
      <c r="C75" s="30" t="str">
        <f>IF(ISBLANK('5. Pp (3 años)'!C76),"",'5. Pp (3 años)'!C76)</f>
        <v>Actividad</v>
      </c>
      <c r="D75" s="32" t="str">
        <f>IF(ISBLANK('5. Pp (3 años)'!D76),"",'5. Pp (3 años)'!D76)</f>
        <v>1.4.1.1.7.2   Participaciones musicales en eventos cívicos y culturales.</v>
      </c>
      <c r="E75" s="32" t="str">
        <f>IF(ISBLANK('5. Pp (3 años)'!E76),"",'5. Pp (3 años)'!E76)</f>
        <v>PMR = Porcentaje de participaciones musicales en eventos realizadas.</v>
      </c>
      <c r="F75" s="32" t="str">
        <f>IF(ISBLANK('5. Pp (3 años)'!F76),"",'5. Pp (3 años)'!F76)</f>
        <v xml:space="preserve">Con está información, se mide el número de participaciones musicales de la banda y el trio en  diferentes eventos en los que sean convocados, asimismo permite conocer la importancia de sus colaboraciones. </v>
      </c>
      <c r="G75" s="30" t="str">
        <f>IF(ISBLANK('5. Pp (3 años)'!G76),"",'5. Pp (3 años)'!G76)</f>
        <v xml:space="preserve">Eficacia                                            </v>
      </c>
      <c r="H75" s="30" t="str">
        <f>IF(ISBLANK('5. Pp (3 años)'!H76),"",'5. Pp (3 años)'!H76)</f>
        <v>Trimestral</v>
      </c>
      <c r="I75" s="32" t="str">
        <f>IF(ISBLANK('5. Pp (3 años)'!I76),"",'5. Pp (3 años)'!I76)</f>
        <v xml:space="preserve">MÉTODO DE CÁLCULO
PMR= (NPMR/NPMP)*100                                                                                               
VARIABLES
PMR: Porcentaje de participaciones musicales en eventos realizadas.
NPMR: Número de participaciones musicales en eventos realizadas.
NPMP: Número de participaciones musicales en eventos programadas.
                                                                                                                            </v>
      </c>
      <c r="J75" s="32" t="str">
        <f>IF(ISBLANK('5. Pp (3 años)'!J76),"",'5. Pp (3 años)'!J76)</f>
        <v>UNIDAD DE MEDIDA DEL INDICADOR:
Porcentaje
UNIDAD DE MEDIDA DE LAS VARIABLES:  Participaciones Musicales</v>
      </c>
      <c r="K75" s="30" t="str">
        <f>IF(ISBLANK('5. Pp (3 años)'!K76),"",'5. Pp (3 años)'!K76)</f>
        <v>Ascendente</v>
      </c>
      <c r="L75" s="32" t="s">
        <v>603</v>
      </c>
      <c r="M75" s="32" t="s">
        <v>582</v>
      </c>
      <c r="N75" s="32" t="str">
        <f>IF(ISBLANK('5. Pp (3 años)'!N76),"",'5. Pp (3 años)'!N76)</f>
        <v>Nombre del Documento:  
Reporte Trimestral de Eventos Cívicos, Culturales y Apoyos Institucionales.
Nombre de quien genera la información:                         
Direccion General de Eventos Civicos
Periodicidad con que se genera la información: 
Trimestral
Liga de la página donde se localiza la información o ubicación:                            
Físico, Carpeta Informe Ejecutivo 2026 (Administracion Publica 2024-2027) Contenido: Informe Tomo 1  con Clave MBJ-O.M.-UEC-2026</v>
      </c>
      <c r="O75" s="32" t="str">
        <f>IF(ISBLANK('5. Pp (3 años)'!O76),"",'5. Pp (3 años)'!O76)</f>
        <v>Las áreas solicitantes confirman la participación musical en sus eventos y las condiciones climatológicas y sociales son las adecuadas</v>
      </c>
      <c r="P75" s="124" t="str">
        <f>IF(ISBLANK('5. Pp (3 años)'!P76),"",'5. Pp (3 años)'!P76)</f>
        <v xml:space="preserve">
Meta 11.4 
Para 2030, redoblar los esfuerzos para proteger y salvaguardar el patrimonio cultural y natural del mundo.
Meta 4.7 
Para 2030, asegurar que todos los alumnos adquieran los conocimientos teóricos y prácticos necesarios para promover el desarrollo sostenible.
</v>
      </c>
    </row>
    <row r="76" spans="2:16" ht="224.25">
      <c r="B76" s="69" t="str">
        <f>IF(ISBLANK('5. Pp (3 años)'!B77),"",'5. Pp (3 años)'!B77)</f>
        <v>Dirección General de Fomento Cívico</v>
      </c>
      <c r="C76" s="30" t="str">
        <f>IF(ISBLANK('5. Pp (3 años)'!C77),"",'5. Pp (3 años)'!C77)</f>
        <v>Actividad</v>
      </c>
      <c r="D76" s="32" t="str">
        <f>IF(ISBLANK('5. Pp (3 años)'!D77),"",'5. Pp (3 años)'!D77)</f>
        <v xml:space="preserve">1.4.1.1.7.3  Atención a Solicitudes de apoyo para eventos oficiales de Instituciones Externas.
</v>
      </c>
      <c r="E76" s="32" t="str">
        <f>IF(ISBLANK('5. Pp (3 años)'!E77),"",'5. Pp (3 años)'!E77)</f>
        <v xml:space="preserve">PSEA= Porcentaje de solicitudes de apoyo para eventos oficiales atendidos. </v>
      </c>
      <c r="F76" s="32" t="str">
        <f>IF(ISBLANK('5. Pp (3 años)'!F77),"",'5. Pp (3 años)'!F77)</f>
        <v>Con esta información, se mide el número de las solicitudes de las distintas necesidades respecto a la celebración de eventos que son llevados a cabo por instituciones militares e integrantes de cuerpos consulares, se plasma la colaboración con actores sociales respecto a los apoyos proporcionados para sus eventos</v>
      </c>
      <c r="G76" s="30" t="str">
        <f>IF(ISBLANK('5. Pp (3 años)'!G77),"",'5. Pp (3 años)'!G77)</f>
        <v>Eficacia</v>
      </c>
      <c r="H76" s="30" t="str">
        <f>IF(ISBLANK('5. Pp (3 años)'!H77),"",'5. Pp (3 años)'!H77)</f>
        <v>Trimestral</v>
      </c>
      <c r="I76" s="32" t="str">
        <f>IF(ISBLANK('5. Pp (3 años)'!I77),"",'5. Pp (3 años)'!I77)</f>
        <v xml:space="preserve">MÉTODO DE CÁLCULO                                                                                                
PSEA= (NSOE/NSOR)*100 
VARIABLES
PSEA: Porcentaje de solicitudes de apoyo para eventos oficiales atendidas.   
NSOE: Número de Solicitudes de apoyo atendidas                                       
NSOR: Número de Solicitudes de apoyo recibidas
                                                                                                                            </v>
      </c>
      <c r="J76" s="32" t="str">
        <f>IF(ISBLANK('5. Pp (3 años)'!J77),"",'5. Pp (3 años)'!J77)</f>
        <v>UNIDAD DE MEDIDA DEL INDICADOR:
Porcentaje
UNIDAD DE MEDIDA DE LAS VARIABLES:  
Solicitudes de apoyo</v>
      </c>
      <c r="K76" s="30" t="str">
        <f>IF(ISBLANK('5. Pp (3 años)'!K77),"",'5. Pp (3 años)'!K77)</f>
        <v>Ascendente</v>
      </c>
      <c r="L76" s="32" t="s">
        <v>682</v>
      </c>
      <c r="M76" s="32" t="s">
        <v>683</v>
      </c>
      <c r="N76" s="32" t="str">
        <f>IF(ISBLANK('5. Pp (3 años)'!N77),"",'5. Pp (3 años)'!N77)</f>
        <v>Nombre del Documento:  
Reporte Trimestral de Eventos Cívicos, Culturales y Apoyos Institucionales.
Nombre de quien genera la información:                         
Direccion General de Eventos Civicos
Periodicidad con que se genera la información: 
Trimestral
Liga de la página donde se localiza la información o ubicación:                            
Físico, Carpeta Informe Ejecutivo 2026 (Administracion Publica 2024-2027) Contenido: Informe Tomo 1  con Clave MBJ-O.M.-UEC-2026</v>
      </c>
      <c r="O76" s="32" t="str">
        <f>IF(ISBLANK('5. Pp (3 años)'!O77),"",'5. Pp (3 años)'!O77)</f>
        <v xml:space="preserve">Las instituciones externas presentan sus solicitudes de apoyo en tiempo y forma.
Se cuenta con disponibilidad operativa y de insumos para atender los eventos especiales. </v>
      </c>
      <c r="P76" s="124" t="str">
        <f>IF(ISBLANK('5. Pp (3 años)'!P77),"",'5. Pp (3 años)'!P77)</f>
        <v>Meta 17.17 
Para 2030, alentar y promover la constitución de alianzas eficaces en las esferas pública, público-privada y de la sociedad civil.
Meta 16.6 
Para 2030, crear instituciones eficaces, responsables y transparentes a todos los niveles.</v>
      </c>
    </row>
    <row r="77" spans="2:16" ht="241.5">
      <c r="B77" s="600" t="str">
        <f>IF(ISBLANK('5. Pp (3 años)'!B78),"",'5. Pp (3 años)'!B78)</f>
        <v>Dirección General de Recursos Humanos</v>
      </c>
      <c r="C77" s="573" t="str">
        <f>IF(ISBLANK('5. Pp (3 años)'!C78),"",'5. Pp (3 años)'!C78)</f>
        <v>Componente</v>
      </c>
      <c r="D77" s="601" t="str">
        <f>IF(ISBLANK('5. Pp (3 años)'!D78),"",'5. Pp (3 años)'!D78)</f>
        <v>1.4.1.1.8 Reportes de plantilla de personal municipal actualizados y emitidos, derivados de la gestión de incidencias, finiquitos y actualización de expedientes del personal.</v>
      </c>
      <c r="E77" s="601" t="str">
        <f>IF(ISBLANK('5. Pp (3 años)'!E78),"",'5. Pp (3 años)'!E78)</f>
        <v>PPPME= Porcentaje de plantillas de personal municipal entregadas.</v>
      </c>
      <c r="F77" s="601" t="str">
        <f>IF(ISBLANK('5. Pp (3 años)'!F78),"",'5. Pp (3 años)'!F78)</f>
        <v>Este indicador permite mantener actualizadas las plantillas con  el número de personas que integran la administración pública municipal. 
Con esta información, se contribuye a contar con información veraz y oportuna del personal de todas y cada una de las dependencias municipales</v>
      </c>
      <c r="G77" s="573" t="str">
        <f>IF(ISBLANK('5. Pp (3 años)'!G78),"",'5. Pp (3 años)'!G78)</f>
        <v>Eficacia</v>
      </c>
      <c r="H77" s="573" t="str">
        <f>IF(ISBLANK('5. Pp (3 años)'!H78),"",'5. Pp (3 años)'!H78)</f>
        <v>Trimestral</v>
      </c>
      <c r="I77" s="601" t="str">
        <f>IF(ISBLANK('5. Pp (3 años)'!I78),"",'5. Pp (3 años)'!I78)</f>
        <v xml:space="preserve">MÉTODO DE CÁLCULO
PPPME= (NPPE/NPPS)*100
VARIABLES
PPPME= Porcentaje de plantillas de personal municipal entregadas.
NPPE= Número de plantillas de personal emitidas.
NPPS= Número de plantillas de personal solicitadas.
</v>
      </c>
      <c r="J77" s="601" t="str">
        <f>IF(ISBLANK('5. Pp (3 años)'!J78),"",'5. Pp (3 años)'!J78)</f>
        <v>UNIDAD DE MEDIDA DEL INDICADOR
Porcentaje 
                                             UNIDAD DE MEDIDA DE LA VARIABLE
Plantillas de personal municipal</v>
      </c>
      <c r="K77" s="573" t="str">
        <f>IF(ISBLANK('5. Pp (3 años)'!K78),"",'5. Pp (3 años)'!K78)</f>
        <v>Ascendente</v>
      </c>
      <c r="L77" s="601" t="s">
        <v>604</v>
      </c>
      <c r="M77" s="601" t="s">
        <v>587</v>
      </c>
      <c r="N77" s="601" t="str">
        <f>IF(ISBLANK('5. Pp (3 años)'!N78),"",'5. Pp (3 años)'!N78)</f>
        <v xml:space="preserve">Nombre del Documento: Informe dirigido a la Oficialía Mayor del Municipio de Benito Juárez. Oficios e incidencias solicitadas por las Unidades Administrativas. Control de Ventanilla Única de la Dirección General de Recursos Humanos.                                            
Nombre de quien genera la información:  
Dirección General de Recursos Humanos
Periodicidad con que se genera la información:
Trimestral
Liga de la página donde se localiza la información o ubicación: 
Repisa 6C, leffort 1A  en la oficina de la Direccion General de Recursos Humanos </v>
      </c>
      <c r="O77" s="601" t="str">
        <f>IF(ISBLANK('5. Pp (3 años)'!O78),"",'5. Pp (3 años)'!O78)</f>
        <v>Las Unidades Administrativas proporcionan oportunamente la información requerida y existen condiciones institucionales, normativas y tecnológicas adecuadas para la gestión de la información del personal municipal.</v>
      </c>
      <c r="P77" s="602" t="str">
        <f>IF(ISBLANK('5. Pp (3 años)'!P78),"",'5. Pp (3 años)'!P78)</f>
        <v>Meta 8.5 
Para 2030, lograr el empleo pleno y productivo y el trabajo decente para todas las mujeres y los hombres, incluidos los jóvenes y las personas con discapacidad, así como la igualdad de remuneración por trabajo de igual valor.
Meta 16.6 
Para 2030, crear instituciones eficaces, responsables y transparentes a todos los niveles.</v>
      </c>
    </row>
    <row r="78" spans="2:16" ht="224.25">
      <c r="B78" s="69" t="str">
        <f>IF(ISBLANK('5. Pp (3 años)'!B79),"",'5. Pp (3 años)'!B79)</f>
        <v>Dirección General de Recursos Humanos</v>
      </c>
      <c r="C78" s="30" t="str">
        <f>IF(ISBLANK('5. Pp (3 años)'!C79),"",'5. Pp (3 años)'!C79)</f>
        <v>Actividad</v>
      </c>
      <c r="D78" s="32" t="str">
        <f>IF(ISBLANK('5. Pp (3 años)'!D79),"",'5. Pp (3 años)'!D79)</f>
        <v>1.4.1.1.8.1. Atención de incidencias del personal (altas, bajas, modificaciones y movimientos) enviadas por las Unidades Administrativas.</v>
      </c>
      <c r="E78" s="32" t="str">
        <f>IF(ISBLANK('5. Pp (3 años)'!E79),"",'5. Pp (3 años)'!E79)</f>
        <v>PIA=  Porcentaje de incidencias (altas, bajas, modificaciones, cambios de puestos o salarios) atendidas.</v>
      </c>
      <c r="F78" s="32" t="str">
        <f>IF(ISBLANK('5. Pp (3 años)'!F79),"",'5. Pp (3 años)'!F79)</f>
        <v>Este indicador permite monitorear  y atender las incidencias que son emitidas por las Unidades Administrativas Municipales con el objeto  de  dar mantenimiento al Sistema de Nómina y emisión de pagos de salarios y prestaciones, de la plantilla del personal municipal. 
Con esta información, se contribuye en la emisión de la nómina quincenal  veraz y oportuna.</v>
      </c>
      <c r="G78" s="30" t="str">
        <f>IF(ISBLANK('5. Pp (3 años)'!G79),"",'5. Pp (3 años)'!G79)</f>
        <v>Eficacia</v>
      </c>
      <c r="H78" s="30" t="str">
        <f>IF(ISBLANK('5. Pp (3 años)'!H79),"",'5. Pp (3 años)'!H79)</f>
        <v>Trimestral</v>
      </c>
      <c r="I78" s="32" t="str">
        <f>IF(ISBLANK('5. Pp (3 años)'!I79),"",'5. Pp (3 años)'!I79)</f>
        <v xml:space="preserve">MÉTODO DE CÁLCULO
PIA= (NIS/NIR)*100
VARIABLES
PIA= Porcentaje de incidencias (altas, bajas, modificaciones, cambios de puestos o salarios) atendidas.
NIS= Número de incidencias solventadas
NIR= Número de incidencias recibidas.
</v>
      </c>
      <c r="J78" s="32" t="str">
        <f>IF(ISBLANK('5. Pp (3 años)'!J79),"",'5. Pp (3 años)'!J79)</f>
        <v xml:space="preserve">UNIDAD DE MEDIDA DEL INDICADOR: Porcentaje
UNIDAD DE MEDIDA DE LA VARIABLE: Incidencias
</v>
      </c>
      <c r="K78" s="30" t="str">
        <f>IF(ISBLANK('5. Pp (3 años)'!K79),"",'5. Pp (3 años)'!K79)</f>
        <v>Ascendente</v>
      </c>
      <c r="L78" s="32" t="s">
        <v>605</v>
      </c>
      <c r="M78" s="32" t="s">
        <v>586</v>
      </c>
      <c r="N78" s="32" t="str">
        <f>IF(ISBLANK('5. Pp (3 años)'!N79),"",'5. Pp (3 años)'!N79)</f>
        <v xml:space="preserve">Nombre del Documento:  Reporte de incidencias del sistema de nómina. Oficios e incidencias solicitadas por las Unidades Administrativas 
Nombre de quien genera la información:  
Dirección General de Recursos Humanos 
Periodicidad con que se genera la información: 
Trimestral
Liga de la página donde se localiza la información o ubicación:  
Repisa 6C, leffort 1A  en la oficina de la Direccion General de Recursos Humanos </v>
      </c>
      <c r="O78" s="32" t="str">
        <f>IF(ISBLANK('5. Pp (3 años)'!O79),"",'5. Pp (3 años)'!O79)</f>
        <v>Las Unidades Administrativas notifican en tiempo y forma las incidencias del personal, conforme a la normatividad aplicable.</v>
      </c>
      <c r="P78" s="124" t="str">
        <f>IF(ISBLANK('5. Pp (3 años)'!P79),"",'5. Pp (3 años)'!P79)</f>
        <v>Meta 8.5 
Para 2030, lograr el empleo pleno y productivo y el trabajo decente para todas las mujeres y los hombres, incluidos los jóvenes y las personas con discapacidad, así como la igualdad de remuneración por trabajo de igual valor.</v>
      </c>
    </row>
    <row r="79" spans="2:16" ht="224.25">
      <c r="B79" s="69" t="str">
        <f>IF(ISBLANK('5. Pp (3 años)'!B80),"",'5. Pp (3 años)'!B80)</f>
        <v>Dirección General de Recursos Humanos</v>
      </c>
      <c r="C79" s="30" t="str">
        <f>IF(ISBLANK('5. Pp (3 años)'!C80),"",'5. Pp (3 años)'!C80)</f>
        <v>Actividad</v>
      </c>
      <c r="D79" s="32" t="str">
        <f>IF(ISBLANK('5. Pp (3 años)'!D80),"",'5. Pp (3 años)'!D80)</f>
        <v>1.4.1.1.8.2. Elaboración y gestión de reportes de finiquitos y/o liquidación, solicitados por las Unidades Administrativas.</v>
      </c>
      <c r="E79" s="32" t="str">
        <f>IF(ISBLANK('5. Pp (3 años)'!E80),"",'5. Pp (3 años)'!E80)</f>
        <v>PRFLE= Porcentaje de reportes de finiquito y/o liquidación entregados.</v>
      </c>
      <c r="F79" s="32" t="str">
        <f>IF(ISBLANK('5. Pp (3 años)'!F80),"",'5. Pp (3 años)'!F80)</f>
        <v>Este indicador muestra el cumplimiento de la elaboración y gestión de finiquitos y/o liquidaciones que han sido solicitados por las Unidades Administrativas.
Con esta información, se contribuye a detectar areas de oportunidad para optimizar el proceso de gestión.</v>
      </c>
      <c r="G79" s="30" t="str">
        <f>IF(ISBLANK('5. Pp (3 años)'!G80),"",'5. Pp (3 años)'!G80)</f>
        <v>Eficacia</v>
      </c>
      <c r="H79" s="30" t="str">
        <f>IF(ISBLANK('5. Pp (3 años)'!H80),"",'5. Pp (3 años)'!H80)</f>
        <v>Trimestral</v>
      </c>
      <c r="I79" s="32" t="str">
        <f>IF(ISBLANK('5. Pp (3 años)'!I80),"",'5. Pp (3 años)'!I80)</f>
        <v xml:space="preserve">
MÉTODO DE CÁLCULO:
PRFLE= (NRFLR/NRFLS)*100
VARIABLES
PRFLE= Porcentaje de reportes de finiquito y/o liquidación entregados.
NRFLR= número de reportes de finiquito y/o liquidicación emitidos
NRFLS= número de reportes de finiquito y/o liquidicación solicitadas
</v>
      </c>
      <c r="J79" s="32" t="str">
        <f>IF(ISBLANK('5. Pp (3 años)'!J80),"",'5. Pp (3 años)'!J80)</f>
        <v>UNIDAD DE MEDIDA DEL INDICADOR:
Porcentaje
                                         UNIDAD DE MEDIDA DE LA VARIABLE:
Finiquitos y/o liquidaciones</v>
      </c>
      <c r="K79" s="30" t="str">
        <f>IF(ISBLANK('5. Pp (3 años)'!K80),"",'5. Pp (3 años)'!K80)</f>
        <v>Ascendente</v>
      </c>
      <c r="L79" s="32" t="s">
        <v>606</v>
      </c>
      <c r="M79" s="32" t="s">
        <v>585</v>
      </c>
      <c r="N79" s="32" t="str">
        <f>IF(ISBLANK('5. Pp (3 años)'!N80),"",'5. Pp (3 años)'!N80)</f>
        <v xml:space="preserve">Nombre del Documento:   Reporte de la Jefatura del Departamento Administrativo y Laboral. Oficios e incidencias solicitadas por las Unidades Administrativas
Nombre de quien genera la información: 
Dirección General de Recursos Humanos
Periodicidad con que se genera la información: 
Trimestral
Liga de la página donde se localiza la información o ubicación: 
Repisa 6C, leffort 1A  en la oficina de la Direccion General de Recursos Humanos </v>
      </c>
      <c r="O79" s="32" t="str">
        <f>IF(ISBLANK('5. Pp (3 años)'!O80),"",'5. Pp (3 años)'!O80)</f>
        <v>Las Unidades Administrativas solicitan oportunamente la elaboración de finiquitos y/o liquidaciones, y proporcionan la información necesaria conforme a la normatividad aplicable.</v>
      </c>
      <c r="P79" s="124" t="str">
        <f>IF(ISBLANK('5. Pp (3 años)'!P80),"",'5. Pp (3 años)'!P80)</f>
        <v>Meta 16.6 
Para 2030, crear instituciones eficaces, responsables y transparentes a todos los niveles.</v>
      </c>
    </row>
    <row r="80" spans="2:16" ht="207.75" thickBot="1">
      <c r="B80" s="70" t="str">
        <f>IF(ISBLANK('5. Pp (3 años)'!B81),"",'5. Pp (3 años)'!B81)</f>
        <v>Dirección General de Recursos Humanos</v>
      </c>
      <c r="C80" s="36" t="str">
        <f>IF(ISBLANK('5. Pp (3 años)'!C81),"",'5. Pp (3 años)'!C81)</f>
        <v>Actividad</v>
      </c>
      <c r="D80" s="125" t="str">
        <f>IF(ISBLANK('5. Pp (3 años)'!D81),"",'5. Pp (3 años)'!D81)</f>
        <v>1.4.1.1.8.3.  Actualización de expedientes de personal activo y de baja por incidencias enviadas por las diferentes Unidades Administrativas.</v>
      </c>
      <c r="E80" s="125" t="str">
        <f>IF(ISBLANK('5. Pp (3 años)'!E81),"",'5. Pp (3 años)'!E81)</f>
        <v>PEPIA= Porcentaje de expedientes de personal por incidencias actualizados</v>
      </c>
      <c r="F80" s="125" t="str">
        <f>IF(ISBLANK('5. Pp (3 años)'!F81),"",'5. Pp (3 años)'!F81)</f>
        <v>Este indicador permite monitorear el númereo de expedientes de personal actualizados con las incidencias emitidas por las Unidades Administrativas Municipales. 
Con esta información, se contribuye a la detección de áreas de oportunidad en el proceso de actualización  de los expedientes  resguardado por esta dirección.</v>
      </c>
      <c r="G80" s="36" t="str">
        <f>IF(ISBLANK('5. Pp (3 años)'!G81),"",'5. Pp (3 años)'!G81)</f>
        <v>Eficacia</v>
      </c>
      <c r="H80" s="36" t="str">
        <f>IF(ISBLANK('5. Pp (3 años)'!H81),"",'5. Pp (3 años)'!H81)</f>
        <v>Trimestral</v>
      </c>
      <c r="I80" s="125" t="str">
        <f>IF(ISBLANK('5. Pp (3 años)'!I81),"",'5. Pp (3 años)'!I81)</f>
        <v xml:space="preserve">MÉTODO DE CÁLCULO
PEPIA= (NEA/NES)*100    
VARIABLES:
PEPIA= Porcentaje de expedientes de personal por incidencias actualizados
NEA= Número de expedientes actualizados.                                                  NES= Número de expedientes sujetos a actualización.         </v>
      </c>
      <c r="J80" s="125" t="str">
        <f>IF(ISBLANK('5. Pp (3 años)'!J81),"",'5. Pp (3 años)'!J81)</f>
        <v xml:space="preserve">UNIDAD DE MEDIDA DEL INDICADOR:
Porcentaje
                                         UNIDAD DE MEDIDA DE LA VARIABLE:
Expedientes de personal
</v>
      </c>
      <c r="K80" s="36" t="str">
        <f>IF(ISBLANK('5. Pp (3 años)'!K81),"",'5. Pp (3 años)'!K81)</f>
        <v>Ascendente</v>
      </c>
      <c r="L80" s="125" t="s">
        <v>607</v>
      </c>
      <c r="M80" s="125" t="s">
        <v>584</v>
      </c>
      <c r="N80" s="125" t="str">
        <f>IF(ISBLANK('5. Pp (3 años)'!N81),"",'5. Pp (3 años)'!N81)</f>
        <v xml:space="preserve">Nombre del Documento:   Reporte de la Jefatura del Departamento de Prestaciones, Seguridad e Higiene.
Nombre de quien genera la información: 
Dirección General de Recursos Humanos.
Periodicidad con que se genera la información:   
Trimestral 
Liga de la página donde se localiza la información o ubicación: 
Repisa 6C, leffort 1A  en la oficina de la Direccion General de Recursos Humanos </v>
      </c>
      <c r="O80" s="125" t="str">
        <f>IF(ISBLANK('5. Pp (3 años)'!O81),"",'5. Pp (3 años)'!O81)</f>
        <v>Las Unidades Administrativas remiten la documentación e incidencias del personal en tiempo y forma, y el personal entrega la documentación requerida para la integración y actualización de sus expedientes.</v>
      </c>
      <c r="P80" s="126" t="str">
        <f>IF(ISBLANK('5. Pp (3 años)'!P81),"",'5. Pp (3 años)'!P81)</f>
        <v>Meta 8.5 
Para 2030, lograr el empleo pleno y productivo y el trabajo decente para todas las mujeres y los hombres, incluidos los jóvenes y las personas con discapacidad, así como la igualdad de remuneración por trabajo de igual valor.
Meta 16.6 
Para 2030, crear instituciones eficaces, responsables y transparentes a todos los niveles.</v>
      </c>
    </row>
    <row r="81" spans="9:16" ht="15.75" thickTop="1">
      <c r="I81" s="37"/>
      <c r="J81" s="37"/>
      <c r="N81" s="37"/>
      <c r="O81" s="37"/>
      <c r="P81" s="37"/>
    </row>
    <row r="82" spans="9:16">
      <c r="I82" s="37"/>
      <c r="J82" s="37"/>
    </row>
    <row r="83" spans="9:16">
      <c r="I83" s="37"/>
      <c r="J83" s="37"/>
    </row>
  </sheetData>
  <protectedRanges>
    <protectedRange algorithmName="SHA-512" hashValue="hs8tanhpCsd/XZij8Th5agq2DsnGndMM6pJdX8YVPpgMDcfda05TDeT2gzj7xUoUt69fpeRT7DPhHXdAihZT5Q==" saltValue="AJf/htwRgphXl0i3H6QrPQ==" spinCount="100000" sqref="L45:M80" name="metas linea base"/>
  </protectedRanges>
  <autoFilter ref="B43:P80" xr:uid="{B8A8F4E4-EC34-48A7-AC37-70D349573DCD}">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49">
    <mergeCell ref="B39:D39"/>
    <mergeCell ref="E39:P39"/>
    <mergeCell ref="B35:D35"/>
    <mergeCell ref="B36:D36"/>
    <mergeCell ref="E36:P36"/>
    <mergeCell ref="B37:D37"/>
    <mergeCell ref="B38:D38"/>
    <mergeCell ref="E38:P38"/>
    <mergeCell ref="B10:D10"/>
    <mergeCell ref="E10:P10"/>
    <mergeCell ref="B9:D9"/>
    <mergeCell ref="F4:N4"/>
    <mergeCell ref="F5:N5"/>
    <mergeCell ref="F6:N6"/>
    <mergeCell ref="F7:N7"/>
    <mergeCell ref="B22:D22"/>
    <mergeCell ref="B12:D12"/>
    <mergeCell ref="B13:D13"/>
    <mergeCell ref="E13:P13"/>
    <mergeCell ref="B14:D14"/>
    <mergeCell ref="E14:P14"/>
    <mergeCell ref="B15:D15"/>
    <mergeCell ref="E15:P15"/>
    <mergeCell ref="B17:D17"/>
    <mergeCell ref="E18:P18"/>
    <mergeCell ref="B20:D20"/>
    <mergeCell ref="B21:D21"/>
    <mergeCell ref="E17:I17"/>
    <mergeCell ref="B33:D33"/>
    <mergeCell ref="E33:P33"/>
    <mergeCell ref="B23:D23"/>
    <mergeCell ref="B24:D24"/>
    <mergeCell ref="B26:D26"/>
    <mergeCell ref="B30:D30"/>
    <mergeCell ref="B31:D31"/>
    <mergeCell ref="E31:P31"/>
    <mergeCell ref="B32:D32"/>
    <mergeCell ref="E32:P32"/>
    <mergeCell ref="E24:F24"/>
    <mergeCell ref="E27:L28"/>
    <mergeCell ref="B40:P40"/>
    <mergeCell ref="B41:P41"/>
    <mergeCell ref="B43:B44"/>
    <mergeCell ref="C43:C44"/>
    <mergeCell ref="D43:D44"/>
    <mergeCell ref="E43:M43"/>
    <mergeCell ref="N43:N44"/>
    <mergeCell ref="O43:O44"/>
    <mergeCell ref="P43:P44"/>
  </mergeCells>
  <printOptions horizontalCentered="1"/>
  <pageMargins left="0.25" right="0.25" top="0.75" bottom="0.75" header="0.3" footer="0.3"/>
  <pageSetup paperSize="17" scale="33" fitToHeight="0" orientation="landscape" r:id="rId1"/>
  <headerFooter alignWithMargins="0">
    <oddFooter>&amp;R&amp;P</oddFooter>
  </headerFooter>
  <rowBreaks count="7" manualBreakCount="7">
    <brk id="49" min="1" max="15" man="1"/>
    <brk id="55" min="1" max="15" man="1"/>
    <brk id="60" min="1" max="15" man="1"/>
    <brk id="64" min="1" max="15" man="1"/>
    <brk id="68" min="1" max="15" man="1"/>
    <brk id="72" min="1" max="15" man="1"/>
    <brk id="76" min="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32</vt:i4>
      </vt:variant>
    </vt:vector>
  </HeadingPairs>
  <TitlesOfParts>
    <vt:vector size="51" baseType="lpstr">
      <vt:lpstr>1.Árbol del problema</vt:lpstr>
      <vt:lpstr>2.Árbol de objetivos</vt:lpstr>
      <vt:lpstr>3.Árbol de alternativas</vt:lpstr>
      <vt:lpstr>4.Matriz de alternativas</vt:lpstr>
      <vt:lpstr>Estructura Analítica del Pp</vt:lpstr>
      <vt:lpstr>Matriz de similitudes</vt:lpstr>
      <vt:lpstr> Sintaxis MIR (no se llena)</vt:lpstr>
      <vt:lpstr>5. Pp (3 años)</vt:lpstr>
      <vt:lpstr> 7. Pp (2026)</vt:lpstr>
      <vt:lpstr>9. METAS</vt:lpstr>
      <vt:lpstr>11. SEGUIMIENTO 2026</vt:lpstr>
      <vt:lpstr>17. CEDULA0126</vt:lpstr>
      <vt:lpstr>18. CEDULA0226</vt:lpstr>
      <vt:lpstr>19. CEDULA0326</vt:lpstr>
      <vt:lpstr>20. CEDULA0426</vt:lpstr>
      <vt:lpstr>21. CEDULA0127</vt:lpstr>
      <vt:lpstr>22. CEDULA0227</vt:lpstr>
      <vt:lpstr>23. CEDULA0327</vt:lpstr>
      <vt:lpstr>24. CEDULA0427</vt:lpstr>
      <vt:lpstr>' 7. Pp (2026)'!Área_de_impresión</vt:lpstr>
      <vt:lpstr>' Sintaxis MIR (no se llena)'!Área_de_impresión</vt:lpstr>
      <vt:lpstr>'1.Árbol del problema'!Área_de_impresión</vt:lpstr>
      <vt:lpstr>'11. SEGUIMIENTO 2026'!Área_de_impresión</vt:lpstr>
      <vt:lpstr>'17. CEDULA0126'!Área_de_impresión</vt:lpstr>
      <vt:lpstr>'18. CEDULA0226'!Área_de_impresión</vt:lpstr>
      <vt:lpstr>'19. CEDULA0326'!Área_de_impresión</vt:lpstr>
      <vt:lpstr>'2.Árbol de objetivos'!Área_de_impresión</vt:lpstr>
      <vt:lpstr>'20. CEDULA0426'!Área_de_impresión</vt:lpstr>
      <vt:lpstr>'21. CEDULA0127'!Área_de_impresión</vt:lpstr>
      <vt:lpstr>'22. CEDULA0227'!Área_de_impresión</vt:lpstr>
      <vt:lpstr>'23. CEDULA0327'!Área_de_impresión</vt:lpstr>
      <vt:lpstr>'24. CEDULA0427'!Área_de_impresión</vt:lpstr>
      <vt:lpstr>'3.Árbol de alternativas'!Área_de_impresión</vt:lpstr>
      <vt:lpstr>'4.Matriz de alternativas'!Área_de_impresión</vt:lpstr>
      <vt:lpstr>'5. Pp (3 años)'!Área_de_impresión</vt:lpstr>
      <vt:lpstr>'9. METAS'!Área_de_impresión</vt:lpstr>
      <vt:lpstr>'Estructura Analítica del Pp'!Área_de_impresión</vt:lpstr>
      <vt:lpstr>'Matriz de similitudes'!Área_de_impresión</vt:lpstr>
      <vt:lpstr>' 7. Pp (2026)'!Títulos_a_imprimir</vt:lpstr>
      <vt:lpstr>' Sintaxis MIR (no se llena)'!Títulos_a_imprimir</vt:lpstr>
      <vt:lpstr>'11. SEGUIMIENTO 2026'!Títulos_a_imprimir</vt:lpstr>
      <vt:lpstr>'17. CEDULA0126'!Títulos_a_imprimir</vt:lpstr>
      <vt:lpstr>'18. CEDULA0226'!Títulos_a_imprimir</vt:lpstr>
      <vt:lpstr>'19. CEDULA0326'!Títulos_a_imprimir</vt:lpstr>
      <vt:lpstr>'20. CEDULA0426'!Títulos_a_imprimir</vt:lpstr>
      <vt:lpstr>'21. CEDULA0127'!Títulos_a_imprimir</vt:lpstr>
      <vt:lpstr>'22. CEDULA0227'!Títulos_a_imprimir</vt:lpstr>
      <vt:lpstr>'23. CEDULA0327'!Títulos_a_imprimir</vt:lpstr>
      <vt:lpstr>'24. CEDULA0427'!Títulos_a_imprimir</vt:lpstr>
      <vt:lpstr>'5. Pp (3 años)'!Títulos_a_imprimir</vt:lpstr>
      <vt:lpstr>'9. METAS'!Títulos_a_imprimir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Azul Hernandez</dc:creator>
  <cp:lastModifiedBy>PROPIETARIO</cp:lastModifiedBy>
  <cp:lastPrinted>2026-04-17T18:17:58Z</cp:lastPrinted>
  <dcterms:created xsi:type="dcterms:W3CDTF">2025-11-17T14:09:10Z</dcterms:created>
  <dcterms:modified xsi:type="dcterms:W3CDTF">2026-04-27T19:44:00Z</dcterms:modified>
</cp:coreProperties>
</file>