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 Silveyra\Desktop\Reportes trimestrales 2022\2do Trimestre 2022\DIF\"/>
    </mc:Choice>
  </mc:AlternateContent>
  <bookViews>
    <workbookView xWindow="0" yWindow="0" windowWidth="20496" windowHeight="7068"/>
  </bookViews>
  <sheets>
    <sheet name="SEGUIMIENTO EJE 2"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1" i="1" l="1"/>
  <c r="U11" i="1"/>
  <c r="U151" i="1"/>
  <c r="U114" i="1"/>
  <c r="U113" i="1"/>
  <c r="Q94" i="1"/>
  <c r="Q93" i="1"/>
  <c r="Q92" i="1"/>
  <c r="Q91" i="1"/>
  <c r="Q90" i="1"/>
  <c r="Q89" i="1"/>
  <c r="Q88" i="1"/>
  <c r="Q87" i="1"/>
  <c r="Q86" i="1"/>
  <c r="Q85" i="1"/>
  <c r="Q84" i="1"/>
  <c r="Q83" i="1"/>
  <c r="Q82" i="1"/>
  <c r="Q81" i="1"/>
  <c r="Q80" i="1"/>
  <c r="Q78" i="1"/>
  <c r="Q76" i="1"/>
  <c r="Q75" i="1"/>
  <c r="Q74" i="1"/>
  <c r="Q73" i="1"/>
  <c r="Q72" i="1"/>
  <c r="Q71" i="1"/>
  <c r="Q70" i="1"/>
  <c r="Q68" i="1"/>
  <c r="Q66" i="1"/>
  <c r="Q64" i="1"/>
  <c r="Q63" i="1"/>
  <c r="Q62" i="1"/>
  <c r="Q61" i="1"/>
  <c r="Q60" i="1"/>
  <c r="Q59" i="1"/>
  <c r="Q58" i="1"/>
  <c r="Q57" i="1"/>
  <c r="Q56" i="1"/>
  <c r="Q55" i="1"/>
  <c r="Q54" i="1"/>
  <c r="Q53" i="1"/>
  <c r="Q52" i="1"/>
  <c r="Q51" i="1"/>
  <c r="Q49" i="1"/>
  <c r="Q48" i="1"/>
  <c r="Q47" i="1"/>
  <c r="Q46" i="1"/>
  <c r="Q45" i="1"/>
  <c r="Q43" i="1"/>
  <c r="Q42" i="1"/>
  <c r="Q40" i="1"/>
  <c r="Q39" i="1"/>
  <c r="Q38" i="1"/>
  <c r="Q37" i="1"/>
  <c r="Q35" i="1"/>
  <c r="Q33" i="1"/>
  <c r="Q32" i="1"/>
  <c r="Q31" i="1"/>
  <c r="Q30" i="1"/>
  <c r="Q29" i="1"/>
  <c r="Q27" i="1"/>
  <c r="Q25" i="1"/>
  <c r="Q24" i="1"/>
  <c r="Q23" i="1"/>
  <c r="Q22" i="1"/>
  <c r="Q21" i="1"/>
  <c r="Q20" i="1"/>
  <c r="Q19" i="1"/>
  <c r="Q18" i="1"/>
  <c r="Q17" i="1"/>
  <c r="Q16" i="1"/>
  <c r="Q15" i="1"/>
  <c r="Q14" i="1"/>
  <c r="Q13" i="1"/>
  <c r="Q144" i="1"/>
  <c r="Q145" i="1"/>
  <c r="Q146" i="1"/>
  <c r="T146" i="1"/>
  <c r="T145" i="1"/>
  <c r="T144" i="1"/>
  <c r="T143" i="1"/>
  <c r="U142" i="1"/>
  <c r="U144" i="1"/>
  <c r="U145" i="1"/>
  <c r="U146" i="1"/>
  <c r="P100" i="1"/>
  <c r="Q11" i="1" l="1"/>
  <c r="U14" i="1"/>
  <c r="U13" i="1"/>
  <c r="T13" i="1"/>
  <c r="S12" i="1"/>
  <c r="R12" i="1"/>
  <c r="Q12" i="1"/>
  <c r="P12" i="1"/>
  <c r="Q10" i="1" l="1"/>
  <c r="P11" i="1"/>
  <c r="U10" i="1"/>
  <c r="T10" i="1"/>
  <c r="P10" i="1"/>
  <c r="V13" i="1" l="1"/>
  <c r="W13" i="1"/>
  <c r="W151" i="1" l="1"/>
  <c r="V151" i="1"/>
  <c r="T151" i="1"/>
  <c r="S151" i="1"/>
  <c r="R151" i="1"/>
  <c r="Q151" i="1"/>
  <c r="P151" i="1"/>
  <c r="G12" i="1" l="1"/>
  <c r="G140" i="1"/>
  <c r="G136" i="1"/>
  <c r="G135" i="1"/>
  <c r="G134" i="1"/>
  <c r="G78" i="1"/>
  <c r="G75" i="1"/>
  <c r="G53" i="1"/>
  <c r="G54" i="1"/>
  <c r="G55" i="1"/>
  <c r="G52" i="1"/>
  <c r="G47" i="1"/>
  <c r="G45" i="1"/>
  <c r="U12" i="1" l="1"/>
  <c r="T12" i="1"/>
  <c r="V12" i="1"/>
  <c r="W12" i="1"/>
  <c r="W11" i="1" l="1"/>
  <c r="V11" i="1"/>
  <c r="W10" i="1"/>
  <c r="V10" i="1"/>
  <c r="S11" i="1"/>
  <c r="R11" i="1"/>
  <c r="S10" i="1"/>
  <c r="R10" i="1"/>
  <c r="W146" i="1" l="1"/>
  <c r="V146" i="1"/>
  <c r="S146" i="1"/>
  <c r="R146" i="1"/>
  <c r="P146" i="1"/>
  <c r="W145" i="1"/>
  <c r="V145" i="1"/>
  <c r="S145" i="1"/>
  <c r="R145" i="1"/>
  <c r="P145" i="1"/>
  <c r="W144" i="1"/>
  <c r="V144" i="1"/>
  <c r="S144" i="1"/>
  <c r="R144" i="1"/>
  <c r="P144" i="1"/>
  <c r="W143" i="1"/>
  <c r="V143" i="1"/>
  <c r="U143" i="1"/>
  <c r="S143" i="1"/>
  <c r="R143" i="1"/>
  <c r="Q143" i="1"/>
  <c r="P143" i="1"/>
  <c r="W142" i="1"/>
  <c r="V142" i="1"/>
  <c r="T142" i="1"/>
  <c r="S142" i="1"/>
  <c r="R142" i="1"/>
  <c r="Q142" i="1"/>
  <c r="P142" i="1"/>
  <c r="W141" i="1"/>
  <c r="V141" i="1"/>
  <c r="U141" i="1"/>
  <c r="T141" i="1"/>
  <c r="S141" i="1"/>
  <c r="R141" i="1"/>
  <c r="Q141" i="1"/>
  <c r="P141" i="1"/>
  <c r="W140" i="1"/>
  <c r="V140" i="1"/>
  <c r="U140" i="1"/>
  <c r="T140" i="1"/>
  <c r="S140" i="1"/>
  <c r="R140" i="1"/>
  <c r="Q140" i="1"/>
  <c r="P140" i="1"/>
  <c r="W139" i="1"/>
  <c r="V139" i="1"/>
  <c r="U139" i="1"/>
  <c r="T139" i="1"/>
  <c r="S139" i="1"/>
  <c r="R139" i="1"/>
  <c r="Q139" i="1"/>
  <c r="P139" i="1"/>
  <c r="W138" i="1"/>
  <c r="V138" i="1"/>
  <c r="U138" i="1"/>
  <c r="T138" i="1"/>
  <c r="S138" i="1"/>
  <c r="R138" i="1"/>
  <c r="Q138" i="1"/>
  <c r="P138" i="1"/>
  <c r="W137" i="1"/>
  <c r="V137" i="1"/>
  <c r="U137" i="1"/>
  <c r="T137" i="1"/>
  <c r="S137" i="1"/>
  <c r="R137" i="1"/>
  <c r="Q137" i="1"/>
  <c r="P137" i="1"/>
  <c r="W136" i="1"/>
  <c r="V136" i="1"/>
  <c r="U136" i="1"/>
  <c r="T136" i="1"/>
  <c r="S136" i="1"/>
  <c r="R136" i="1"/>
  <c r="Q136" i="1"/>
  <c r="P136" i="1"/>
  <c r="W135" i="1"/>
  <c r="V135" i="1"/>
  <c r="U135" i="1"/>
  <c r="T135" i="1"/>
  <c r="S135" i="1"/>
  <c r="R135" i="1"/>
  <c r="Q135" i="1"/>
  <c r="P135" i="1"/>
  <c r="W134" i="1"/>
  <c r="V134" i="1"/>
  <c r="U134" i="1"/>
  <c r="T134" i="1"/>
  <c r="S134" i="1"/>
  <c r="R134" i="1"/>
  <c r="Q134" i="1"/>
  <c r="P134" i="1"/>
  <c r="W133" i="1"/>
  <c r="V133" i="1"/>
  <c r="U133" i="1"/>
  <c r="T133" i="1"/>
  <c r="S133" i="1"/>
  <c r="R133" i="1"/>
  <c r="Q133" i="1"/>
  <c r="P133" i="1"/>
  <c r="W132" i="1"/>
  <c r="V132" i="1"/>
  <c r="U132" i="1"/>
  <c r="T132" i="1"/>
  <c r="S132" i="1"/>
  <c r="R132" i="1"/>
  <c r="Q132" i="1"/>
  <c r="P132" i="1"/>
  <c r="W131" i="1"/>
  <c r="V131" i="1"/>
  <c r="U131" i="1"/>
  <c r="T131" i="1"/>
  <c r="S131" i="1"/>
  <c r="R131" i="1"/>
  <c r="Q131" i="1"/>
  <c r="P131" i="1"/>
  <c r="W130" i="1"/>
  <c r="V130" i="1"/>
  <c r="U130" i="1"/>
  <c r="T130" i="1"/>
  <c r="S130" i="1"/>
  <c r="R130" i="1"/>
  <c r="Q130" i="1"/>
  <c r="P130" i="1"/>
  <c r="W129" i="1"/>
  <c r="V129" i="1"/>
  <c r="U129" i="1"/>
  <c r="T129" i="1"/>
  <c r="S129" i="1"/>
  <c r="R129" i="1"/>
  <c r="Q129" i="1"/>
  <c r="P129" i="1"/>
  <c r="W128" i="1"/>
  <c r="V128" i="1"/>
  <c r="U128" i="1"/>
  <c r="T128" i="1"/>
  <c r="S128" i="1"/>
  <c r="R128" i="1"/>
  <c r="Q128" i="1"/>
  <c r="P128" i="1"/>
  <c r="W127" i="1"/>
  <c r="V127" i="1"/>
  <c r="U127" i="1"/>
  <c r="T127" i="1"/>
  <c r="S127" i="1"/>
  <c r="R127" i="1"/>
  <c r="Q127" i="1"/>
  <c r="P127" i="1"/>
  <c r="W126" i="1"/>
  <c r="V126" i="1"/>
  <c r="U126" i="1"/>
  <c r="T126" i="1"/>
  <c r="S126" i="1"/>
  <c r="R126" i="1"/>
  <c r="Q126" i="1"/>
  <c r="P126" i="1"/>
  <c r="W125" i="1"/>
  <c r="V125" i="1"/>
  <c r="U125" i="1"/>
  <c r="T125" i="1"/>
  <c r="S125" i="1"/>
  <c r="R125" i="1"/>
  <c r="Q125" i="1"/>
  <c r="P125" i="1"/>
  <c r="W124" i="1"/>
  <c r="V124" i="1"/>
  <c r="U124" i="1"/>
  <c r="T124" i="1"/>
  <c r="S124" i="1"/>
  <c r="R124" i="1"/>
  <c r="Q124" i="1"/>
  <c r="P124" i="1"/>
  <c r="W123" i="1"/>
  <c r="V123" i="1"/>
  <c r="U123" i="1"/>
  <c r="T123" i="1"/>
  <c r="S123" i="1"/>
  <c r="R123" i="1"/>
  <c r="Q123" i="1"/>
  <c r="P123" i="1"/>
  <c r="W122" i="1"/>
  <c r="V122" i="1"/>
  <c r="U122" i="1"/>
  <c r="T122" i="1"/>
  <c r="S122" i="1"/>
  <c r="R122" i="1"/>
  <c r="Q122" i="1"/>
  <c r="P122" i="1"/>
  <c r="W121" i="1"/>
  <c r="V121" i="1"/>
  <c r="U121" i="1"/>
  <c r="T121" i="1"/>
  <c r="S121" i="1"/>
  <c r="R121" i="1"/>
  <c r="Q121" i="1"/>
  <c r="P121" i="1"/>
  <c r="W120" i="1"/>
  <c r="V120" i="1"/>
  <c r="U120" i="1"/>
  <c r="T120" i="1"/>
  <c r="S120" i="1"/>
  <c r="R120" i="1"/>
  <c r="Q120" i="1"/>
  <c r="P120" i="1"/>
  <c r="W119" i="1"/>
  <c r="V119" i="1"/>
  <c r="U119" i="1"/>
  <c r="T119" i="1"/>
  <c r="S119" i="1"/>
  <c r="R119" i="1"/>
  <c r="Q119" i="1"/>
  <c r="P119" i="1"/>
  <c r="W118" i="1"/>
  <c r="V118" i="1"/>
  <c r="U118" i="1"/>
  <c r="T118" i="1"/>
  <c r="S118" i="1"/>
  <c r="R118" i="1"/>
  <c r="Q118" i="1"/>
  <c r="P118" i="1"/>
  <c r="W117" i="1"/>
  <c r="V117" i="1"/>
  <c r="U117" i="1"/>
  <c r="T117" i="1"/>
  <c r="S117" i="1"/>
  <c r="R117" i="1"/>
  <c r="Q117" i="1"/>
  <c r="P117" i="1"/>
  <c r="W116" i="1"/>
  <c r="V116" i="1"/>
  <c r="U116" i="1"/>
  <c r="T116" i="1"/>
  <c r="S116" i="1"/>
  <c r="R116" i="1"/>
  <c r="Q116" i="1"/>
  <c r="P116" i="1"/>
  <c r="W115" i="1"/>
  <c r="V115" i="1"/>
  <c r="U115" i="1"/>
  <c r="T115" i="1"/>
  <c r="S115" i="1"/>
  <c r="R115" i="1"/>
  <c r="Q115" i="1"/>
  <c r="P115" i="1"/>
  <c r="W114" i="1"/>
  <c r="V114" i="1"/>
  <c r="T114" i="1"/>
  <c r="S114" i="1"/>
  <c r="R114" i="1"/>
  <c r="Q114" i="1"/>
  <c r="P114" i="1"/>
  <c r="W113" i="1"/>
  <c r="V113" i="1"/>
  <c r="T113" i="1"/>
  <c r="S113" i="1"/>
  <c r="R113" i="1"/>
  <c r="Q113" i="1"/>
  <c r="P113" i="1"/>
  <c r="W112" i="1"/>
  <c r="V112" i="1"/>
  <c r="U112" i="1"/>
  <c r="T112" i="1"/>
  <c r="S112" i="1"/>
  <c r="R112" i="1"/>
  <c r="Q112" i="1"/>
  <c r="P112" i="1"/>
  <c r="W111" i="1"/>
  <c r="V111" i="1"/>
  <c r="U111" i="1"/>
  <c r="T111" i="1"/>
  <c r="S111" i="1"/>
  <c r="R111" i="1"/>
  <c r="Q111" i="1"/>
  <c r="P111" i="1"/>
  <c r="W110" i="1"/>
  <c r="V110" i="1"/>
  <c r="U110" i="1"/>
  <c r="T110" i="1"/>
  <c r="S110" i="1"/>
  <c r="R110" i="1"/>
  <c r="Q110" i="1"/>
  <c r="P110" i="1"/>
  <c r="W109" i="1"/>
  <c r="V109" i="1"/>
  <c r="U109" i="1"/>
  <c r="T109" i="1"/>
  <c r="S109" i="1"/>
  <c r="R109" i="1"/>
  <c r="Q109" i="1"/>
  <c r="P109" i="1"/>
  <c r="W108" i="1"/>
  <c r="V108" i="1"/>
  <c r="U108" i="1"/>
  <c r="T108" i="1"/>
  <c r="S108" i="1"/>
  <c r="R108" i="1"/>
  <c r="Q108" i="1"/>
  <c r="P108" i="1"/>
  <c r="W107" i="1"/>
  <c r="V107" i="1"/>
  <c r="U107" i="1"/>
  <c r="T107" i="1"/>
  <c r="S107" i="1"/>
  <c r="R107" i="1"/>
  <c r="Q107" i="1"/>
  <c r="P107" i="1"/>
  <c r="W106" i="1"/>
  <c r="V106" i="1"/>
  <c r="U106" i="1"/>
  <c r="T106" i="1"/>
  <c r="S106" i="1"/>
  <c r="R106" i="1"/>
  <c r="Q106" i="1"/>
  <c r="P106" i="1"/>
  <c r="W105" i="1"/>
  <c r="V105" i="1"/>
  <c r="U105" i="1"/>
  <c r="T105" i="1"/>
  <c r="S105" i="1"/>
  <c r="R105" i="1"/>
  <c r="Q105" i="1"/>
  <c r="P105" i="1"/>
  <c r="W104" i="1"/>
  <c r="V104" i="1"/>
  <c r="U104" i="1"/>
  <c r="T104" i="1"/>
  <c r="S104" i="1"/>
  <c r="R104" i="1"/>
  <c r="Q104" i="1"/>
  <c r="P104" i="1"/>
  <c r="W103" i="1"/>
  <c r="V103" i="1"/>
  <c r="U103" i="1"/>
  <c r="T103" i="1"/>
  <c r="S103" i="1"/>
  <c r="R103" i="1"/>
  <c r="Q103" i="1"/>
  <c r="P103" i="1"/>
  <c r="W102" i="1"/>
  <c r="V102" i="1"/>
  <c r="U102" i="1"/>
  <c r="T102" i="1"/>
  <c r="S102" i="1"/>
  <c r="R102" i="1"/>
  <c r="Q102" i="1"/>
  <c r="P102" i="1"/>
  <c r="W101" i="1"/>
  <c r="V101" i="1"/>
  <c r="U101" i="1"/>
  <c r="T101" i="1"/>
  <c r="S101" i="1"/>
  <c r="R101" i="1"/>
  <c r="Q101" i="1"/>
  <c r="P101" i="1"/>
  <c r="W100" i="1"/>
  <c r="V100" i="1"/>
  <c r="U100" i="1"/>
  <c r="T100" i="1"/>
  <c r="S100" i="1"/>
  <c r="R100" i="1"/>
  <c r="Q100" i="1"/>
  <c r="W99" i="1"/>
  <c r="V99" i="1"/>
  <c r="U99" i="1"/>
  <c r="T99" i="1"/>
  <c r="S99" i="1"/>
  <c r="R99" i="1"/>
  <c r="Q99" i="1"/>
  <c r="P99" i="1"/>
  <c r="W98" i="1"/>
  <c r="V98" i="1"/>
  <c r="U98" i="1"/>
  <c r="T98" i="1"/>
  <c r="S98" i="1"/>
  <c r="R98" i="1"/>
  <c r="Q98" i="1"/>
  <c r="P98" i="1"/>
  <c r="W97" i="1"/>
  <c r="V97" i="1"/>
  <c r="U97" i="1"/>
  <c r="T97" i="1"/>
  <c r="S97" i="1"/>
  <c r="R97" i="1"/>
  <c r="Q97" i="1"/>
  <c r="P97" i="1"/>
  <c r="W96" i="1"/>
  <c r="V96" i="1"/>
  <c r="U96" i="1"/>
  <c r="T96" i="1"/>
  <c r="S96" i="1"/>
  <c r="R96" i="1"/>
  <c r="Q96" i="1"/>
  <c r="P96" i="1"/>
  <c r="W95" i="1"/>
  <c r="V95" i="1"/>
  <c r="U95" i="1"/>
  <c r="T95" i="1"/>
  <c r="S95" i="1"/>
  <c r="R95" i="1"/>
  <c r="Q95" i="1"/>
  <c r="P95" i="1"/>
  <c r="W94" i="1"/>
  <c r="V94" i="1"/>
  <c r="U94" i="1"/>
  <c r="T94" i="1"/>
  <c r="S94" i="1"/>
  <c r="R94" i="1"/>
  <c r="P94" i="1"/>
  <c r="W93" i="1"/>
  <c r="V93" i="1"/>
  <c r="U93" i="1"/>
  <c r="T93" i="1"/>
  <c r="S93" i="1"/>
  <c r="R93" i="1"/>
  <c r="P93" i="1"/>
  <c r="W92" i="1"/>
  <c r="V92" i="1"/>
  <c r="U92" i="1"/>
  <c r="T92" i="1"/>
  <c r="S92" i="1"/>
  <c r="R92" i="1"/>
  <c r="P92" i="1"/>
  <c r="W91" i="1"/>
  <c r="V91" i="1"/>
  <c r="U91" i="1"/>
  <c r="T91" i="1"/>
  <c r="S91" i="1"/>
  <c r="R91" i="1"/>
  <c r="P91" i="1"/>
  <c r="W90" i="1"/>
  <c r="V90" i="1"/>
  <c r="U90" i="1"/>
  <c r="T90" i="1"/>
  <c r="S90" i="1"/>
  <c r="R90" i="1"/>
  <c r="P90" i="1"/>
  <c r="W89" i="1"/>
  <c r="V89" i="1"/>
  <c r="U89" i="1"/>
  <c r="T89" i="1"/>
  <c r="S89" i="1"/>
  <c r="R89" i="1"/>
  <c r="P89" i="1"/>
  <c r="W88" i="1"/>
  <c r="V88" i="1"/>
  <c r="U88" i="1"/>
  <c r="T88" i="1"/>
  <c r="S88" i="1"/>
  <c r="R88" i="1"/>
  <c r="P88" i="1"/>
  <c r="W87" i="1"/>
  <c r="V87" i="1"/>
  <c r="U87" i="1"/>
  <c r="T87" i="1"/>
  <c r="S87" i="1"/>
  <c r="R87" i="1"/>
  <c r="P87" i="1"/>
  <c r="W86" i="1"/>
  <c r="V86" i="1"/>
  <c r="U86" i="1"/>
  <c r="T86" i="1"/>
  <c r="S86" i="1"/>
  <c r="R86" i="1"/>
  <c r="P86" i="1"/>
  <c r="W85" i="1"/>
  <c r="V85" i="1"/>
  <c r="U85" i="1"/>
  <c r="T85" i="1"/>
  <c r="S85" i="1"/>
  <c r="R85" i="1"/>
  <c r="P85" i="1"/>
  <c r="W84" i="1"/>
  <c r="V84" i="1"/>
  <c r="U84" i="1"/>
  <c r="T84" i="1"/>
  <c r="S84" i="1"/>
  <c r="R84" i="1"/>
  <c r="P84" i="1"/>
  <c r="W83" i="1"/>
  <c r="V83" i="1"/>
  <c r="U83" i="1"/>
  <c r="T83" i="1"/>
  <c r="S83" i="1"/>
  <c r="R83" i="1"/>
  <c r="P83" i="1"/>
  <c r="W82" i="1"/>
  <c r="V82" i="1"/>
  <c r="U82" i="1"/>
  <c r="T82" i="1"/>
  <c r="S82" i="1"/>
  <c r="R82" i="1"/>
  <c r="P82" i="1"/>
  <c r="W81" i="1"/>
  <c r="V81" i="1"/>
  <c r="U81" i="1"/>
  <c r="T81" i="1"/>
  <c r="S81" i="1"/>
  <c r="R81" i="1"/>
  <c r="P81" i="1"/>
  <c r="W80" i="1"/>
  <c r="V80" i="1"/>
  <c r="U80" i="1"/>
  <c r="T80" i="1"/>
  <c r="S80" i="1"/>
  <c r="R80" i="1"/>
  <c r="P80" i="1"/>
  <c r="W79" i="1"/>
  <c r="V79" i="1"/>
  <c r="U79" i="1"/>
  <c r="T79" i="1"/>
  <c r="S79" i="1"/>
  <c r="R79" i="1"/>
  <c r="Q79" i="1"/>
  <c r="P79" i="1"/>
  <c r="W78" i="1"/>
  <c r="V78" i="1"/>
  <c r="U78" i="1"/>
  <c r="T78" i="1"/>
  <c r="S78" i="1"/>
  <c r="R78" i="1"/>
  <c r="P78" i="1"/>
  <c r="W77" i="1"/>
  <c r="V77" i="1"/>
  <c r="U77" i="1"/>
  <c r="T77" i="1"/>
  <c r="S77" i="1"/>
  <c r="R77" i="1"/>
  <c r="Q77" i="1"/>
  <c r="P77" i="1"/>
  <c r="W76" i="1"/>
  <c r="V76" i="1"/>
  <c r="U76" i="1"/>
  <c r="T76" i="1"/>
  <c r="S76" i="1"/>
  <c r="R76" i="1"/>
  <c r="P76" i="1"/>
  <c r="W75" i="1"/>
  <c r="V75" i="1"/>
  <c r="U75" i="1"/>
  <c r="T75" i="1"/>
  <c r="S75" i="1"/>
  <c r="R75" i="1"/>
  <c r="P75" i="1"/>
  <c r="W74" i="1"/>
  <c r="V74" i="1"/>
  <c r="U74" i="1"/>
  <c r="T74" i="1"/>
  <c r="S74" i="1"/>
  <c r="R74" i="1"/>
  <c r="P74" i="1"/>
  <c r="W73" i="1"/>
  <c r="V73" i="1"/>
  <c r="U73" i="1"/>
  <c r="T73" i="1"/>
  <c r="S73" i="1"/>
  <c r="R73" i="1"/>
  <c r="P73" i="1"/>
  <c r="W72" i="1"/>
  <c r="V72" i="1"/>
  <c r="U72" i="1"/>
  <c r="T72" i="1"/>
  <c r="S72" i="1"/>
  <c r="R72" i="1"/>
  <c r="P72" i="1"/>
  <c r="W71" i="1"/>
  <c r="V71" i="1"/>
  <c r="U71" i="1"/>
  <c r="T71" i="1"/>
  <c r="S71" i="1"/>
  <c r="R71" i="1"/>
  <c r="P71" i="1"/>
  <c r="W70" i="1"/>
  <c r="V70" i="1"/>
  <c r="U70" i="1"/>
  <c r="T70" i="1"/>
  <c r="S70" i="1"/>
  <c r="R70" i="1"/>
  <c r="P70" i="1"/>
  <c r="W69" i="1"/>
  <c r="V69" i="1"/>
  <c r="U69" i="1"/>
  <c r="T69" i="1"/>
  <c r="S69" i="1"/>
  <c r="R69" i="1"/>
  <c r="Q69" i="1"/>
  <c r="P69" i="1"/>
  <c r="W68" i="1"/>
  <c r="V68" i="1"/>
  <c r="U68" i="1"/>
  <c r="T68" i="1"/>
  <c r="S68" i="1"/>
  <c r="R68" i="1"/>
  <c r="P68" i="1"/>
  <c r="W67" i="1"/>
  <c r="V67" i="1"/>
  <c r="U67" i="1"/>
  <c r="T67" i="1"/>
  <c r="S67" i="1"/>
  <c r="R67" i="1"/>
  <c r="Q67" i="1"/>
  <c r="P67" i="1"/>
  <c r="W66" i="1"/>
  <c r="V66" i="1"/>
  <c r="U66" i="1"/>
  <c r="T66" i="1"/>
  <c r="S66" i="1"/>
  <c r="R66" i="1"/>
  <c r="P66" i="1"/>
  <c r="W65" i="1"/>
  <c r="V65" i="1"/>
  <c r="U65" i="1"/>
  <c r="T65" i="1"/>
  <c r="S65" i="1"/>
  <c r="R65" i="1"/>
  <c r="Q65" i="1"/>
  <c r="P65" i="1"/>
  <c r="W64" i="1"/>
  <c r="V64" i="1"/>
  <c r="U64" i="1"/>
  <c r="T64" i="1"/>
  <c r="S64" i="1"/>
  <c r="R64" i="1"/>
  <c r="P64" i="1"/>
  <c r="W63" i="1"/>
  <c r="V63" i="1"/>
  <c r="U63" i="1"/>
  <c r="T63" i="1"/>
  <c r="S63" i="1"/>
  <c r="R63" i="1"/>
  <c r="P63" i="1"/>
  <c r="W62" i="1"/>
  <c r="V62" i="1"/>
  <c r="U62" i="1"/>
  <c r="T62" i="1"/>
  <c r="S62" i="1"/>
  <c r="R62" i="1"/>
  <c r="P62" i="1"/>
  <c r="W61" i="1"/>
  <c r="V61" i="1"/>
  <c r="U61" i="1"/>
  <c r="T61" i="1"/>
  <c r="S61" i="1"/>
  <c r="R61" i="1"/>
  <c r="P61" i="1"/>
  <c r="W60" i="1"/>
  <c r="V60" i="1"/>
  <c r="U60" i="1"/>
  <c r="T60" i="1"/>
  <c r="S60" i="1"/>
  <c r="R60" i="1"/>
  <c r="P60" i="1"/>
  <c r="W59" i="1"/>
  <c r="V59" i="1"/>
  <c r="U59" i="1"/>
  <c r="T59" i="1"/>
  <c r="S59" i="1"/>
  <c r="R59" i="1"/>
  <c r="P59" i="1"/>
  <c r="W58" i="1"/>
  <c r="V58" i="1"/>
  <c r="U58" i="1"/>
  <c r="T58" i="1"/>
  <c r="S58" i="1"/>
  <c r="R58" i="1"/>
  <c r="P58" i="1"/>
  <c r="W57" i="1"/>
  <c r="V57" i="1"/>
  <c r="U57" i="1"/>
  <c r="T57" i="1"/>
  <c r="S57" i="1"/>
  <c r="R57" i="1"/>
  <c r="P57" i="1"/>
  <c r="W56" i="1"/>
  <c r="V56" i="1"/>
  <c r="U56" i="1"/>
  <c r="T56" i="1"/>
  <c r="S56" i="1"/>
  <c r="R56" i="1"/>
  <c r="P56" i="1"/>
  <c r="W55" i="1"/>
  <c r="V55" i="1"/>
  <c r="U55" i="1"/>
  <c r="T55" i="1"/>
  <c r="S55" i="1"/>
  <c r="R55" i="1"/>
  <c r="P55" i="1"/>
  <c r="W54" i="1"/>
  <c r="V54" i="1"/>
  <c r="U54" i="1"/>
  <c r="T54" i="1"/>
  <c r="S54" i="1"/>
  <c r="R54" i="1"/>
  <c r="P54" i="1"/>
  <c r="W53" i="1"/>
  <c r="V53" i="1"/>
  <c r="U53" i="1"/>
  <c r="T53" i="1"/>
  <c r="S53" i="1"/>
  <c r="R53" i="1"/>
  <c r="P53" i="1"/>
  <c r="W52" i="1"/>
  <c r="V52" i="1"/>
  <c r="U52" i="1"/>
  <c r="T52" i="1"/>
  <c r="S52" i="1"/>
  <c r="R52" i="1"/>
  <c r="P52" i="1"/>
  <c r="W51" i="1"/>
  <c r="V51" i="1"/>
  <c r="U51" i="1"/>
  <c r="T51" i="1"/>
  <c r="S51" i="1"/>
  <c r="R51" i="1"/>
  <c r="P51" i="1"/>
  <c r="W50" i="1"/>
  <c r="V50" i="1"/>
  <c r="U50" i="1"/>
  <c r="T50" i="1"/>
  <c r="S50" i="1"/>
  <c r="R50" i="1"/>
  <c r="Q50" i="1"/>
  <c r="P50" i="1"/>
  <c r="W49" i="1"/>
  <c r="V49" i="1"/>
  <c r="U49" i="1"/>
  <c r="T49" i="1"/>
  <c r="S49" i="1"/>
  <c r="R49" i="1"/>
  <c r="P49" i="1"/>
  <c r="W48" i="1"/>
  <c r="V48" i="1"/>
  <c r="U48" i="1"/>
  <c r="T48" i="1"/>
  <c r="S48" i="1"/>
  <c r="R48" i="1"/>
  <c r="P48" i="1"/>
  <c r="W47" i="1"/>
  <c r="V47" i="1"/>
  <c r="U47" i="1"/>
  <c r="T47" i="1"/>
  <c r="S47" i="1"/>
  <c r="R47" i="1"/>
  <c r="P47" i="1"/>
  <c r="W46" i="1"/>
  <c r="V46" i="1"/>
  <c r="U46" i="1"/>
  <c r="T46" i="1"/>
  <c r="S46" i="1"/>
  <c r="R46" i="1"/>
  <c r="P46" i="1"/>
  <c r="W45" i="1"/>
  <c r="V45" i="1"/>
  <c r="U45" i="1"/>
  <c r="T45" i="1"/>
  <c r="S45" i="1"/>
  <c r="R45" i="1"/>
  <c r="P45" i="1"/>
  <c r="W44" i="1"/>
  <c r="V44" i="1"/>
  <c r="U44" i="1"/>
  <c r="T44" i="1"/>
  <c r="S44" i="1"/>
  <c r="R44" i="1"/>
  <c r="Q44" i="1"/>
  <c r="P44" i="1"/>
  <c r="W43" i="1"/>
  <c r="V43" i="1"/>
  <c r="U43" i="1"/>
  <c r="T43" i="1"/>
  <c r="S43" i="1"/>
  <c r="R43" i="1"/>
  <c r="P43" i="1"/>
  <c r="W42" i="1"/>
  <c r="V42" i="1"/>
  <c r="U42" i="1"/>
  <c r="T42" i="1"/>
  <c r="S42" i="1"/>
  <c r="R42" i="1"/>
  <c r="P42" i="1"/>
  <c r="W41" i="1"/>
  <c r="V41" i="1"/>
  <c r="U41" i="1"/>
  <c r="T41" i="1"/>
  <c r="S41" i="1"/>
  <c r="R41" i="1"/>
  <c r="Q41" i="1"/>
  <c r="P41" i="1"/>
  <c r="W40" i="1"/>
  <c r="V40" i="1"/>
  <c r="U40" i="1"/>
  <c r="T40" i="1"/>
  <c r="S40" i="1"/>
  <c r="R40" i="1"/>
  <c r="P40" i="1"/>
  <c r="W39" i="1"/>
  <c r="V39" i="1"/>
  <c r="U39" i="1"/>
  <c r="T39" i="1"/>
  <c r="S39" i="1"/>
  <c r="R39" i="1"/>
  <c r="P39" i="1"/>
  <c r="W38" i="1"/>
  <c r="V38" i="1"/>
  <c r="U38" i="1"/>
  <c r="T38" i="1"/>
  <c r="S38" i="1"/>
  <c r="R38" i="1"/>
  <c r="P38" i="1"/>
  <c r="W37" i="1"/>
  <c r="V37" i="1"/>
  <c r="U37" i="1"/>
  <c r="T37" i="1"/>
  <c r="S37" i="1"/>
  <c r="R37" i="1"/>
  <c r="P37" i="1"/>
  <c r="W36" i="1"/>
  <c r="V36" i="1"/>
  <c r="U36" i="1"/>
  <c r="T36" i="1"/>
  <c r="S36" i="1"/>
  <c r="R36" i="1"/>
  <c r="Q36" i="1"/>
  <c r="P36" i="1"/>
  <c r="W35" i="1"/>
  <c r="V35" i="1"/>
  <c r="U35" i="1"/>
  <c r="T35" i="1"/>
  <c r="S35" i="1"/>
  <c r="R35" i="1"/>
  <c r="P35" i="1"/>
  <c r="W34" i="1"/>
  <c r="V34" i="1"/>
  <c r="U34" i="1"/>
  <c r="T34" i="1"/>
  <c r="S34" i="1"/>
  <c r="R34" i="1"/>
  <c r="Q34" i="1"/>
  <c r="P34" i="1"/>
  <c r="W33" i="1"/>
  <c r="V33" i="1"/>
  <c r="U33" i="1"/>
  <c r="T33" i="1"/>
  <c r="S33" i="1"/>
  <c r="R33" i="1"/>
  <c r="P33" i="1"/>
  <c r="W32" i="1"/>
  <c r="V32" i="1"/>
  <c r="U32" i="1"/>
  <c r="T32" i="1"/>
  <c r="S32" i="1"/>
  <c r="R32" i="1"/>
  <c r="P32" i="1"/>
  <c r="W31" i="1"/>
  <c r="V31" i="1"/>
  <c r="U31" i="1"/>
  <c r="T31" i="1"/>
  <c r="S31" i="1"/>
  <c r="R31" i="1"/>
  <c r="P31" i="1"/>
  <c r="W30" i="1"/>
  <c r="V30" i="1"/>
  <c r="U30" i="1"/>
  <c r="T30" i="1"/>
  <c r="S30" i="1"/>
  <c r="R30" i="1"/>
  <c r="P30" i="1"/>
  <c r="W29" i="1"/>
  <c r="V29" i="1"/>
  <c r="U29" i="1"/>
  <c r="T29" i="1"/>
  <c r="S29" i="1"/>
  <c r="R29" i="1"/>
  <c r="P29" i="1"/>
  <c r="W28" i="1"/>
  <c r="V28" i="1"/>
  <c r="U28" i="1"/>
  <c r="T28" i="1"/>
  <c r="S28" i="1"/>
  <c r="R28" i="1"/>
  <c r="Q28" i="1"/>
  <c r="P28" i="1"/>
  <c r="W27" i="1"/>
  <c r="V27" i="1"/>
  <c r="U27" i="1"/>
  <c r="T27" i="1"/>
  <c r="S27" i="1"/>
  <c r="R27" i="1"/>
  <c r="P27" i="1"/>
  <c r="W26" i="1"/>
  <c r="V26" i="1"/>
  <c r="U26" i="1"/>
  <c r="T26" i="1"/>
  <c r="S26" i="1"/>
  <c r="R26" i="1"/>
  <c r="Q26" i="1"/>
  <c r="P26" i="1"/>
  <c r="W25" i="1"/>
  <c r="V25" i="1"/>
  <c r="U25" i="1"/>
  <c r="T25" i="1"/>
  <c r="S25" i="1"/>
  <c r="R25" i="1"/>
  <c r="P25" i="1"/>
  <c r="W24" i="1"/>
  <c r="V24" i="1"/>
  <c r="U24" i="1"/>
  <c r="T24" i="1"/>
  <c r="S24" i="1"/>
  <c r="R24" i="1"/>
  <c r="P24" i="1"/>
  <c r="W23" i="1"/>
  <c r="V23" i="1"/>
  <c r="U23" i="1"/>
  <c r="T23" i="1"/>
  <c r="S23" i="1"/>
  <c r="R23" i="1"/>
  <c r="P23" i="1"/>
  <c r="W22" i="1"/>
  <c r="V22" i="1"/>
  <c r="U22" i="1"/>
  <c r="T22" i="1"/>
  <c r="S22" i="1"/>
  <c r="R22" i="1"/>
  <c r="P22" i="1"/>
  <c r="W21" i="1"/>
  <c r="V21" i="1"/>
  <c r="U21" i="1"/>
  <c r="T21" i="1"/>
  <c r="S21" i="1"/>
  <c r="R21" i="1"/>
  <c r="P21" i="1"/>
  <c r="W20" i="1"/>
  <c r="V20" i="1"/>
  <c r="U20" i="1"/>
  <c r="T20" i="1"/>
  <c r="S20" i="1"/>
  <c r="R20" i="1"/>
  <c r="P20" i="1"/>
  <c r="W19" i="1"/>
  <c r="V19" i="1"/>
  <c r="U19" i="1"/>
  <c r="T19" i="1"/>
  <c r="S19" i="1"/>
  <c r="R19" i="1"/>
  <c r="P19" i="1"/>
  <c r="W18" i="1"/>
  <c r="V18" i="1"/>
  <c r="U18" i="1"/>
  <c r="T18" i="1"/>
  <c r="S18" i="1"/>
  <c r="R18" i="1"/>
  <c r="P18" i="1"/>
  <c r="W17" i="1"/>
  <c r="V17" i="1"/>
  <c r="U17" i="1"/>
  <c r="T17" i="1"/>
  <c r="S17" i="1"/>
  <c r="R17" i="1"/>
  <c r="P17" i="1"/>
  <c r="W16" i="1"/>
  <c r="V16" i="1"/>
  <c r="U16" i="1"/>
  <c r="T16" i="1"/>
  <c r="S16" i="1"/>
  <c r="R16" i="1"/>
  <c r="P16" i="1"/>
  <c r="W15" i="1"/>
  <c r="V15" i="1"/>
  <c r="U15" i="1"/>
  <c r="T15" i="1"/>
  <c r="S15" i="1"/>
  <c r="R15" i="1"/>
  <c r="P15" i="1"/>
  <c r="W14" i="1"/>
  <c r="V14" i="1"/>
  <c r="T14" i="1"/>
  <c r="S14" i="1"/>
  <c r="R14" i="1"/>
  <c r="P14" i="1"/>
  <c r="S13" i="1"/>
  <c r="R13" i="1"/>
  <c r="P13" i="1"/>
</calcChain>
</file>

<file path=xl/sharedStrings.xml><?xml version="1.0" encoding="utf-8"?>
<sst xmlns="http://schemas.openxmlformats.org/spreadsheetml/2006/main" count="1158" uniqueCount="634">
  <si>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</si>
  <si>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</si>
  <si>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</si>
  <si>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</si>
  <si>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</si>
  <si>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</si>
  <si>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</si>
  <si>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</si>
  <si>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</si>
  <si>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</si>
  <si>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</si>
  <si>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</si>
  <si>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</si>
  <si>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</si>
  <si>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</si>
  <si>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ANUAL</t>
  </si>
  <si>
    <t>ND</t>
  </si>
  <si>
    <t>Fin
( DGPM )</t>
  </si>
  <si>
    <t>EJE 2: PROSPERIDAD COMPARTIDA</t>
  </si>
  <si>
    <t>SEGUIMIENTO DE AVANCE EN CUMPLIMIENTO DE METAS Y OBJETIVOS 2022</t>
  </si>
  <si>
    <t>AVANCE EN CUMPLIMIENTO DE METAS TRIMESTRAL Y ANUAL ACUMULADO 2022</t>
  </si>
  <si>
    <t>META PLANEADA 2022</t>
  </si>
  <si>
    <t>META ALCANZADA 2022</t>
  </si>
  <si>
    <t>PORCENTAJE DE AVANCE TRIMESTRAL 2022</t>
  </si>
  <si>
    <t>PORCENTAJE DE AVANCE ACUMULADO ANUAL 2022</t>
  </si>
  <si>
    <t>JUSTIFICACION DE AVANCE DE RESULTADOS 2022</t>
  </si>
  <si>
    <t>JUSTIFICACIÓN DE AVANCE DE EJECUCIÓN DEL PRESUPUESTO 2022</t>
  </si>
  <si>
    <t>SEGUIMIENTO A LA EJECUCIÓN DEL PRESUPUESTO AUTORIZADO 2022</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</si>
  <si>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</si>
  <si>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</si>
  <si>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</si>
  <si>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t>Anual</t>
  </si>
  <si>
    <t>TRIMESTRE 1 2022</t>
  </si>
  <si>
    <t>TRIMESTRE 2 2022</t>
  </si>
  <si>
    <t>TRIMESTRE 3 2022</t>
  </si>
  <si>
    <t>TRIMESTRE 4 2022</t>
  </si>
  <si>
    <r>
      <rPr>
        <b/>
        <sz val="11"/>
        <color theme="1"/>
        <rFont val="Arial"/>
        <family val="2"/>
      </rPr>
      <t xml:space="preserve">UNIDAD DE MEDIDA DEL INDICADOR: </t>
    </r>
    <r>
      <rPr>
        <sz val="11"/>
        <color theme="1"/>
        <rFont val="Arial"/>
        <family val="2"/>
      </rPr>
      <t xml:space="preserve">
Indicador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</si>
  <si>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Coeficiente
</t>
    </r>
    <r>
      <rPr>
        <b/>
        <sz val="11"/>
        <color theme="1"/>
        <rFont val="Arial"/>
        <family val="2"/>
      </rPr>
      <t xml:space="preserve">UNIDAD DE MEDIDA DE LAS VARIABLES: </t>
    </r>
    <r>
      <rPr>
        <sz val="11"/>
        <color theme="1"/>
        <rFont val="Arial"/>
        <family val="2"/>
      </rPr>
      <t xml:space="preserve">
Puntuación entre 0 y 1</t>
    </r>
  </si>
  <si>
    <t>Propósito
(Sistema para el Desarrollo Integral de la Familia)</t>
  </si>
  <si>
    <t>Componente (Dirección General)</t>
  </si>
  <si>
    <r>
      <rPr>
        <b/>
        <sz val="11"/>
        <color theme="1"/>
        <rFont val="Arial"/>
        <family val="2"/>
      </rPr>
      <t>2.09.1.1.1</t>
    </r>
    <r>
      <rPr>
        <sz val="11"/>
        <color theme="1"/>
        <rFont val="Arial"/>
        <family val="2"/>
      </rPr>
      <t xml:space="preserve"> Propuestas, políticas, acuerdos, planes y programas, por la Junta Directiva aprobados.</t>
    </r>
  </si>
  <si>
    <t>Actividad
(Dirección General)</t>
  </si>
  <si>
    <r>
      <t xml:space="preserve">
</t>
    </r>
    <r>
      <rPr>
        <b/>
        <sz val="11"/>
        <color theme="1"/>
        <rFont val="Arial"/>
        <family val="2"/>
      </rPr>
      <t>2.09.1.1.1.1</t>
    </r>
    <r>
      <rPr>
        <sz val="11"/>
        <color theme="1"/>
        <rFont val="Arial"/>
        <family val="2"/>
      </rPr>
      <t xml:space="preserve"> Participación en actividades de representación, coordinación, gestión, vinculación y supervisión por parte de la Dirección General del Sistema DIF.
</t>
    </r>
  </si>
  <si>
    <t>Actividad 
(Coordinación de Relaciones Públicas)</t>
  </si>
  <si>
    <r>
      <rPr>
        <b/>
        <sz val="11"/>
        <color theme="1"/>
        <rFont val="Arial"/>
        <family val="2"/>
      </rPr>
      <t>2.09.1.1.1.2</t>
    </r>
    <r>
      <rPr>
        <sz val="11"/>
        <color theme="1"/>
        <rFont val="Arial"/>
        <family val="2"/>
      </rPr>
      <t xml:space="preserve"> Realización de gestiones y vinculaciones entre la institución con empresas, organizaciones no gubernamentales, institutos, etc.</t>
    </r>
  </si>
  <si>
    <t>Actividad
(Unidad Jurídica)</t>
  </si>
  <si>
    <r>
      <rPr>
        <b/>
        <sz val="11"/>
        <color theme="1"/>
        <rFont val="Arial"/>
        <family val="2"/>
      </rPr>
      <t xml:space="preserve">2.09.1.1.1.4 </t>
    </r>
    <r>
      <rPr>
        <sz val="11"/>
        <color theme="1"/>
        <rFont val="Arial"/>
        <family val="2"/>
      </rPr>
      <t>Realización de sesiones ordinarias y extraordinarias con la Junta Directiva, comités y consejos.</t>
    </r>
  </si>
  <si>
    <r>
      <rPr>
        <b/>
        <sz val="11"/>
        <color theme="1"/>
        <rFont val="Arial"/>
        <family val="2"/>
      </rPr>
      <t>2.09.1.1.1.5</t>
    </r>
    <r>
      <rPr>
        <sz val="11"/>
        <color theme="1"/>
        <rFont val="Arial"/>
        <family val="2"/>
      </rPr>
      <t xml:space="preserve"> Elaboración de instrumentos jurídicos.</t>
    </r>
  </si>
  <si>
    <t>Actividad
(Coordinación de Planeación y Evaluación)</t>
  </si>
  <si>
    <r>
      <rPr>
        <b/>
        <sz val="11"/>
        <rFont val="Arial"/>
        <family val="2"/>
      </rPr>
      <t>2.09.1.1.1.6</t>
    </r>
    <r>
      <rPr>
        <sz val="11"/>
        <rFont val="Arial"/>
        <family val="2"/>
      </rPr>
      <t xml:space="preserve"> Realización de reportes de planeación y evaluación con las diferentes áreas del Sistema DIF Benito Juárez.</t>
    </r>
  </si>
  <si>
    <t>Actividad
(Coordinación de Comunicación Social)</t>
  </si>
  <si>
    <r>
      <rPr>
        <b/>
        <sz val="11"/>
        <color theme="1"/>
        <rFont val="Arial"/>
        <family val="2"/>
      </rPr>
      <t>2.09.1.1.1.7</t>
    </r>
    <r>
      <rPr>
        <sz val="11"/>
        <color theme="1"/>
        <rFont val="Arial"/>
        <family val="2"/>
      </rPr>
      <t xml:space="preserve"> Difusión de programas y Actividades del Sistema DIF Benito Juárez. </t>
    </r>
  </si>
  <si>
    <t>Componente (Secretaría Particular)</t>
  </si>
  <si>
    <r>
      <rPr>
        <b/>
        <sz val="11"/>
        <color theme="1"/>
        <rFont val="Arial"/>
        <family val="2"/>
      </rPr>
      <t>2.09.1.1.2</t>
    </r>
    <r>
      <rPr>
        <sz val="11"/>
        <color theme="1"/>
        <rFont val="Arial"/>
        <family val="2"/>
      </rPr>
      <t xml:space="preserve"> Agendas de actividades institucionales y de representación del Sistema DIF de Benito Juárez supervisadas.</t>
    </r>
  </si>
  <si>
    <t>Actividad
(Secretaría Particular)</t>
  </si>
  <si>
    <r>
      <rPr>
        <b/>
        <sz val="11"/>
        <rFont val="Arial"/>
        <family val="2"/>
      </rPr>
      <t>2.09.1.1.2.1</t>
    </r>
    <r>
      <rPr>
        <sz val="11"/>
        <rFont val="Arial"/>
        <family val="2"/>
      </rPr>
      <t xml:space="preserve"> Organización y apoyo técnico protocolario de las actividades de la agenda institucional del Sistema para el desarrollo Integral de la Familia de Benito Juárez.</t>
    </r>
  </si>
  <si>
    <r>
      <rPr>
        <b/>
        <sz val="11"/>
        <color theme="1"/>
        <rFont val="Arial"/>
        <family val="2"/>
      </rPr>
      <t xml:space="preserve">2.09.1.1.2.2 </t>
    </r>
    <r>
      <rPr>
        <sz val="11"/>
        <color theme="1"/>
        <rFont val="Arial"/>
        <family val="2"/>
      </rPr>
      <t>Supervisión y programación  de  la agenda y asuntos oficiales de la presidencia del patronato.</t>
    </r>
  </si>
  <si>
    <t>Componente
(Jefatura del Área de Asistencia Social y Atención Ciudadana)</t>
  </si>
  <si>
    <t>Actividad
(Jefatura del Área de Asistencia Social y Atención Ciudadana)</t>
  </si>
  <si>
    <t>Componente
(Coordinación de Eventos Patronato)</t>
  </si>
  <si>
    <r>
      <t xml:space="preserve">
</t>
    </r>
    <r>
      <rPr>
        <b/>
        <sz val="11"/>
        <color theme="1"/>
        <rFont val="Arial"/>
        <family val="2"/>
      </rPr>
      <t>2.09.1.1.4</t>
    </r>
    <r>
      <rPr>
        <sz val="11"/>
        <color theme="1"/>
        <rFont val="Calibri"/>
        <family val="2"/>
        <scheme val="minor"/>
      </rPr>
      <t xml:space="preserve"> Procuraciones de apoyos económicos y recursos para coadyuvar al mejoramiento de los servicios del Sistema DIF de Benito Juárez.
</t>
    </r>
  </si>
  <si>
    <t>Actividad
(Coordinación de Eventos  Patronato)</t>
  </si>
  <si>
    <r>
      <rPr>
        <b/>
        <sz val="11"/>
        <color theme="1"/>
        <rFont val="Arial"/>
        <family val="2"/>
      </rPr>
      <t>2.09.1.1.4.1</t>
    </r>
    <r>
      <rPr>
        <sz val="11"/>
        <color theme="1"/>
        <rFont val="Arial"/>
        <family val="2"/>
      </rPr>
      <t xml:space="preserve"> Realización de Visitas para gestionar apoyos a Instituciones Públicas, Privadas y Asociaciones.</t>
    </r>
  </si>
  <si>
    <r>
      <rPr>
        <b/>
        <sz val="11"/>
        <color theme="1"/>
        <rFont val="Arial"/>
        <family val="2"/>
      </rPr>
      <t xml:space="preserve">2.09.1.1.4.2 </t>
    </r>
    <r>
      <rPr>
        <sz val="11"/>
        <color theme="1"/>
        <rFont val="Arial"/>
        <family val="2"/>
      </rPr>
      <t xml:space="preserve">Elaboración del calendario de trabajo  para actividades de procuración de  apoyos económicos y recursos. </t>
    </r>
  </si>
  <si>
    <t>Componente (Oficialía Mayor)</t>
  </si>
  <si>
    <r>
      <rPr>
        <b/>
        <sz val="11"/>
        <color theme="1"/>
        <rFont val="Arial"/>
        <family val="2"/>
      </rPr>
      <t>2.09.1.1.5</t>
    </r>
    <r>
      <rPr>
        <sz val="11"/>
        <color theme="1"/>
        <rFont val="Arial"/>
        <family val="2"/>
      </rPr>
      <t xml:space="preserve"> Procesos de apoyo administrativo para las diferentes Direcciones del Sistema para el Desarrollo Integral de la Familia de Benito Juárez realizados.</t>
    </r>
  </si>
  <si>
    <t>Actividad
(Coordinación de Sistemas)</t>
  </si>
  <si>
    <r>
      <rPr>
        <b/>
        <sz val="11"/>
        <color theme="1"/>
        <rFont val="Arial"/>
        <family val="2"/>
      </rPr>
      <t>2.09.1.1.5.1</t>
    </r>
    <r>
      <rPr>
        <sz val="11"/>
        <color theme="1"/>
        <rFont val="Arial"/>
        <family val="2"/>
      </rPr>
      <t xml:space="preserve"> Atención de las solicitudes de necesidades de mantenimiento de los equipos de cómputo, líneas telefónicas y la red informática de voz y datos.</t>
    </r>
  </si>
  <si>
    <t>Actividad 
(Coordinación de Suministros)</t>
  </si>
  <si>
    <r>
      <rPr>
        <b/>
        <sz val="11"/>
        <color theme="1"/>
        <rFont val="Arial"/>
        <family val="2"/>
      </rPr>
      <t>2.09.1.1.5.2</t>
    </r>
    <r>
      <rPr>
        <sz val="11"/>
        <color theme="1"/>
        <rFont val="Arial"/>
        <family val="2"/>
      </rPr>
      <t xml:space="preserve"> Adquisición de bienes, insumos, materiales y servicios para la operación del Sistema para el Desarrollo Integral de la Familia de Benito Juárez.</t>
    </r>
  </si>
  <si>
    <t xml:space="preserve">Actividad 
(Jefatura de Parque Vehicular)                     </t>
  </si>
  <si>
    <t>Actividad
(Coordinación de Recursos Financieros)</t>
  </si>
  <si>
    <t>Actividad
(Coordinación de Recursos Humanos)</t>
  </si>
  <si>
    <t>Actividad
(Jefatura de Capacitación)</t>
  </si>
  <si>
    <t>Actividad
(Coordinación de Patrimonio Interno)</t>
  </si>
  <si>
    <t>Actividad
(Coordinación de Servicios Generales)</t>
  </si>
  <si>
    <r>
      <rPr>
        <b/>
        <sz val="11"/>
        <color rgb="FF000000"/>
        <rFont val="Arial"/>
        <family val="2"/>
      </rPr>
      <t xml:space="preserve">2.09.1.1.5.8 </t>
    </r>
    <r>
      <rPr>
        <sz val="11"/>
        <color rgb="FF000000"/>
        <rFont val="Arial"/>
        <family val="2"/>
      </rPr>
      <t>Acciones de mantenimiento y seguridad de las instalaciones del Sistema para el Desarrollo Integral de la Familia Benito Juárez realizadas.</t>
    </r>
  </si>
  <si>
    <t>Componente (Coordinación de Donativos)</t>
  </si>
  <si>
    <t>Actividad
(Coordinación de Donativos)</t>
  </si>
  <si>
    <t>Componente
(Dirección de Prevención y Atención a la Infancia y Adolescencia)</t>
  </si>
  <si>
    <t>Actividad
(Dirección de Prevención y Atención a la Infancia y Adolescencia)</t>
  </si>
  <si>
    <t>Componente
(Coordinación de Riesgos Psicosociales)</t>
  </si>
  <si>
    <t>Actividad
(Coordinación de Riesgos Psicosociales)</t>
  </si>
  <si>
    <t>Componente
(Coordinación de la Explotación Infantil)</t>
  </si>
  <si>
    <t>Actividad
(Coordinación de la Explotación Infantil)</t>
  </si>
  <si>
    <t>Componente
(Coordinación de Recreación, Cultura y Deporte)</t>
  </si>
  <si>
    <t>Actividad
(Coordinación de Recreación, Cultura y Deporte)</t>
  </si>
  <si>
    <t xml:space="preserve">Componente
(Coordinación de Centros Asistenciales de Desarrollo Infantil)    </t>
  </si>
  <si>
    <t xml:space="preserve">Actividad
(Coordinación de Centros Asistenciales de Desarrollo Infantil)    </t>
  </si>
  <si>
    <r>
      <rPr>
        <b/>
        <sz val="11"/>
        <rFont val="Arial"/>
        <family val="2"/>
      </rPr>
      <t>2.09.1.1.11.1 S</t>
    </r>
    <r>
      <rPr>
        <sz val="11"/>
        <rFont val="Arial"/>
        <family val="2"/>
      </rPr>
      <t xml:space="preserve">ervicios brindados a niños y niñas inscritos a los Centros de Asistenciales de Desarrollo Infantil. </t>
    </r>
  </si>
  <si>
    <r>
      <rPr>
        <b/>
        <sz val="11"/>
        <rFont val="Arial"/>
        <family val="2"/>
      </rPr>
      <t>2.09.1.1.11.2</t>
    </r>
    <r>
      <rPr>
        <sz val="11"/>
        <rFont val="Arial"/>
        <family val="2"/>
      </rPr>
      <t xml:space="preserve"> Realización de actividades Sociales, Culturales, Deportivas y Recreativas.</t>
    </r>
  </si>
  <si>
    <r>
      <rPr>
        <b/>
        <sz val="11"/>
        <rFont val="Arial"/>
        <family val="2"/>
      </rPr>
      <t>2.09.1.1.11.3</t>
    </r>
    <r>
      <rPr>
        <sz val="11"/>
        <rFont val="Arial"/>
        <family val="2"/>
      </rPr>
      <t xml:space="preserve"> Entrega de raciones de comida para los niños y niñas inscritos en los Centros Asistenciales de Desarrollo Infantil.</t>
    </r>
  </si>
  <si>
    <t>Componente
(Delegación de la Procuraduría de Protección de Niñas, Niños, Adolescentes y la Familia)</t>
  </si>
  <si>
    <t>Actividad
(Delegación de la Procuraduría de Protección de Niñas, Niños, Adolescentes y la Familia)</t>
  </si>
  <si>
    <t>Actividad
(Coordinación de Asistencia Social)</t>
  </si>
  <si>
    <t>Actividad
(Coordinación de Psicología Jurídica)</t>
  </si>
  <si>
    <t>Componente
(Coordinación del Centro Especializado para la Atención a la Violencia)</t>
  </si>
  <si>
    <t>Actividad
(Coordinación del Centro Especializado Para la Atención a la Violencia)</t>
  </si>
  <si>
    <t>Componente
(Coordinación de la Casa de Asistencia Temporal)</t>
  </si>
  <si>
    <t>Actividad
(Coordinación de la Casa de Asistencia Temporal)</t>
  </si>
  <si>
    <t>Componente
(Coordinación de Adolescentes en  Conflicto con la Ley)</t>
  </si>
  <si>
    <t>Actividad
(Coordinación de Adolescentes en  Conflicto con la Ley)</t>
  </si>
  <si>
    <t>Componente (Dirección de Desarrollo Social Comunitario)</t>
  </si>
  <si>
    <t>Actividad
(Dirección de Desarrollo Social Comunitario)</t>
  </si>
  <si>
    <t>Componente
(Coordinación de los  Centros de Desarrollo Comunitario)</t>
  </si>
  <si>
    <t>Actividad
(Coordinación de los  Centros de Desarrollo Comunitario)</t>
  </si>
  <si>
    <t>Componente
(Coordinación de Programas Sociales)</t>
  </si>
  <si>
    <t>Actividad (Coordinación de Programas Sociales)</t>
  </si>
  <si>
    <t>Actividad
(Coordinación de Programas Sociales)</t>
  </si>
  <si>
    <t>Componente (Coordinación de Asistencia Alimentaria)</t>
  </si>
  <si>
    <t>Actividad
(Coordinación de Asistencia Alimentaria)</t>
  </si>
  <si>
    <t xml:space="preserve">  Actividad
(Coordinación de Asistencia Alimentaria)</t>
  </si>
  <si>
    <t>Componente
(Dirección de Servicios de Salud)</t>
  </si>
  <si>
    <t>Actividad
(Dirección de Servicios de Salud)</t>
  </si>
  <si>
    <t>Componente
(Coordinación de Servicios Médicos)</t>
  </si>
  <si>
    <t>Actividad
(Coordinación de Servicios Médicos)</t>
  </si>
  <si>
    <t>Componente (Coordinación de Programas Médico Especiales)</t>
  </si>
  <si>
    <t>Actividad
(Coordinación Programas Médico Especiales)</t>
  </si>
  <si>
    <t>Componente
(Coordinación Salud Mental)</t>
  </si>
  <si>
    <t>Actividad
(Coordinación de Salud Mental)</t>
  </si>
  <si>
    <t>Actividad
(Coordinación de  Salud Mental)</t>
  </si>
  <si>
    <t>Componente
(Coordinación de Atención a la Discapacidad)</t>
  </si>
  <si>
    <t xml:space="preserve">Actividad
(Coordinación de Atención a la Discapacidad)
</t>
  </si>
  <si>
    <r>
      <rPr>
        <b/>
        <sz val="11"/>
        <color rgb="FF000000"/>
        <rFont val="Arial"/>
        <family val="2"/>
      </rPr>
      <t>2.09.1.1.29.1</t>
    </r>
    <r>
      <rPr>
        <sz val="11"/>
        <color rgb="FF000000"/>
        <rFont val="Arial"/>
        <family val="2"/>
      </rPr>
      <t xml:space="preserve"> Realización de agenda de pacientes para los servicios integrales.</t>
    </r>
  </si>
  <si>
    <t>Actividad
(Coordinación de Atención a la Discapacidad)</t>
  </si>
  <si>
    <t>Componente (Coordinación del Adulto Mayor)</t>
  </si>
  <si>
    <t>Actividad
(Coordinación del Adulto Mayor)</t>
  </si>
  <si>
    <t>Componente
(Coordinación de Buen Trato en Familia)</t>
  </si>
  <si>
    <t>Actividad
(Coordinación de Buen Trato en Familia)</t>
  </si>
  <si>
    <r>
      <t xml:space="preserve">PPA: </t>
    </r>
    <r>
      <rPr>
        <sz val="11"/>
        <color rgb="FFFFFFFF"/>
        <rFont val="Arial"/>
        <family val="2"/>
      </rPr>
      <t>Porcentaje de Personas Atendidas por el Sistema DIF.</t>
    </r>
  </si>
  <si>
    <r>
      <rPr>
        <b/>
        <sz val="11"/>
        <color theme="1"/>
        <rFont val="Arial"/>
        <family val="2"/>
      </rPr>
      <t>PPAPPA</t>
    </r>
    <r>
      <rPr>
        <sz val="11"/>
        <color theme="1"/>
        <rFont val="Arial"/>
        <family val="2"/>
      </rPr>
      <t>: Porcentaje de Políticas, Acuerdos, Planes y Programas Aprobados.</t>
    </r>
  </si>
  <si>
    <r>
      <rPr>
        <b/>
        <sz val="11"/>
        <color theme="1"/>
        <rFont val="Arial"/>
        <family val="2"/>
      </rPr>
      <t>PPADG:</t>
    </r>
    <r>
      <rPr>
        <sz val="11"/>
        <color theme="1"/>
        <rFont val="Calibri"/>
        <family val="2"/>
        <scheme val="minor"/>
      </rPr>
      <t xml:space="preserve"> Porcentaje de Participación en Actividades de la Dirección General.</t>
    </r>
  </si>
  <si>
    <r>
      <rPr>
        <b/>
        <sz val="11"/>
        <color theme="1"/>
        <rFont val="Arial"/>
        <family val="2"/>
      </rPr>
      <t>PGVR:</t>
    </r>
    <r>
      <rPr>
        <sz val="11"/>
        <color theme="1"/>
        <rFont val="Arial"/>
        <family val="2"/>
      </rPr>
      <t xml:space="preserve"> Porcentaje de Gestiones y  Vinculaciones Realizadas.
</t>
    </r>
  </si>
  <si>
    <r>
      <rPr>
        <b/>
        <sz val="11"/>
        <color theme="1"/>
        <rFont val="Arial"/>
        <family val="2"/>
      </rPr>
      <t>PPO:</t>
    </r>
    <r>
      <rPr>
        <sz val="11"/>
        <color theme="1"/>
        <rFont val="Arial"/>
        <family val="2"/>
      </rPr>
      <t xml:space="preserve"> Porcentaje de Protocolos Organizados.</t>
    </r>
  </si>
  <si>
    <r>
      <rPr>
        <b/>
        <sz val="11"/>
        <color theme="1"/>
        <rFont val="Arial"/>
        <family val="2"/>
      </rPr>
      <t>PSR:</t>
    </r>
    <r>
      <rPr>
        <sz val="11"/>
        <color theme="1"/>
        <rFont val="Arial"/>
        <family val="2"/>
      </rPr>
      <t xml:space="preserve"> Porcentaje de Sesiones Realizadas.</t>
    </r>
  </si>
  <si>
    <r>
      <rPr>
        <b/>
        <sz val="11"/>
        <rFont val="Arial"/>
        <family val="2"/>
      </rPr>
      <t xml:space="preserve">PIJE: </t>
    </r>
    <r>
      <rPr>
        <sz val="11"/>
        <rFont val="Arial"/>
        <family val="2"/>
      </rPr>
      <t>Porcentaje de Instrumentos Jurídicos Elaborados.</t>
    </r>
  </si>
  <si>
    <r>
      <rPr>
        <b/>
        <sz val="11"/>
        <color theme="1"/>
        <rFont val="Arial"/>
        <family val="2"/>
      </rPr>
      <t>PRPE:</t>
    </r>
    <r>
      <rPr>
        <sz val="11"/>
        <color theme="1"/>
        <rFont val="Arial"/>
        <family val="2"/>
      </rPr>
      <t xml:space="preserve"> Porcentaje de Reportes de Planeación y Evaluación Realizadas.</t>
    </r>
  </si>
  <si>
    <r>
      <rPr>
        <b/>
        <sz val="11"/>
        <color theme="1"/>
        <rFont val="Arial"/>
        <family val="2"/>
      </rPr>
      <t xml:space="preserve">
PBSAR: </t>
    </r>
    <r>
      <rPr>
        <sz val="11"/>
        <color theme="1"/>
        <rFont val="Arial"/>
        <family val="2"/>
      </rPr>
      <t>Porcentaje de Boletines de los Servicios y Actividades Realizadas.</t>
    </r>
  </si>
  <si>
    <r>
      <rPr>
        <b/>
        <sz val="11"/>
        <color theme="1"/>
        <rFont val="Arial"/>
        <family val="2"/>
      </rPr>
      <t>PEIRS:</t>
    </r>
    <r>
      <rPr>
        <sz val="11"/>
        <color theme="1"/>
        <rFont val="Arial"/>
        <family val="2"/>
      </rPr>
      <t xml:space="preserve"> Porcentaje de Eventos Institucionales y de Representación  Supervisados. </t>
    </r>
  </si>
  <si>
    <r>
      <rPr>
        <b/>
        <sz val="11"/>
        <rFont val="Arial"/>
        <family val="2"/>
      </rPr>
      <t xml:space="preserve">PCAA: </t>
    </r>
    <r>
      <rPr>
        <sz val="11"/>
        <rFont val="Arial"/>
        <family val="2"/>
      </rPr>
      <t>Porcentaje de Cumplimiento de las Actividades de la Agenda Institucional.</t>
    </r>
  </si>
  <si>
    <r>
      <rPr>
        <b/>
        <sz val="11"/>
        <color theme="1"/>
        <rFont val="Arial"/>
        <family val="2"/>
      </rPr>
      <t xml:space="preserve">PCAOPP: </t>
    </r>
    <r>
      <rPr>
        <sz val="11"/>
        <color theme="1"/>
        <rFont val="Arial"/>
        <family val="2"/>
      </rPr>
      <t>Porcentaje de Cumplimiento de la Agenda Oficial de la Presidenta del Patronato.</t>
    </r>
  </si>
  <si>
    <r>
      <rPr>
        <b/>
        <sz val="11"/>
        <color theme="1"/>
        <rFont val="Arial"/>
        <family val="2"/>
      </rPr>
      <t>PPBA:</t>
    </r>
    <r>
      <rPr>
        <sz val="11"/>
        <color theme="1"/>
        <rFont val="Arial"/>
        <family val="2"/>
      </rPr>
      <t xml:space="preserve"> Porcentaje de Personas Beneficiadas con Servicios y Apoyos en Especie.</t>
    </r>
  </si>
  <si>
    <r>
      <rPr>
        <b/>
        <sz val="11"/>
        <rFont val="Arial"/>
        <family val="2"/>
      </rPr>
      <t>PFD:</t>
    </r>
    <r>
      <rPr>
        <sz val="11"/>
        <rFont val="Arial"/>
        <family val="2"/>
      </rPr>
      <t xml:space="preserve"> Porcentaje de Formatos de Descuentos médicos, dentales y psicológicos. Otorgados.</t>
    </r>
  </si>
  <si>
    <r>
      <rPr>
        <b/>
        <sz val="11"/>
        <rFont val="Arial"/>
        <family val="2"/>
      </rPr>
      <t xml:space="preserve">PES: </t>
    </r>
    <r>
      <rPr>
        <sz val="11"/>
        <rFont val="Arial"/>
        <family val="2"/>
      </rPr>
      <t>Porcentaje de Estudios Socioeconómicos, Canalizaciones y Orientaciones Realizados.</t>
    </r>
  </si>
  <si>
    <r>
      <rPr>
        <b/>
        <sz val="11"/>
        <rFont val="Arial"/>
        <family val="2"/>
      </rPr>
      <t xml:space="preserve">
PGA: </t>
    </r>
    <r>
      <rPr>
        <sz val="11"/>
        <rFont val="Arial"/>
        <family val="2"/>
      </rPr>
      <t>Porcentaje de Gestiones Administrativas que se concluyeron de forma positiva.</t>
    </r>
  </si>
  <si>
    <r>
      <rPr>
        <b/>
        <sz val="11"/>
        <color theme="1"/>
        <rFont val="Arial"/>
        <family val="2"/>
      </rPr>
      <t xml:space="preserve">PPAER: </t>
    </r>
    <r>
      <rPr>
        <sz val="11"/>
        <color theme="1"/>
        <rFont val="Calibri"/>
        <family val="2"/>
        <scheme val="minor"/>
      </rPr>
      <t>Porcentaje de Procuraciones de Apoyos Económicos y de Recursos Realizadas.</t>
    </r>
  </si>
  <si>
    <r>
      <rPr>
        <b/>
        <sz val="11"/>
        <color theme="1"/>
        <rFont val="Arial"/>
        <family val="2"/>
      </rPr>
      <t xml:space="preserve">PAAO: </t>
    </r>
    <r>
      <rPr>
        <sz val="11"/>
        <color theme="1"/>
        <rFont val="Arial"/>
        <family val="2"/>
      </rPr>
      <t>Porcentaje de Apoyos Administrativos Otorgados.</t>
    </r>
  </si>
  <si>
    <r>
      <rPr>
        <b/>
        <sz val="11"/>
        <color theme="1"/>
        <rFont val="Arial"/>
        <family val="2"/>
      </rPr>
      <t xml:space="preserve">PSMA: </t>
    </r>
    <r>
      <rPr>
        <sz val="11"/>
        <color theme="1"/>
        <rFont val="Arial"/>
        <family val="2"/>
      </rPr>
      <t>Porcentaje de Solicitudes de Mantenimiento Atendidas.</t>
    </r>
  </si>
  <si>
    <r>
      <rPr>
        <b/>
        <sz val="11"/>
        <color rgb="FF000000"/>
        <rFont val="Arial"/>
        <family val="2"/>
      </rPr>
      <t>PRS:</t>
    </r>
    <r>
      <rPr>
        <sz val="11"/>
        <color rgb="FF000000"/>
        <rFont val="Arial"/>
        <family val="2"/>
      </rPr>
      <t xml:space="preserve"> Porcentaje de Requisiciones Suministradas.</t>
    </r>
  </si>
  <si>
    <r>
      <rPr>
        <b/>
        <sz val="11"/>
        <color rgb="FF000000"/>
        <rFont val="Arial"/>
        <family val="2"/>
      </rPr>
      <t>POPVA:</t>
    </r>
    <r>
      <rPr>
        <sz val="11"/>
        <color rgb="FF000000"/>
        <rFont val="Arial"/>
        <family val="2"/>
      </rPr>
      <t xml:space="preserve"> Porcentaje de Oficios de Parque Vehicular Atendidos.</t>
    </r>
  </si>
  <si>
    <r>
      <rPr>
        <b/>
        <sz val="11"/>
        <color rgb="FF000000"/>
        <rFont val="Arial"/>
        <family val="2"/>
      </rPr>
      <t>PCNE:</t>
    </r>
    <r>
      <rPr>
        <sz val="11"/>
        <color rgb="FF000000"/>
        <rFont val="Arial"/>
        <family val="2"/>
      </rPr>
      <t xml:space="preserve"> Porcentaje de Cédulas Nominales Elaboradas.</t>
    </r>
  </si>
  <si>
    <r>
      <rPr>
        <b/>
        <sz val="11"/>
        <color theme="1"/>
        <rFont val="Arial"/>
        <family val="2"/>
      </rPr>
      <t>PCC:</t>
    </r>
    <r>
      <rPr>
        <sz val="11"/>
        <color theme="1"/>
        <rFont val="Arial"/>
        <family val="2"/>
      </rPr>
      <t xml:space="preserve"> Porcentaje de Capacitaciones Otorgada al Personal del Sistema DIF.</t>
    </r>
  </si>
  <si>
    <r>
      <rPr>
        <b/>
        <sz val="11"/>
        <color rgb="FF000000"/>
        <rFont val="Arial"/>
        <family val="2"/>
      </rPr>
      <t>PIR:</t>
    </r>
    <r>
      <rPr>
        <sz val="11"/>
        <color rgb="FF000000"/>
        <rFont val="Arial"/>
        <family val="2"/>
      </rPr>
      <t xml:space="preserve"> Porcentaje de Inventarios Realizados.</t>
    </r>
  </si>
  <si>
    <r>
      <rPr>
        <b/>
        <sz val="11"/>
        <rFont val="Arial"/>
        <family val="2"/>
      </rPr>
      <t>PSLEA:</t>
    </r>
    <r>
      <rPr>
        <sz val="11"/>
        <rFont val="Arial"/>
        <family val="2"/>
      </rPr>
      <t xml:space="preserve"> Porcentaje de Solicitudes de Logística de Eventos Atendidos.</t>
    </r>
  </si>
  <si>
    <r>
      <rPr>
        <b/>
        <sz val="11"/>
        <color theme="1"/>
        <rFont val="Arial"/>
        <family val="2"/>
      </rPr>
      <t>PEDR:</t>
    </r>
    <r>
      <rPr>
        <sz val="11"/>
        <color theme="1"/>
        <rFont val="Arial"/>
        <family val="2"/>
      </rPr>
      <t xml:space="preserve"> Porcentaje de Entradas de Donativos Recibidas.</t>
    </r>
  </si>
  <si>
    <r>
      <rPr>
        <b/>
        <sz val="11"/>
        <color theme="1"/>
        <rFont val="Arial"/>
        <family val="2"/>
      </rPr>
      <t xml:space="preserve">PSDR: </t>
    </r>
    <r>
      <rPr>
        <sz val="11"/>
        <color theme="1"/>
        <rFont val="Arial"/>
        <family val="2"/>
      </rPr>
      <t>Porcentaje de  Salidas de Donativos Realizadas.</t>
    </r>
  </si>
  <si>
    <r>
      <rPr>
        <b/>
        <sz val="11"/>
        <rFont val="Arial"/>
        <family val="2"/>
      </rPr>
      <t xml:space="preserve">PPFSCR: </t>
    </r>
    <r>
      <rPr>
        <sz val="11"/>
        <rFont val="Arial"/>
        <family val="2"/>
      </rPr>
      <t>Porcentaje de Personas Fortalecidas con Herramientas y Técnicas para la Solución de Conflictos Realizadas.</t>
    </r>
  </si>
  <si>
    <r>
      <rPr>
        <b/>
        <sz val="11"/>
        <color theme="1"/>
        <rFont val="Arial"/>
        <family val="2"/>
      </rPr>
      <t xml:space="preserve">PASCR: </t>
    </r>
    <r>
      <rPr>
        <sz val="11"/>
        <color theme="1"/>
        <rFont val="Arial"/>
        <family val="2"/>
      </rPr>
      <t>Porcentaje de Actividades para la Solución de Conflictos Familiares Realizadas.</t>
    </r>
  </si>
  <si>
    <r>
      <rPr>
        <b/>
        <sz val="11"/>
        <color theme="1"/>
        <rFont val="Arial"/>
        <family val="2"/>
      </rPr>
      <t xml:space="preserve">PEAR: </t>
    </r>
    <r>
      <rPr>
        <sz val="11"/>
        <color theme="1"/>
        <rFont val="Arial"/>
        <family val="2"/>
      </rPr>
      <t>Porcentaje de Eventos Agendados Realizados.</t>
    </r>
  </si>
  <si>
    <r>
      <rPr>
        <b/>
        <sz val="11"/>
        <color rgb="FF000000"/>
        <rFont val="Arial"/>
        <family val="2"/>
      </rPr>
      <t>PPARP:</t>
    </r>
    <r>
      <rPr>
        <sz val="11"/>
        <color rgb="FF000000"/>
        <rFont val="Arial"/>
        <family val="2"/>
      </rPr>
      <t xml:space="preserve"> Porcentaje de Personas Atendidas en Prevención y Atención de Riesgos Psicosociales.</t>
    </r>
  </si>
  <si>
    <r>
      <rPr>
        <b/>
        <sz val="11"/>
        <rFont val="Arial"/>
        <family val="2"/>
      </rPr>
      <t xml:space="preserve">PEAAO: </t>
    </r>
    <r>
      <rPr>
        <sz val="11"/>
        <rFont val="Arial"/>
        <family val="2"/>
      </rPr>
      <t>Porcentaje de Escuelas, Empresas, Asociaciones etc. que Aceptaron las Actividades Ofertadas.</t>
    </r>
  </si>
  <si>
    <r>
      <rPr>
        <b/>
        <sz val="11"/>
        <rFont val="Arial"/>
        <family val="2"/>
      </rPr>
      <t>PAPARPP:</t>
    </r>
    <r>
      <rPr>
        <sz val="11"/>
        <rFont val="Arial"/>
        <family val="2"/>
      </rPr>
      <t xml:space="preserve"> Porcentaje de Actividades de Prevención y Atención de Riesgos Psicosociales, Realizadas.</t>
    </r>
  </si>
  <si>
    <r>
      <rPr>
        <b/>
        <sz val="11"/>
        <color theme="1"/>
        <rFont val="Arial"/>
        <family val="2"/>
      </rPr>
      <t>PPPASI</t>
    </r>
    <r>
      <rPr>
        <sz val="11"/>
        <color theme="1"/>
        <rFont val="Arial"/>
        <family val="2"/>
      </rPr>
      <t>: Porcentaje de Platicas de Prevención del Abuso Sexual Infantil y Delito de Trata de Niñas, Niños y Adolescentes, Realizadas.</t>
    </r>
  </si>
  <si>
    <r>
      <rPr>
        <b/>
        <sz val="11"/>
        <color theme="1"/>
        <rFont val="Arial"/>
        <family val="2"/>
      </rPr>
      <t>PACEIAP</t>
    </r>
    <r>
      <rPr>
        <sz val="11"/>
        <color theme="1"/>
        <rFont val="Arial"/>
        <family val="2"/>
      </rPr>
      <t>: Porcentaje</t>
    </r>
    <r>
      <rPr>
        <sz val="11"/>
        <color rgb="FFFF0000"/>
        <rFont val="Arial"/>
        <family val="2"/>
      </rPr>
      <t xml:space="preserve"> </t>
    </r>
    <r>
      <rPr>
        <sz val="11"/>
        <color theme="1"/>
        <rFont val="Arial"/>
        <family val="2"/>
      </rPr>
      <t>de Apoyos Compensatorios Entregados a Infantes Adscritos al Programa.</t>
    </r>
  </si>
  <si>
    <r>
      <rPr>
        <b/>
        <sz val="11"/>
        <color theme="1"/>
        <rFont val="Arial"/>
        <family val="2"/>
      </rPr>
      <t xml:space="preserve">PRR: </t>
    </r>
    <r>
      <rPr>
        <sz val="11"/>
        <color theme="1"/>
        <rFont val="Arial"/>
        <family val="2"/>
      </rPr>
      <t xml:space="preserve">Porcentaje de Recorridos Realizados. </t>
    </r>
  </si>
  <si>
    <r>
      <rPr>
        <b/>
        <sz val="11"/>
        <color rgb="FF000000"/>
        <rFont val="Arial"/>
        <family val="2"/>
      </rPr>
      <t>PECRRCD:</t>
    </r>
    <r>
      <rPr>
        <sz val="11"/>
        <color rgb="FF000000"/>
        <rFont val="Arial"/>
        <family val="2"/>
      </rPr>
      <t xml:space="preserve"> Porcentaje de  Eventos y Concursos Realizados de Recreación, Cultura y Deporte para Niñas, Niños y Adolescentes.</t>
    </r>
  </si>
  <si>
    <r>
      <rPr>
        <b/>
        <sz val="11"/>
        <color theme="1"/>
        <rFont val="Arial"/>
        <family val="2"/>
      </rPr>
      <t>PNNBCADI</t>
    </r>
    <r>
      <rPr>
        <sz val="11"/>
        <color theme="1"/>
        <rFont val="Arial"/>
        <family val="2"/>
      </rPr>
      <t>: Porcentaje de Niñas y Niños Beneficiados  en los Centros Asistenciales de Desarrollo Infantil.</t>
    </r>
  </si>
  <si>
    <r>
      <rPr>
        <b/>
        <sz val="11"/>
        <rFont val="Arial"/>
        <family val="2"/>
      </rPr>
      <t>PPB:</t>
    </r>
    <r>
      <rPr>
        <sz val="11"/>
        <rFont val="Arial"/>
        <family val="2"/>
      </rPr>
      <t xml:space="preserve"> Porcentaje de Participantes Beneficiados en las Actividades Sociales, Culturales, Deportivas y Recreativas.</t>
    </r>
  </si>
  <si>
    <r>
      <rPr>
        <b/>
        <sz val="11"/>
        <color theme="1"/>
        <rFont val="Arial"/>
        <family val="2"/>
      </rPr>
      <t>PRCNNACADI:</t>
    </r>
    <r>
      <rPr>
        <sz val="11"/>
        <color theme="1"/>
        <rFont val="Arial"/>
        <family val="2"/>
      </rPr>
      <t xml:space="preserve"> Porcentaje de Raciones de Comida que Reciben los Niños y Niñas que Asisten a los Centros Asistenciales de Desarrollo Infantil.</t>
    </r>
  </si>
  <si>
    <r>
      <rPr>
        <b/>
        <sz val="11"/>
        <color theme="1"/>
        <rFont val="Arial"/>
        <family val="2"/>
      </rPr>
      <t>PER:</t>
    </r>
    <r>
      <rPr>
        <sz val="11"/>
        <color theme="1"/>
        <rFont val="Arial"/>
        <family val="2"/>
      </rPr>
      <t xml:space="preserve"> Porcentaje de Actualizaciones al Registro Nacional de Centros para la Atención, Cuidado y Desarrollo Integral Infantil.</t>
    </r>
  </si>
  <si>
    <r>
      <rPr>
        <b/>
        <sz val="11"/>
        <color theme="1"/>
        <rFont val="Arial"/>
        <family val="2"/>
      </rPr>
      <t>PVR:</t>
    </r>
    <r>
      <rPr>
        <sz val="11"/>
        <color theme="1"/>
        <rFont val="Arial"/>
        <family val="2"/>
      </rPr>
      <t xml:space="preserve"> Porcentaje de Visitas Realizadas a los Centros de Atención Infantil.</t>
    </r>
  </si>
  <si>
    <r>
      <rPr>
        <b/>
        <sz val="11"/>
        <color theme="1"/>
        <rFont val="Arial"/>
        <family val="2"/>
      </rPr>
      <t>PBSASJO:</t>
    </r>
    <r>
      <rPr>
        <sz val="11"/>
        <color theme="1"/>
        <rFont val="Arial"/>
        <family val="2"/>
      </rPr>
      <t xml:space="preserve"> Porcentaje de Niñas, Niños, Adolescentes y Adultos Beneficiados con  Servicios de Asistencia social o Jurídicos Otorgados.</t>
    </r>
  </si>
  <si>
    <r>
      <rPr>
        <b/>
        <sz val="11"/>
        <color theme="1"/>
        <rFont val="Arial"/>
        <family val="2"/>
      </rPr>
      <t>PNNARP:</t>
    </r>
    <r>
      <rPr>
        <sz val="11"/>
        <color theme="1"/>
        <rFont val="Arial"/>
        <family val="2"/>
      </rPr>
      <t xml:space="preserve"> Porcentaje de Niñas, Niños y Adolescentes a los que se Realizó Plan  de Restitución de Derechos.</t>
    </r>
  </si>
  <si>
    <r>
      <rPr>
        <b/>
        <sz val="11"/>
        <color theme="1"/>
        <rFont val="Arial"/>
        <family val="2"/>
      </rPr>
      <t xml:space="preserve">PDVDR: </t>
    </r>
    <r>
      <rPr>
        <sz val="11"/>
        <color theme="1"/>
        <rFont val="Arial"/>
        <family val="2"/>
      </rPr>
      <t xml:space="preserve">Porcentaje de Diagnósticos de Vulneración de Derechos Realizados. </t>
    </r>
  </si>
  <si>
    <r>
      <rPr>
        <b/>
        <sz val="11"/>
        <color rgb="FF000000"/>
        <rFont val="Arial"/>
        <family val="2"/>
      </rPr>
      <t>PCPAR:</t>
    </r>
    <r>
      <rPr>
        <sz val="11"/>
        <color rgb="FF000000"/>
        <rFont val="Arial"/>
        <family val="2"/>
      </rPr>
      <t xml:space="preserve"> Porcentaje Convenios de Pensión Alimenticia Realizados.</t>
    </r>
  </si>
  <si>
    <r>
      <rPr>
        <b/>
        <sz val="11"/>
        <color rgb="FF000000"/>
        <rFont val="Arial"/>
        <family val="2"/>
      </rPr>
      <t>PANNAR:</t>
    </r>
    <r>
      <rPr>
        <sz val="11"/>
        <color rgb="FF000000"/>
        <rFont val="Arial"/>
        <family val="2"/>
      </rPr>
      <t xml:space="preserve"> Porcentaje de Acompañamientos de  Niñas, Niños y Adolescentes Realizados.</t>
    </r>
  </si>
  <si>
    <r>
      <rPr>
        <b/>
        <sz val="11"/>
        <color rgb="FF000000"/>
        <rFont val="Arial"/>
        <family val="2"/>
      </rPr>
      <t>PVDR:</t>
    </r>
    <r>
      <rPr>
        <sz val="11"/>
        <color rgb="FF000000"/>
        <rFont val="Arial"/>
        <family val="2"/>
      </rPr>
      <t xml:space="preserve"> Porcentaje de Visitas Domiciliarias Realizadas.</t>
    </r>
  </si>
  <si>
    <r>
      <rPr>
        <b/>
        <sz val="11"/>
        <color rgb="FF000000"/>
        <rFont val="Arial"/>
        <family val="2"/>
      </rPr>
      <t>PAPR:</t>
    </r>
    <r>
      <rPr>
        <sz val="11"/>
        <color rgb="FF000000"/>
        <rFont val="Arial"/>
        <family val="2"/>
      </rPr>
      <t xml:space="preserve"> Porcentaje de Atenciones Psicológicas Realizadas.</t>
    </r>
  </si>
  <si>
    <r>
      <rPr>
        <b/>
        <sz val="11"/>
        <color theme="1"/>
        <rFont val="Arial"/>
        <family val="2"/>
      </rPr>
      <t>PSPA</t>
    </r>
    <r>
      <rPr>
        <sz val="11"/>
        <color theme="1"/>
        <rFont val="Arial"/>
        <family val="2"/>
      </rPr>
      <t>: Porcentaje de Servicios en Prevención y Atención Realizados, para un Entorno Libre de Violencia.</t>
    </r>
  </si>
  <si>
    <r>
      <rPr>
        <b/>
        <sz val="11"/>
        <color theme="1"/>
        <rFont val="Arial"/>
        <family val="2"/>
      </rPr>
      <t>PPA</t>
    </r>
    <r>
      <rPr>
        <sz val="11"/>
        <color theme="1"/>
        <rFont val="Arial"/>
        <family val="2"/>
      </rPr>
      <t>: Porcentaje de Personas Atendidas con Servicios para la Prevención y Atención de un Entorno Libre de Violencia en Mujeres y Hombres.</t>
    </r>
  </si>
  <si>
    <r>
      <rPr>
        <b/>
        <sz val="11"/>
        <rFont val="Arial"/>
        <family val="2"/>
      </rPr>
      <t xml:space="preserve">
PAPJT: </t>
    </r>
    <r>
      <rPr>
        <sz val="11"/>
        <rFont val="Arial"/>
        <family val="2"/>
      </rPr>
      <t>Porcentaje de Atenciones Psicológicas, Jurídicas y de Trabajo Social Brindadas.</t>
    </r>
  </si>
  <si>
    <r>
      <rPr>
        <b/>
        <sz val="11"/>
        <rFont val="Arial"/>
        <family val="2"/>
      </rPr>
      <t>PPPV:</t>
    </r>
    <r>
      <rPr>
        <sz val="11"/>
        <rFont val="Arial"/>
        <family val="2"/>
      </rPr>
      <t xml:space="preserve"> Porcentaje de Pláticas Impartidas  en Temas de Prevención de Violencia.</t>
    </r>
  </si>
  <si>
    <r>
      <rPr>
        <b/>
        <sz val="11"/>
        <color rgb="FF000000"/>
        <rFont val="Arial"/>
        <family val="2"/>
      </rPr>
      <t>PCI:</t>
    </r>
    <r>
      <rPr>
        <sz val="11"/>
        <color rgb="FF000000"/>
        <rFont val="Arial"/>
        <family val="2"/>
      </rPr>
      <t xml:space="preserve"> Porcentaje de Capacitaciones para el Autoempleo Impartidas.</t>
    </r>
  </si>
  <si>
    <r>
      <rPr>
        <b/>
        <sz val="11"/>
        <color theme="1"/>
        <rFont val="Arial"/>
        <family val="2"/>
      </rPr>
      <t xml:space="preserve">PENNABMI: </t>
    </r>
    <r>
      <rPr>
        <sz val="11"/>
        <color theme="1"/>
        <rFont val="Arial"/>
        <family val="2"/>
      </rPr>
      <t>Porcentaje de Expedientes Integrados de  Niñas, Niños y Adolescentes Benitojuarenses y Migrantes Ingresados.</t>
    </r>
  </si>
  <si>
    <r>
      <rPr>
        <b/>
        <sz val="11"/>
        <color theme="1"/>
        <rFont val="Arial"/>
        <family val="2"/>
      </rPr>
      <t>PANNABMR:</t>
    </r>
    <r>
      <rPr>
        <sz val="11"/>
        <color theme="1"/>
        <rFont val="Arial"/>
        <family val="2"/>
      </rPr>
      <t xml:space="preserve"> Porcentaje de Acompañamientos a Niñas, Niños y Adolescentes Benitojuarenses y Migrantes de la Casa de Asistencia Temporal Realizados.</t>
    </r>
  </si>
  <si>
    <r>
      <rPr>
        <b/>
        <sz val="11"/>
        <color theme="1"/>
        <rFont val="Arial"/>
        <family val="2"/>
      </rPr>
      <t xml:space="preserve">PALDEFR: </t>
    </r>
    <r>
      <rPr>
        <sz val="11"/>
        <color theme="1"/>
        <rFont val="Arial"/>
        <family val="2"/>
      </rPr>
      <t>Porcentaje de Actividades Recreativas, Lúdicas, Deportivas, Educativas y Formativas Realizadas.</t>
    </r>
  </si>
  <si>
    <r>
      <rPr>
        <b/>
        <sz val="11"/>
        <color theme="1"/>
        <rFont val="Arial"/>
        <family val="2"/>
      </rPr>
      <t>PRIE:</t>
    </r>
    <r>
      <rPr>
        <sz val="11"/>
        <color theme="1"/>
        <rFont val="Arial"/>
        <family val="2"/>
      </rPr>
      <t xml:space="preserve"> Porcentaje de Requisiciones de Insumos de CAT laboradas.</t>
    </r>
  </si>
  <si>
    <r>
      <rPr>
        <b/>
        <sz val="11"/>
        <color theme="1"/>
        <rFont val="Arial"/>
        <family val="2"/>
      </rPr>
      <t>PRME:</t>
    </r>
    <r>
      <rPr>
        <sz val="11"/>
        <color theme="1"/>
        <rFont val="Arial"/>
        <family val="2"/>
      </rPr>
      <t xml:space="preserve"> Porcentaje de Requisiciones de Mantenimiento Elaboradas. </t>
    </r>
  </si>
  <si>
    <r>
      <rPr>
        <b/>
        <sz val="11"/>
        <rFont val="Arial"/>
        <family val="2"/>
      </rPr>
      <t>PAATJS</t>
    </r>
    <r>
      <rPr>
        <sz val="11"/>
        <rFont val="Arial"/>
        <family val="2"/>
      </rPr>
      <t>: Porcentaje de Adolescentes Atendidos con Temas de Justicia Social.</t>
    </r>
  </si>
  <si>
    <r>
      <rPr>
        <b/>
        <sz val="11"/>
        <rFont val="Arial"/>
        <family val="2"/>
      </rPr>
      <t>PPR:</t>
    </r>
    <r>
      <rPr>
        <sz val="11"/>
        <rFont val="Arial"/>
        <family val="2"/>
      </rPr>
      <t xml:space="preserve"> Porcentaje de Pláticas de Justicia Social y Cultura de la Legalidad Realizadas.</t>
    </r>
  </si>
  <si>
    <r>
      <rPr>
        <b/>
        <sz val="11"/>
        <color theme="1"/>
        <rFont val="Arial"/>
        <family val="2"/>
      </rPr>
      <t>POPPP:</t>
    </r>
    <r>
      <rPr>
        <sz val="11"/>
        <color theme="1"/>
        <rFont val="Arial"/>
        <family val="2"/>
      </rPr>
      <t xml:space="preserve"> Porcentaje de Organizaciones Públicas y Privadas que Participan en acciones a favor de la Atención, Defensa y Protección de Adolescentes. </t>
    </r>
  </si>
  <si>
    <r>
      <rPr>
        <b/>
        <sz val="11"/>
        <color theme="1"/>
        <rFont val="Arial"/>
        <family val="2"/>
      </rPr>
      <t>PPCR:</t>
    </r>
    <r>
      <rPr>
        <sz val="11"/>
        <color theme="1"/>
        <rFont val="Arial"/>
        <family val="2"/>
      </rPr>
      <t xml:space="preserve"> Porcentaje  de Proyectos Comunitarios  Realizados.
</t>
    </r>
    <r>
      <rPr>
        <b/>
        <sz val="11"/>
        <color theme="1"/>
        <rFont val="Arial"/>
        <family val="2"/>
      </rPr>
      <t/>
    </r>
  </si>
  <si>
    <r>
      <rPr>
        <b/>
        <sz val="11"/>
        <color theme="1"/>
        <rFont val="Arial"/>
        <family val="2"/>
      </rPr>
      <t>PDA</t>
    </r>
    <r>
      <rPr>
        <sz val="11"/>
        <color theme="1"/>
        <rFont val="Arial"/>
        <family val="2"/>
      </rPr>
      <t>: Porcentaje  de Diagnósticos Aplicados.</t>
    </r>
  </si>
  <si>
    <r>
      <rPr>
        <b/>
        <sz val="11"/>
        <color theme="1"/>
        <rFont val="Arial"/>
        <family val="2"/>
      </rPr>
      <t xml:space="preserve">PICC: </t>
    </r>
    <r>
      <rPr>
        <sz val="11"/>
        <color theme="1"/>
        <rFont val="Arial"/>
        <family val="2"/>
      </rPr>
      <t>Porcentaje de Integración y Capacitación de Comités</t>
    </r>
  </si>
  <si>
    <r>
      <rPr>
        <b/>
        <sz val="11"/>
        <color theme="1"/>
        <rFont val="Arial"/>
        <family val="2"/>
      </rPr>
      <t>PSR:</t>
    </r>
    <r>
      <rPr>
        <sz val="11"/>
        <color theme="1"/>
        <rFont val="Arial"/>
        <family val="2"/>
      </rPr>
      <t xml:space="preserve"> Porcentaje de Seguimientos Realizados.</t>
    </r>
  </si>
  <si>
    <r>
      <rPr>
        <b/>
        <sz val="11"/>
        <color theme="1"/>
        <rFont val="Arial"/>
        <family val="2"/>
      </rPr>
      <t xml:space="preserve">PPBAE:  </t>
    </r>
    <r>
      <rPr>
        <sz val="11"/>
        <color theme="1"/>
        <rFont val="Arial"/>
        <family val="2"/>
      </rPr>
      <t>Porcentaje  de Personas Beneficiadas con Actividades Sociales y Eventos.</t>
    </r>
  </si>
  <si>
    <r>
      <rPr>
        <b/>
        <sz val="11"/>
        <color theme="1"/>
        <rFont val="Arial"/>
        <family val="2"/>
      </rPr>
      <t>PEF:</t>
    </r>
    <r>
      <rPr>
        <sz val="11"/>
        <color theme="1"/>
        <rFont val="Arial"/>
        <family val="2"/>
      </rPr>
      <t xml:space="preserve"> Porcentaje de Eventos para el Fomento de la Unión Familiar</t>
    </r>
    <r>
      <rPr>
        <sz val="11"/>
        <color rgb="FFFF0000"/>
        <rFont val="Arial"/>
        <family val="2"/>
      </rPr>
      <t>.</t>
    </r>
  </si>
  <si>
    <r>
      <rPr>
        <b/>
        <sz val="11"/>
        <color theme="1"/>
        <rFont val="Arial"/>
        <family val="2"/>
      </rPr>
      <t xml:space="preserve">PLER: </t>
    </r>
    <r>
      <rPr>
        <sz val="11"/>
        <color theme="1"/>
        <rFont val="Arial"/>
        <family val="2"/>
      </rPr>
      <t>Porcentaje de Logística en Eventos Realizados.</t>
    </r>
  </si>
  <si>
    <r>
      <rPr>
        <b/>
        <sz val="11"/>
        <color theme="1"/>
        <rFont val="Arial"/>
        <family val="2"/>
      </rPr>
      <t>PPBCDC:</t>
    </r>
    <r>
      <rPr>
        <sz val="11"/>
        <color theme="1"/>
        <rFont val="Arial"/>
        <family val="2"/>
      </rPr>
      <t xml:space="preserve"> Porcentaje de Personas Beneficiadas en los 4 Centros de Desarrollo Comunitario.
</t>
    </r>
    <r>
      <rPr>
        <b/>
        <sz val="11"/>
        <color theme="1"/>
        <rFont val="Arial"/>
        <family val="2"/>
      </rPr>
      <t/>
    </r>
  </si>
  <si>
    <r>
      <rPr>
        <b/>
        <sz val="11"/>
        <color theme="1"/>
        <rFont val="Arial"/>
        <family val="2"/>
      </rPr>
      <t>PCAR:</t>
    </r>
    <r>
      <rPr>
        <sz val="11"/>
        <color theme="1"/>
        <rFont val="Arial"/>
        <family val="2"/>
      </rPr>
      <t xml:space="preserve"> Porcentaje de Capacitaciones y Actividades Realizadas.</t>
    </r>
  </si>
  <si>
    <r>
      <rPr>
        <b/>
        <sz val="11"/>
        <color theme="1"/>
        <rFont val="Arial"/>
        <family val="2"/>
      </rPr>
      <t>PSMES:</t>
    </r>
    <r>
      <rPr>
        <sz val="11"/>
        <color theme="1"/>
        <rFont val="Arial"/>
        <family val="2"/>
      </rPr>
      <t xml:space="preserve"> Porcentaje de Solicitudes de Materiales y Equipo Suministradas.</t>
    </r>
  </si>
  <si>
    <r>
      <rPr>
        <b/>
        <sz val="11"/>
        <color theme="1"/>
        <rFont val="Arial"/>
        <family val="2"/>
      </rPr>
      <t xml:space="preserve">PPCA: </t>
    </r>
    <r>
      <rPr>
        <sz val="11"/>
        <color theme="1"/>
        <rFont val="Arial"/>
        <family val="2"/>
      </rPr>
      <t>Porcentaje de Personas Capacitadas para Fomentar el Autoempleo.</t>
    </r>
  </si>
  <si>
    <r>
      <rPr>
        <b/>
        <sz val="11"/>
        <color theme="1"/>
        <rFont val="Arial"/>
        <family val="2"/>
      </rPr>
      <t xml:space="preserve">PPEAR: </t>
    </r>
    <r>
      <rPr>
        <sz val="11"/>
        <color theme="1"/>
        <rFont val="Arial"/>
        <family val="2"/>
      </rPr>
      <t>Porcentaje de Participación en los Eventos que fomenten el Autoempleo, Realizados.</t>
    </r>
  </si>
  <si>
    <r>
      <rPr>
        <b/>
        <sz val="11"/>
        <color theme="1"/>
        <rFont val="Arial"/>
        <family val="2"/>
      </rPr>
      <t>PTOR:</t>
    </r>
    <r>
      <rPr>
        <sz val="11"/>
        <color theme="1"/>
        <rFont val="Arial"/>
        <family val="2"/>
      </rPr>
      <t xml:space="preserve"> Porcentaje de Talleres Ocupacionales Realizados.</t>
    </r>
  </si>
  <si>
    <r>
      <rPr>
        <b/>
        <sz val="11"/>
        <rFont val="Arial"/>
        <family val="2"/>
      </rPr>
      <t>PSHM:</t>
    </r>
    <r>
      <rPr>
        <sz val="11"/>
        <rFont val="Arial"/>
        <family val="2"/>
      </rPr>
      <t xml:space="preserve"> Porcentaje de Servicios Realizados de Habilitación y Mantenimiento.</t>
    </r>
  </si>
  <si>
    <r>
      <rPr>
        <b/>
        <sz val="11"/>
        <color theme="1"/>
        <rFont val="Arial"/>
        <family val="2"/>
      </rPr>
      <t xml:space="preserve">PNNBA: </t>
    </r>
    <r>
      <rPr>
        <sz val="11"/>
        <color theme="1"/>
        <rFont val="Arial"/>
        <family val="2"/>
      </rPr>
      <t>Porcentaje de Niñas y Niños Beneficiados con Actividades de Aprendizaje, Físicas, Lúdicas, Recreativas y  de Regularización.</t>
    </r>
  </si>
  <si>
    <r>
      <rPr>
        <b/>
        <sz val="11"/>
        <color theme="1"/>
        <rFont val="Arial"/>
        <family val="2"/>
      </rPr>
      <t xml:space="preserve">PARPLLC: </t>
    </r>
    <r>
      <rPr>
        <sz val="11"/>
        <color theme="1"/>
        <rFont val="Arial"/>
        <family val="2"/>
      </rPr>
      <t xml:space="preserve">Porcentaje de Actividades de Realizadas en el Programa "La llave es la clave". </t>
    </r>
  </si>
  <si>
    <r>
      <rPr>
        <b/>
        <sz val="11"/>
        <color theme="1"/>
        <rFont val="Arial"/>
        <family val="2"/>
      </rPr>
      <t>PCTV</t>
    </r>
    <r>
      <rPr>
        <sz val="11"/>
        <color theme="1"/>
        <rFont val="Arial"/>
        <family val="2"/>
      </rPr>
      <t>: Porcentaje de Cursos Impartidos, en las Tres Temporadas Vacacionales Escolares.</t>
    </r>
  </si>
  <si>
    <r>
      <rPr>
        <b/>
        <sz val="11"/>
        <color theme="1"/>
        <rFont val="Arial"/>
        <family val="2"/>
      </rPr>
      <t xml:space="preserve">PPBAP: </t>
    </r>
    <r>
      <rPr>
        <sz val="11"/>
        <color theme="1"/>
        <rFont val="Arial"/>
        <family val="2"/>
      </rPr>
      <t>Porcentaje de Personas Beneficiadas con Atenciones Psicosociales.</t>
    </r>
  </si>
  <si>
    <r>
      <rPr>
        <b/>
        <sz val="11"/>
        <color theme="1"/>
        <rFont val="Arial"/>
        <family val="2"/>
      </rPr>
      <t xml:space="preserve">PAPIS: </t>
    </r>
    <r>
      <rPr>
        <sz val="11"/>
        <color theme="1"/>
        <rFont val="Arial"/>
        <family val="2"/>
      </rPr>
      <t>Porcentaje de Atenciones Psicosociales de Inicio y Subsecuentes.</t>
    </r>
  </si>
  <si>
    <r>
      <rPr>
        <b/>
        <sz val="11"/>
        <color theme="1"/>
        <rFont val="Arial"/>
        <family val="2"/>
      </rPr>
      <t xml:space="preserve">PRDFE: </t>
    </r>
    <r>
      <rPr>
        <sz val="11"/>
        <color theme="1"/>
        <rFont val="Arial"/>
        <family val="2"/>
      </rPr>
      <t>Porcentaje de Raciones de Desayunos Fríos  Entregados a Niñas y Niños Benitojuarenses.</t>
    </r>
  </si>
  <si>
    <r>
      <rPr>
        <b/>
        <sz val="11"/>
        <color theme="1"/>
        <rFont val="Arial"/>
        <family val="2"/>
      </rPr>
      <t xml:space="preserve">PRDCE: </t>
    </r>
    <r>
      <rPr>
        <sz val="11"/>
        <color theme="1"/>
        <rFont val="Arial"/>
        <family val="2"/>
      </rPr>
      <t>Porcentaje de Raciones de Desayunos Calientes Entregadas a los Niñas y Niños Benitojuarenses.</t>
    </r>
  </si>
  <si>
    <r>
      <rPr>
        <b/>
        <sz val="11"/>
        <color theme="1"/>
        <rFont val="Arial"/>
        <family val="2"/>
      </rPr>
      <t xml:space="preserve">PAAESV: </t>
    </r>
    <r>
      <rPr>
        <sz val="11"/>
        <color theme="1"/>
        <rFont val="Arial"/>
        <family val="2"/>
      </rPr>
      <t>Porcentaje de Apoyos Alimentarios Entregados a Sujetos Vulnerables</t>
    </r>
  </si>
  <si>
    <r>
      <rPr>
        <b/>
        <sz val="11"/>
        <color theme="1"/>
        <rFont val="Arial"/>
        <family val="2"/>
      </rPr>
      <t xml:space="preserve">PPPBC: </t>
    </r>
    <r>
      <rPr>
        <sz val="11"/>
        <color theme="1"/>
        <rFont val="Arial"/>
        <family val="2"/>
      </rPr>
      <t>Porcentaje de Platicas Impartidas sobre el Plato Buen .</t>
    </r>
  </si>
  <si>
    <r>
      <rPr>
        <b/>
        <sz val="11"/>
        <color theme="1"/>
        <rFont val="Arial"/>
        <family val="2"/>
      </rPr>
      <t>PBMR:</t>
    </r>
    <r>
      <rPr>
        <sz val="11"/>
        <color theme="1"/>
        <rFont val="Arial"/>
        <family val="2"/>
      </rPr>
      <t xml:space="preserve"> Porcentaje de Brigadas Médicas Realizadas.</t>
    </r>
  </si>
  <si>
    <r>
      <t xml:space="preserve">PPABMR: </t>
    </r>
    <r>
      <rPr>
        <sz val="11"/>
        <color theme="1"/>
        <rFont val="Arial"/>
        <family val="2"/>
      </rPr>
      <t>Porcentaje de Personas Atendidas en Brigadas Médicas Realizadas.</t>
    </r>
  </si>
  <si>
    <r>
      <rPr>
        <b/>
        <sz val="11"/>
        <color theme="1"/>
        <rFont val="Arial"/>
        <family val="2"/>
      </rPr>
      <t>PRR</t>
    </r>
    <r>
      <rPr>
        <sz val="11"/>
        <color theme="1"/>
        <rFont val="Arial"/>
        <family val="2"/>
      </rPr>
      <t>: Porcentaje de Requisiciones Realizadas.</t>
    </r>
  </si>
  <si>
    <r>
      <rPr>
        <b/>
        <sz val="11"/>
        <color theme="1"/>
        <rFont val="Arial"/>
        <family val="2"/>
      </rPr>
      <t>PMR:</t>
    </r>
    <r>
      <rPr>
        <sz val="11"/>
        <color theme="1"/>
        <rFont val="Arial"/>
        <family val="2"/>
      </rPr>
      <t xml:space="preserve"> Porcentaje de Montajes Realizados.</t>
    </r>
  </si>
  <si>
    <r>
      <rPr>
        <b/>
        <sz val="11"/>
        <color theme="1"/>
        <rFont val="Arial"/>
        <family val="2"/>
      </rPr>
      <t>PSMOO:</t>
    </r>
    <r>
      <rPr>
        <sz val="11"/>
        <color theme="1"/>
        <rFont val="Arial"/>
        <family val="2"/>
      </rPr>
      <t xml:space="preserve"> Porcentaje de Servicios Médicos y Odontológicos Otorgados.</t>
    </r>
  </si>
  <si>
    <r>
      <rPr>
        <b/>
        <sz val="11"/>
        <color theme="1"/>
        <rFont val="Arial"/>
        <family val="2"/>
      </rPr>
      <t>PRIEMR</t>
    </r>
    <r>
      <rPr>
        <sz val="11"/>
        <color theme="1"/>
        <rFont val="Arial"/>
        <family val="2"/>
      </rPr>
      <t>: Porcentaje de Requisiciones, Insumos, Equipo Médico y Mobiliario Realizados.</t>
    </r>
  </si>
  <si>
    <r>
      <rPr>
        <b/>
        <sz val="11"/>
        <color theme="1"/>
        <rFont val="Arial"/>
        <family val="2"/>
      </rPr>
      <t>PSMEDR:</t>
    </r>
    <r>
      <rPr>
        <sz val="11"/>
        <color theme="1"/>
        <rFont val="Arial"/>
        <family val="2"/>
      </rPr>
      <t xml:space="preserve"> Porcentaje de Solicitudes de Mantenimiento de Equipo Dental Realizadas.</t>
    </r>
  </si>
  <si>
    <r>
      <rPr>
        <b/>
        <sz val="11"/>
        <color theme="1"/>
        <rFont val="Arial"/>
        <family val="2"/>
      </rPr>
      <t>PPBAME:</t>
    </r>
    <r>
      <rPr>
        <sz val="11"/>
        <color theme="1"/>
        <rFont val="Arial"/>
        <family val="2"/>
      </rPr>
      <t xml:space="preserve"> Porcentaje de Personas Beneficiadas con Apoyos Médico Especiales.</t>
    </r>
  </si>
  <si>
    <r>
      <rPr>
        <b/>
        <sz val="11"/>
        <color theme="1"/>
        <rFont val="Arial"/>
        <family val="2"/>
      </rPr>
      <t>PPMR:</t>
    </r>
    <r>
      <rPr>
        <sz val="11"/>
        <color theme="1"/>
        <rFont val="Arial"/>
        <family val="2"/>
      </rPr>
      <t xml:space="preserve"> Porcentaje de Programas Médicos Realizados de Acuerdo a la Calendarización.</t>
    </r>
  </si>
  <si>
    <r>
      <rPr>
        <b/>
        <sz val="11"/>
        <color theme="1"/>
        <rFont val="Arial"/>
        <family val="2"/>
      </rPr>
      <t>PRIR:</t>
    </r>
    <r>
      <rPr>
        <sz val="11"/>
        <color theme="1"/>
        <rFont val="Arial"/>
        <family val="2"/>
      </rPr>
      <t xml:space="preserve"> Porcentaje de Requisiciones de Insumos Realizados.</t>
    </r>
  </si>
  <si>
    <r>
      <rPr>
        <b/>
        <sz val="11"/>
        <color rgb="FF000000"/>
        <rFont val="Arial"/>
        <family val="2"/>
      </rPr>
      <t xml:space="preserve">PPASSM: </t>
    </r>
    <r>
      <rPr>
        <sz val="11"/>
        <color rgb="FF000000"/>
        <rFont val="Arial"/>
        <family val="2"/>
      </rPr>
      <t>Porcentaje de Personas Atendidas con Servicios de Salud Mental.</t>
    </r>
  </si>
  <si>
    <r>
      <rPr>
        <b/>
        <sz val="11"/>
        <color rgb="FF000000"/>
        <rFont val="Arial"/>
        <family val="2"/>
      </rPr>
      <t>PAPO</t>
    </r>
    <r>
      <rPr>
        <sz val="11"/>
        <color rgb="FF000000"/>
        <rFont val="Arial"/>
        <family val="2"/>
      </rPr>
      <t>:  Porcentaje de  Atenciones Psicológicas Otorgadas.</t>
    </r>
  </si>
  <si>
    <r>
      <rPr>
        <b/>
        <sz val="11"/>
        <color rgb="FF000000"/>
        <rFont val="Arial"/>
        <family val="2"/>
      </rPr>
      <t xml:space="preserve">PACC: </t>
    </r>
    <r>
      <rPr>
        <sz val="11"/>
        <color rgb="FF000000"/>
        <rFont val="Arial"/>
        <family val="2"/>
      </rPr>
      <t xml:space="preserve"> Porcentaje de Atención en Campañas de Concientización.</t>
    </r>
  </si>
  <si>
    <r>
      <rPr>
        <b/>
        <sz val="11"/>
        <color rgb="FF000000"/>
        <rFont val="Arial"/>
        <family val="2"/>
      </rPr>
      <t>PPDASI:</t>
    </r>
    <r>
      <rPr>
        <sz val="11"/>
        <color rgb="FF000000"/>
        <rFont val="Arial"/>
        <family val="2"/>
      </rPr>
      <t xml:space="preserve">  Porcentaje de Personas con Discapacidad Atendida con Servicios Integrales.</t>
    </r>
  </si>
  <si>
    <r>
      <rPr>
        <b/>
        <sz val="11"/>
        <color theme="1"/>
        <rFont val="Arial Nova Cond"/>
        <family val="2"/>
      </rPr>
      <t>PCA:</t>
    </r>
    <r>
      <rPr>
        <sz val="11"/>
        <color theme="1"/>
        <rFont val="Arial Nova Cond"/>
        <family val="2"/>
      </rPr>
      <t xml:space="preserve"> Porcentaje de Citas Agendadas.</t>
    </r>
  </si>
  <si>
    <r>
      <rPr>
        <b/>
        <sz val="11"/>
        <color rgb="FF000000"/>
        <rFont val="Arial"/>
        <family val="2"/>
      </rPr>
      <t>PSTIUBA:</t>
    </r>
    <r>
      <rPr>
        <sz val="11"/>
        <color rgb="FF000000"/>
        <rFont val="Arial"/>
        <family val="2"/>
      </rPr>
      <t xml:space="preserve"> Porcentaje de Servicios de Transporte Inclusivo UNEDIF Brindados de acuerdo a la Agenda.</t>
    </r>
  </si>
  <si>
    <r>
      <rPr>
        <b/>
        <sz val="11"/>
        <color theme="1"/>
        <rFont val="Arial"/>
        <family val="2"/>
      </rPr>
      <t xml:space="preserve">PCI: </t>
    </r>
    <r>
      <rPr>
        <sz val="11"/>
        <color theme="1"/>
        <rFont val="Arial"/>
        <family val="2"/>
      </rPr>
      <t>Porcentaje de Capacitaciones de Inclusión.</t>
    </r>
  </si>
  <si>
    <r>
      <rPr>
        <b/>
        <sz val="11"/>
        <color theme="1"/>
        <rFont val="Arial"/>
        <family val="2"/>
      </rPr>
      <t xml:space="preserve">PEIR: </t>
    </r>
    <r>
      <rPr>
        <sz val="11"/>
        <color theme="1"/>
        <rFont val="Arial"/>
        <family val="2"/>
      </rPr>
      <t>Porcentaje de Eventos de Inclusión Realizados.</t>
    </r>
  </si>
  <si>
    <r>
      <rPr>
        <b/>
        <sz val="11"/>
        <color theme="1"/>
        <rFont val="Arial"/>
        <family val="2"/>
      </rPr>
      <t xml:space="preserve">PPAMBSI: </t>
    </r>
    <r>
      <rPr>
        <sz val="11"/>
        <color theme="1"/>
        <rFont val="Arial"/>
        <family val="2"/>
      </rPr>
      <t>Porcentaje de Personas Adultas Mayores a los que se les Brinda Servicios Integrales.</t>
    </r>
  </si>
  <si>
    <r>
      <rPr>
        <b/>
        <sz val="11"/>
        <rFont val="Arial"/>
        <family val="2"/>
      </rPr>
      <t>PGTCI:</t>
    </r>
    <r>
      <rPr>
        <sz val="11"/>
        <color theme="1"/>
        <rFont val="Arial"/>
        <family val="2"/>
      </rPr>
      <t xml:space="preserve"> Porcentaje de Gestiones del Trámite de Credenciales del INAPAM.</t>
    </r>
  </si>
  <si>
    <r>
      <rPr>
        <b/>
        <sz val="11"/>
        <color theme="1"/>
        <rFont val="Arial"/>
        <family val="2"/>
      </rPr>
      <t xml:space="preserve">PCPAMR: </t>
    </r>
    <r>
      <rPr>
        <sz val="11"/>
        <color theme="1"/>
        <rFont val="Arial"/>
        <family val="2"/>
      </rPr>
      <t>Porcentaje de Capacitaciones a Personas Adultas Mayores Realizadas.</t>
    </r>
  </si>
  <si>
    <r>
      <rPr>
        <b/>
        <sz val="11"/>
        <color theme="1"/>
        <rFont val="Arial"/>
        <family val="2"/>
      </rPr>
      <t>PRAO:</t>
    </r>
    <r>
      <rPr>
        <sz val="11"/>
        <color theme="1"/>
        <rFont val="Arial"/>
        <family val="2"/>
      </rPr>
      <t xml:space="preserve"> Porcentaje de Raciones Alimenticias Otorgadas.</t>
    </r>
  </si>
  <si>
    <r>
      <rPr>
        <b/>
        <sz val="11"/>
        <color theme="1"/>
        <rFont val="Arial"/>
        <family val="2"/>
      </rPr>
      <t>PPAMI:</t>
    </r>
    <r>
      <rPr>
        <sz val="11"/>
        <color theme="1"/>
        <rFont val="Arial"/>
        <family val="2"/>
      </rPr>
      <t xml:space="preserve"> Porcentaje de Personas Adultas Mayores Ingresadas.</t>
    </r>
  </si>
  <si>
    <r>
      <rPr>
        <b/>
        <sz val="11"/>
        <color theme="1"/>
        <rFont val="Arial"/>
        <family val="2"/>
      </rPr>
      <t>PARLR:</t>
    </r>
    <r>
      <rPr>
        <sz val="11"/>
        <color theme="1"/>
        <rFont val="Arial"/>
        <family val="2"/>
      </rPr>
      <t xml:space="preserve"> Porcentaje de Actividades Recreativas y Lúdicas Realizadas.</t>
    </r>
  </si>
  <si>
    <r>
      <rPr>
        <b/>
        <sz val="11"/>
        <color theme="1"/>
        <rFont val="Arial"/>
        <family val="2"/>
      </rPr>
      <t>PTPAM:</t>
    </r>
    <r>
      <rPr>
        <sz val="11"/>
        <color theme="1"/>
        <rFont val="Arial"/>
        <family val="2"/>
      </rPr>
      <t xml:space="preserve"> Porcentaje de Traslados de Personas Adultas Mayores.</t>
    </r>
  </si>
  <si>
    <r>
      <rPr>
        <b/>
        <sz val="11"/>
        <color theme="1"/>
        <rFont val="Arial"/>
        <family val="2"/>
      </rPr>
      <t>PVSCAM:</t>
    </r>
    <r>
      <rPr>
        <sz val="11"/>
        <color theme="1"/>
        <rFont val="Arial"/>
        <family val="2"/>
      </rPr>
      <t xml:space="preserve"> Porcentaje de Visitas de Seguimiento a los Casos de los Adultos Mayores Ingresados en la Casa Transitoria.</t>
    </r>
  </si>
  <si>
    <r>
      <rPr>
        <b/>
        <sz val="11"/>
        <color theme="1"/>
        <rFont val="Arial"/>
        <family val="2"/>
      </rPr>
      <t>PRR:</t>
    </r>
    <r>
      <rPr>
        <sz val="11"/>
        <color theme="1"/>
        <rFont val="Arial"/>
        <family val="2"/>
      </rPr>
      <t xml:space="preserve"> Porcentaje de Requisiciones Realizadas.</t>
    </r>
  </si>
  <si>
    <r>
      <rPr>
        <b/>
        <sz val="11"/>
        <color theme="1"/>
        <rFont val="Arial"/>
        <family val="2"/>
      </rPr>
      <t>PNNAB:</t>
    </r>
    <r>
      <rPr>
        <sz val="11"/>
        <color theme="1"/>
        <rFont val="Arial"/>
        <family val="2"/>
      </rPr>
      <t xml:space="preserve"> Porcentaje de NNA Beneficiados con Acciones Educativas.</t>
    </r>
  </si>
  <si>
    <r>
      <rPr>
        <b/>
        <sz val="11"/>
        <color theme="1"/>
        <rFont val="Arial"/>
        <family val="2"/>
      </rPr>
      <t>PAEDR:</t>
    </r>
    <r>
      <rPr>
        <sz val="11"/>
        <color theme="1"/>
        <rFont val="Arial"/>
        <family val="2"/>
      </rPr>
      <t xml:space="preserve"> Porcentaje de Acciones Educativas en los Derechos de las Niñas, Niños y Adolescentes Realizadas. </t>
    </r>
  </si>
  <si>
    <r>
      <rPr>
        <b/>
        <sz val="11"/>
        <color theme="1"/>
        <rFont val="Arial Nova Cond"/>
        <family val="2"/>
      </rPr>
      <t>PPBA</t>
    </r>
    <r>
      <rPr>
        <sz val="11"/>
        <color theme="1"/>
        <rFont val="Arial Nova Cond"/>
        <family val="2"/>
      </rPr>
      <t>: Porcentaje de Personas Beneficiadas con Acciones de sensibilización y capacitación.</t>
    </r>
  </si>
  <si>
    <r>
      <rPr>
        <b/>
        <sz val="11"/>
        <color theme="1"/>
        <rFont val="Arial"/>
        <family val="2"/>
      </rPr>
      <t>PGIVV:</t>
    </r>
    <r>
      <rPr>
        <sz val="11"/>
        <color theme="1"/>
        <rFont val="Arial"/>
        <family val="2"/>
      </rPr>
      <t xml:space="preserve"> Porcentaje de Grupos Identificados en las Visitas de Vinculación.</t>
    </r>
  </si>
  <si>
    <r>
      <rPr>
        <b/>
        <sz val="11"/>
        <color theme="1"/>
        <rFont val="Arial"/>
        <family val="2"/>
      </rPr>
      <t>PCBTR</t>
    </r>
    <r>
      <rPr>
        <sz val="11"/>
        <color theme="1"/>
        <rFont val="Arial"/>
        <family val="2"/>
      </rPr>
      <t xml:space="preserve">: Porcentaje de Capacitaciones de Buen Trato Realizadas. </t>
    </r>
  </si>
  <si>
    <r>
      <rPr>
        <b/>
        <sz val="11"/>
        <color theme="1"/>
        <rFont val="Arial"/>
        <family val="2"/>
      </rPr>
      <t>PEPVR:</t>
    </r>
    <r>
      <rPr>
        <sz val="11"/>
        <color theme="1"/>
        <rFont val="Arial"/>
        <family val="2"/>
      </rPr>
      <t xml:space="preserve"> Porcentaje de Eventos que Promueven los Valores Realizados.</t>
    </r>
  </si>
  <si>
    <t>Trimestral</t>
  </si>
  <si>
    <r>
      <t xml:space="preserve">UNIDAD DE MEDIDA DEL INDICADOR:
</t>
    </r>
    <r>
      <rPr>
        <sz val="11"/>
        <color rgb="FFFFFFFF"/>
        <rFont val="Arial"/>
        <family val="2"/>
      </rPr>
      <t>Porcentaje.</t>
    </r>
    <r>
      <rPr>
        <b/>
        <sz val="11"/>
        <color rgb="FFFFFFFF"/>
        <rFont val="Arial"/>
        <family val="2"/>
      </rPr>
      <t xml:space="preserve">
UNIDAD DE MEDIDA DE LAS VARIABLES:
</t>
    </r>
    <r>
      <rPr>
        <sz val="11"/>
        <color rgb="FFFFFFFF"/>
        <rFont val="Arial"/>
        <family val="2"/>
      </rPr>
      <t>Personas.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</si>
  <si>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Políticas, acuerdos, planes y programas.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</si>
  <si>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</si>
  <si>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y vinculaciones.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</si>
  <si>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Protocolos.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</si>
  <si>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Sesiones. </t>
    </r>
  </si>
  <si>
    <r>
      <rPr>
        <b/>
        <sz val="11"/>
        <color rgb="FF000000"/>
        <rFont val="Arial Nova Cond"/>
        <family val="2"/>
      </rPr>
      <t>UNIDAD DE MEDIDA DEI INDICADOR:</t>
    </r>
    <r>
      <rPr>
        <sz val="11"/>
        <color rgb="FF000000"/>
        <rFont val="Arial Nova Cond"/>
        <family val="2"/>
      </rPr>
      <t xml:space="preserve">
Porcentaje.
</t>
    </r>
    <r>
      <rPr>
        <b/>
        <sz val="11"/>
        <color rgb="FF000000"/>
        <rFont val="Arial Nova Cond"/>
        <family val="2"/>
      </rPr>
      <t>UNIDAD DE MEDIDA DE LAS VARIABLES:</t>
    </r>
    <r>
      <rPr>
        <sz val="11"/>
        <color rgb="FF000000"/>
        <rFont val="Arial Nova Cond"/>
        <family val="2"/>
      </rPr>
      <t xml:space="preserve">
Instrumentos Jurídicos.</t>
    </r>
  </si>
  <si>
    <r>
      <rPr>
        <b/>
        <sz val="11"/>
        <rFont val="Arial Nova Cond"/>
        <family val="2"/>
      </rPr>
      <t>UNIDAD DE MEDIDA DEI INDICADOR:</t>
    </r>
    <r>
      <rPr>
        <sz val="11"/>
        <rFont val="Arial Nova Cond"/>
        <family val="2"/>
      </rPr>
      <t xml:space="preserve">
Porcentaje
</t>
    </r>
    <r>
      <rPr>
        <b/>
        <sz val="11"/>
        <rFont val="Arial Nova Cond"/>
        <family val="2"/>
      </rPr>
      <t>UNIDAD DE MEDIDA DE LAS VARIABLES:</t>
    </r>
    <r>
      <rPr>
        <sz val="11"/>
        <rFont val="Arial Nova Cond"/>
        <family val="2"/>
      </rPr>
      <t xml:space="preserve">
Reportes</t>
    </r>
  </si>
  <si>
    <r>
      <t xml:space="preserve">Unidad de medida del indicador:
</t>
    </r>
    <r>
      <rPr>
        <sz val="11"/>
        <color rgb="FF000000"/>
        <rFont val="Arial Nova Cond"/>
        <family val="2"/>
      </rPr>
      <t xml:space="preserve">Porcentaje.
</t>
    </r>
    <r>
      <rPr>
        <b/>
        <sz val="11"/>
        <color rgb="FF000000"/>
        <rFont val="Arial Nova Cond"/>
        <family val="2"/>
      </rPr>
      <t xml:space="preserve">
Unidad de medida de las variables:
</t>
    </r>
    <r>
      <rPr>
        <sz val="11"/>
        <color rgb="FF000000"/>
        <rFont val="Arial Nova Cond"/>
        <family val="2"/>
      </rPr>
      <t>Boletines.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</si>
  <si>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Institucionales y de Representación.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</si>
  <si>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</si>
  <si>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del Patronato y Asuntos Oficiales.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</si>
  <si>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</si>
  <si>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Formatos</t>
    </r>
    <r>
      <rPr>
        <sz val="11"/>
        <color rgb="FFFF0000"/>
        <rFont val="Arial"/>
        <family val="2"/>
      </rPr>
      <t xml:space="preserve">.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</si>
  <si>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Estudios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</si>
  <si>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t>
    </r>
  </si>
  <si>
    <r>
      <rPr>
        <b/>
        <sz val="11"/>
        <color theme="1"/>
        <rFont val="Arial"/>
        <family val="2"/>
      </rPr>
      <t>UNIDAD DE MEDIDA DEL INDICADOR:</t>
    </r>
    <r>
      <rPr>
        <sz val="11"/>
        <color theme="1"/>
        <rFont val="Calibri"/>
        <family val="2"/>
        <scheme val="minor"/>
      </rPr>
      <t xml:space="preserve">
Porcentaje.
</t>
    </r>
    <r>
      <rPr>
        <b/>
        <sz val="11"/>
        <color theme="1"/>
        <rFont val="Arial"/>
        <family val="2"/>
      </rPr>
      <t>UNIDAD DE MEDIDA DE LAS VARIABLES:</t>
    </r>
    <r>
      <rPr>
        <sz val="11"/>
        <color theme="1"/>
        <rFont val="Calibri"/>
        <family val="2"/>
        <scheme val="minor"/>
      </rPr>
      <t xml:space="preserve">
Procuraciones.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</si>
  <si>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Visitas.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</si>
  <si>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Cumplidas.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</si>
  <si>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Solicitudes.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</si>
  <si>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Requisiciones .</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</si>
  <si>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Oficio.</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</si>
  <si>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Reportes.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</si>
  <si>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Cédulas nominales.</t>
    </r>
  </si>
  <si>
    <r>
      <rPr>
        <b/>
        <sz val="11"/>
        <color rgb="FF000000"/>
        <rFont val="Arial Nova Cond"/>
        <family val="2"/>
      </rPr>
      <t>UNIDAD DE MEDIDA DEL INDICADOR:</t>
    </r>
    <r>
      <rPr>
        <sz val="11"/>
        <color rgb="FF000000"/>
        <rFont val="Arial Nova Cond"/>
        <family val="2"/>
      </rPr>
      <t xml:space="preserve">
Porcentaje.
</t>
    </r>
    <r>
      <rPr>
        <b/>
        <sz val="11"/>
        <color rgb="FF000000"/>
        <rFont val="Arial Nova Cond"/>
        <family val="2"/>
      </rPr>
      <t>UNIDAD DE MEDIDA DE LAS VARIABLES:</t>
    </r>
    <r>
      <rPr>
        <sz val="11"/>
        <color rgb="FF000000"/>
        <rFont val="Arial Nova Cond"/>
        <family val="2"/>
      </rPr>
      <t xml:space="preserve">
Capacitaciones.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</si>
  <si>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Inventarios.</t>
    </r>
  </si>
  <si>
    <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Solicitudes.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</si>
  <si>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Solicitudes de Logística.</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</si>
  <si>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Áreas del Sistema DIF</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</si>
  <si>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Entradas de donativos.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</si>
  <si>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Salidas de donativos.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</si>
  <si>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</si>
  <si>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Actividades.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</si>
  <si>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Eventos.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</si>
  <si>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</si>
  <si>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rFont val="Arial"/>
        <family val="2"/>
      </rPr>
      <t>Porcentaje</t>
    </r>
    <r>
      <rPr>
        <b/>
        <sz val="11"/>
        <rFont val="Arial"/>
        <family val="2"/>
      </rPr>
      <t xml:space="preserve">.
UNIDAD DE MEDIDA DE LAS VARIABLES:
</t>
    </r>
    <r>
      <rPr>
        <sz val="11"/>
        <rFont val="Arial"/>
        <family val="2"/>
      </rPr>
      <t>Escuelas, Empresas, Asociaciones, etc.</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</si>
  <si>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Actividades.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</si>
  <si>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Personas.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</si>
  <si>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Pláticas.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</si>
  <si>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 compensatorios.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</si>
  <si>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Recorridos.</t>
    </r>
  </si>
  <si>
    <r>
      <t>UNIDAD DE MEDIDA DEL INDICADOR:</t>
    </r>
    <r>
      <rPr>
        <sz val="11"/>
        <rFont val="Arial"/>
        <family val="2"/>
      </rPr>
      <t xml:space="preserve">
Porcentaje.
</t>
    </r>
    <r>
      <rPr>
        <b/>
        <sz val="11"/>
        <rFont val="Arial"/>
        <family val="2"/>
      </rPr>
      <t>UNIDAD DE MEDIDA DE LAS VARIABLES:</t>
    </r>
    <r>
      <rPr>
        <sz val="11"/>
        <rFont val="Arial"/>
        <family val="2"/>
      </rPr>
      <t xml:space="preserve">
Niñas, Niños y Adolescentes.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</si>
  <si>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Clases.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</si>
  <si>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Eventos y Concursos.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</si>
  <si>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Niñas y Niños.</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</si>
  <si>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Servicios.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</si>
  <si>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Participantes.</t>
    </r>
  </si>
  <si>
    <r>
      <rPr>
        <b/>
        <sz val="11"/>
        <rFont val="Arial"/>
        <family val="2"/>
      </rP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
Raciones.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</si>
  <si>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Actualizaciones.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</si>
  <si>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t>
    </r>
  </si>
  <si>
    <r>
      <t xml:space="preserve">UNIDAD DE MEDIDA DEL INDICADOR: </t>
    </r>
    <r>
      <rPr>
        <sz val="11"/>
        <color rgb="FF000000"/>
        <rFont val="Arial"/>
        <family val="2"/>
      </rPr>
      <t>Porcentaje.</t>
    </r>
    <r>
      <rPr>
        <b/>
        <sz val="11"/>
        <color rgb="FF000000"/>
        <rFont val="Arial"/>
        <family val="2"/>
      </rPr>
      <t xml:space="preserve">
UNIDAD DE MEDIA DE LAS VARIABLES: 
</t>
    </r>
    <r>
      <rPr>
        <sz val="11"/>
        <color rgb="FF000000"/>
        <rFont val="Arial"/>
        <family val="2"/>
      </rPr>
      <t>Niñas, Niños, Adolescentes y Adultos.</t>
    </r>
  </si>
  <si>
    <r>
      <t xml:space="preserve">UNIDAD DE MEDIDA DEL INDICADOR: </t>
    </r>
    <r>
      <rPr>
        <sz val="11"/>
        <color rgb="FF000000"/>
        <rFont val="Arial"/>
        <family val="2"/>
      </rPr>
      <t>Porcentaje.</t>
    </r>
    <r>
      <rPr>
        <b/>
        <sz val="11"/>
        <color rgb="FF000000"/>
        <rFont val="Arial"/>
        <family val="2"/>
      </rPr>
      <t xml:space="preserve">
UNIDAD DE MEDIA DE LAS VARIABLES: 
</t>
    </r>
    <r>
      <rPr>
        <sz val="11"/>
        <color rgb="FF000000"/>
        <rFont val="Arial"/>
        <family val="2"/>
      </rPr>
      <t>Niñas, Niños y Adolescentes.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</si>
  <si>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Diagnóstico.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</si>
  <si>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Convenios.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</si>
  <si>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Acompañamientos.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</si>
  <si>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Visitas Domiciliarias.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</si>
  <si>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Psicológicas.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</si>
  <si>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Servicios.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</si>
  <si>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Personas.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</si>
  <si>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Atenciones.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</si>
  <si>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
 Pláticas.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</si>
  <si>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
Capacitaciones.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</si>
  <si>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Servicios.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</si>
  <si>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Expedientes.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</si>
  <si>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Acompañamientos.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</si>
  <si>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</si>
  <si>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</si>
  <si>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Requisiciones.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</si>
  <si>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Adolescentes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</si>
  <si>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Organizaciones públicas y privadas.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</si>
  <si>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Proyectos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</si>
  <si>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Diagnósticos.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</si>
  <si>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Integración y Capacitación de Comités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</si>
  <si>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Seguimientos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</si>
  <si>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t>
    </r>
  </si>
  <si>
    <r>
      <rPr>
        <b/>
        <sz val="11"/>
        <rFont val="Arial"/>
        <family val="2"/>
      </rPr>
      <t>UNIDAD DE MEDIDA DEL INDICADOR:</t>
    </r>
    <r>
      <rPr>
        <sz val="11"/>
        <rFont val="Arial"/>
        <family val="2"/>
      </rPr>
      <t xml:space="preserve">
Porcentaje.
</t>
    </r>
    <r>
      <rPr>
        <b/>
        <sz val="11"/>
        <rFont val="Arial"/>
        <family val="2"/>
      </rPr>
      <t xml:space="preserve">
UNIDAD DE MEDIDA DE LAS VARIABLES:</t>
    </r>
    <r>
      <rPr>
        <sz val="11"/>
        <rFont val="Arial"/>
        <family val="2"/>
      </rPr>
      <t xml:space="preserve">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</si>
  <si>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Logística</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</si>
  <si>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Capacitaciones y Actividades.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</si>
  <si>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Solicitudes.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</si>
  <si>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Raciones alimenticias.</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</si>
  <si>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Solicitudes   </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</si>
  <si>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Participación en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</si>
  <si>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Talleres.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</si>
  <si>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habilitación y mantenimiento.</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</si>
  <si>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Niñas y niños.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</si>
  <si>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</si>
  <si>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Cursos impartidos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</si>
  <si>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Atenciones Psicosociales  de Inicio y Subsecuentes.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</si>
  <si>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Niñas, Niños y Personas Vulnerables.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</si>
  <si>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Raciones.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</si>
  <si>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Apoyos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</si>
  <si>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Pláticas.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</si>
  <si>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Brigadas Médicas.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</si>
  <si>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Requisiciones.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</si>
  <si>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Montajes.</t>
    </r>
  </si>
  <si>
    <r>
      <t xml:space="preserve">UNIDAD DE MEDIDA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 xml:space="preserve">Servicios Médicos y Odontológicos. </t>
    </r>
  </si>
  <si>
    <r>
      <rPr>
        <b/>
        <sz val="11"/>
        <rFont val="Arial"/>
        <family val="2"/>
      </rPr>
      <t>UNIDAD DE MEDIDA DEL INDICADOR:</t>
    </r>
    <r>
      <rPr>
        <sz val="11"/>
        <rFont val="Arial"/>
        <family val="2"/>
      </rPr>
      <t xml:space="preserve">
</t>
    </r>
    <r>
      <rPr>
        <sz val="11"/>
        <color rgb="FF000000"/>
        <rFont val="Arial"/>
        <family val="2"/>
      </rPr>
      <t>Porcentaje.</t>
    </r>
    <r>
      <rPr>
        <b/>
        <sz val="11"/>
        <color rgb="FF000000"/>
        <rFont val="Arial"/>
        <family val="2"/>
      </rPr>
      <t xml:space="preserve">
UNIDAD DE MEDIDA DE LAS VARIABLES:
</t>
    </r>
    <r>
      <rPr>
        <sz val="11"/>
        <color rgb="FF000000"/>
        <rFont val="Arial"/>
        <family val="2"/>
      </rPr>
      <t>Requisiciones.</t>
    </r>
  </si>
  <si>
    <r>
      <rPr>
        <b/>
        <sz val="11"/>
        <rFont val="Arial"/>
        <family val="2"/>
      </rPr>
      <t>UNIDAD DE MEDIDA DEL INDICADOR:</t>
    </r>
    <r>
      <rPr>
        <sz val="11"/>
        <rFont val="Arial"/>
        <family val="2"/>
      </rPr>
      <t xml:space="preserve">
</t>
    </r>
    <r>
      <rPr>
        <sz val="11"/>
        <color rgb="FF000000"/>
        <rFont val="Arial"/>
        <family val="2"/>
      </rPr>
      <t>Porcentaje.</t>
    </r>
    <r>
      <rPr>
        <b/>
        <sz val="11"/>
        <color rgb="FF000000"/>
        <rFont val="Arial"/>
        <family val="2"/>
      </rPr>
      <t xml:space="preserve">
UNIDAD DE MEDIDA DE LAS VARIABLES:
</t>
    </r>
    <r>
      <rPr>
        <sz val="11"/>
        <color rgb="FF000000"/>
        <rFont val="Arial"/>
        <family val="2"/>
      </rPr>
      <t>Solicitudes de mantenimiento.</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</si>
  <si>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</si>
  <si>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Programas.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</si>
  <si>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Requisiciones.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</si>
  <si>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Atenciones.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</si>
  <si>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Atenciones Psiquiátricas.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</si>
  <si>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 VARIABLES:</t>
    </r>
    <r>
      <rPr>
        <sz val="11"/>
        <color rgb="FF000000"/>
        <rFont val="Arial"/>
        <family val="2"/>
      </rPr>
      <t xml:space="preserve">
Atenciones.</t>
    </r>
  </si>
  <si>
    <r>
      <t xml:space="preserve">UNIDAD DE MEDIA DEL INDICADOR:
</t>
    </r>
    <r>
      <rPr>
        <sz val="11"/>
        <color rgb="FF000000"/>
        <rFont val="Arial"/>
        <family val="2"/>
      </rPr>
      <t>Porcentaje.</t>
    </r>
    <r>
      <rPr>
        <b/>
        <sz val="11"/>
        <color rgb="FF000000"/>
        <rFont val="Arial"/>
        <family val="2"/>
      </rPr>
      <t xml:space="preserve">
UNIDAD DE MEDIDA DE LAS VARIABLES:
</t>
    </r>
    <r>
      <rPr>
        <sz val="11"/>
        <color rgb="FF000000"/>
        <rFont val="Arial"/>
        <family val="2"/>
      </rPr>
      <t xml:space="preserve">Personas con discapacidad. </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</si>
  <si>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Citas.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</si>
  <si>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t>
    </r>
    <r>
      <rPr>
        <sz val="11"/>
        <color rgb="FF000000"/>
        <rFont val="Arial"/>
        <family val="2"/>
      </rPr>
      <t>Servicios de Transporte Inclusivo.</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</si>
  <si>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Capacitaciones.</t>
    </r>
  </si>
  <si>
    <r>
      <rPr>
        <b/>
        <sz val="11"/>
        <color rgb="FF000000"/>
        <rFont val="Arial"/>
        <family val="2"/>
      </rPr>
      <t>UNIDAD DE MEDIDA DEL INDICADOR:</t>
    </r>
    <r>
      <rPr>
        <sz val="11"/>
        <color rgb="FF000000"/>
        <rFont val="Arial"/>
        <family val="2"/>
      </rPr>
      <t xml:space="preserve">
Porcentaje.
</t>
    </r>
    <r>
      <rPr>
        <b/>
        <sz val="11"/>
        <color rgb="FF000000"/>
        <rFont val="Arial"/>
        <family val="2"/>
      </rPr>
      <t>UNIDAD DE MEDIDA DE LAS VARIABLES:</t>
    </r>
    <r>
      <rPr>
        <sz val="11"/>
        <color rgb="FF000000"/>
        <rFont val="Arial"/>
        <family val="2"/>
      </rPr>
      <t xml:space="preserve">
Eventos.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</si>
  <si>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Adultas Mayores.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</si>
  <si>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de Tramite.</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</si>
  <si>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</si>
  <si>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Raciones alimenticias.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</si>
  <si>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Personas adultas mayores.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</si>
  <si>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Actividades.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</si>
  <si>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Traslados.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</si>
  <si>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Visitas de seguimiento</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</si>
  <si>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Niñas, Niños y Adolescentes.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</si>
  <si>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Acciones Educativas.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</si>
  <si>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Personas.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</si>
  <si>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Grupos Identificados.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</si>
  <si>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Capacitaciones.</t>
    </r>
  </si>
  <si>
    <r>
      <t xml:space="preserve">UNIDAD DE MEDIDA DEL INDICADOR:
</t>
    </r>
    <r>
      <rPr>
        <sz val="11"/>
        <color rgb="FF000000"/>
        <rFont val="Arial"/>
        <family val="2"/>
      </rPr>
      <t xml:space="preserve">Porcentaje.
</t>
    </r>
    <r>
      <rPr>
        <b/>
        <sz val="11"/>
        <color rgb="FF000000"/>
        <rFont val="Arial"/>
        <family val="2"/>
      </rPr>
      <t xml:space="preserve">
UNIDAD DE MEDIDA DE LAS VARIABLES:
</t>
    </r>
    <r>
      <rPr>
        <sz val="11"/>
        <color rgb="FF000000"/>
        <rFont val="Arial"/>
        <family val="2"/>
      </rPr>
      <t>Eventos.</t>
    </r>
  </si>
  <si>
    <r>
      <rPr>
        <b/>
        <sz val="11"/>
        <color theme="1"/>
        <rFont val="Arial"/>
        <family val="2"/>
      </rPr>
      <t xml:space="preserve"> 2.09.1 </t>
    </r>
    <r>
      <rPr>
        <sz val="11"/>
        <color theme="1"/>
        <rFont val="Arial"/>
        <family val="2"/>
      </rPr>
      <t>Contribuir a cerrar las brechas de desigualdad reactivando y diversificando la economía y poniendo fin a la exclusión social para fortalecer a las familias y mejorar la calidad de vida de la población mediante…</t>
    </r>
  </si>
  <si>
    <r>
      <rPr>
        <b/>
        <sz val="11"/>
        <color theme="1"/>
        <rFont val="Arial"/>
        <family val="2"/>
      </rPr>
      <t>PVGR:</t>
    </r>
    <r>
      <rPr>
        <sz val="11"/>
        <color theme="1"/>
        <rFont val="Arial"/>
        <family val="2"/>
      </rPr>
      <t xml:space="preserve"> Porcentaje de Visitas para Gestionar Apoyos a Instituciones Públicas, Privadas y Asociaciones Realizadas.</t>
    </r>
  </si>
  <si>
    <r>
      <rPr>
        <b/>
        <sz val="11"/>
        <color theme="1"/>
        <rFont val="Arial"/>
        <family val="2"/>
      </rPr>
      <t>PAPR:</t>
    </r>
    <r>
      <rPr>
        <sz val="11"/>
        <color theme="1"/>
        <rFont val="Arial"/>
        <family val="2"/>
      </rPr>
      <t xml:space="preserve"> Porcentaje de Actividades de Procuración Cumplidas de Acuerdo al Calendario de Trabajo Realizados. </t>
    </r>
  </si>
  <si>
    <r>
      <rPr>
        <b/>
        <sz val="11"/>
        <color theme="1"/>
        <rFont val="Arial"/>
        <family val="2"/>
      </rPr>
      <t>PRCPFE:</t>
    </r>
    <r>
      <rPr>
        <sz val="11"/>
        <rFont val="Arial"/>
        <family val="2"/>
      </rPr>
      <t xml:space="preserve"> Porcentaje de Reportes Contables, Presupuestarios y Financieros Elaborados</t>
    </r>
    <r>
      <rPr>
        <b/>
        <sz val="11"/>
        <rFont val="Arial"/>
        <family val="2"/>
      </rPr>
      <t>.</t>
    </r>
  </si>
  <si>
    <r>
      <rPr>
        <b/>
        <sz val="11"/>
        <color theme="1"/>
        <rFont val="Arial"/>
        <family val="2"/>
      </rPr>
      <t>PSMA:</t>
    </r>
    <r>
      <rPr>
        <sz val="11"/>
        <color theme="1"/>
        <rFont val="Arial"/>
        <family val="2"/>
      </rPr>
      <t xml:space="preserve"> </t>
    </r>
    <r>
      <rPr>
        <sz val="11"/>
        <rFont val="Arial"/>
        <family val="2"/>
      </rPr>
      <t>Porcentaje de Solicitudes de Mantenimiento  Atendidas.</t>
    </r>
  </si>
  <si>
    <r>
      <rPr>
        <b/>
        <sz val="11"/>
        <color theme="1"/>
        <rFont val="Arial"/>
        <family val="2"/>
      </rPr>
      <t>PARD:</t>
    </r>
    <r>
      <rPr>
        <sz val="11"/>
        <color theme="1"/>
        <rFont val="Arial"/>
        <family val="2"/>
      </rPr>
      <t xml:space="preserve"> Porcentaje de Áreas del Sistema DIF y Organizaciones no gubernamentales  que Reciben Donativos.</t>
    </r>
  </si>
  <si>
    <r>
      <rPr>
        <b/>
        <sz val="11"/>
        <color theme="1"/>
        <rFont val="Arial"/>
        <family val="2"/>
      </rPr>
      <t>PPATPAEI:</t>
    </r>
    <r>
      <rPr>
        <sz val="11"/>
        <color theme="1"/>
        <rFont val="Arial"/>
        <family val="2"/>
      </rPr>
      <t xml:space="preserve"> </t>
    </r>
    <r>
      <rPr>
        <sz val="11"/>
        <rFont val="Arial"/>
        <family val="2"/>
      </rPr>
      <t>Porcentaje de personas atendidas en temas de  prevención y atención de la explotación infantil y  delito de trata de niñas, niñas y adolescentes.</t>
    </r>
  </si>
  <si>
    <r>
      <rPr>
        <b/>
        <sz val="11"/>
        <color theme="1"/>
        <rFont val="Arial"/>
        <family val="2"/>
      </rPr>
      <t xml:space="preserve">PNNAPAR: </t>
    </r>
    <r>
      <rPr>
        <sz val="11"/>
        <rFont val="Arial"/>
        <family val="2"/>
      </rPr>
      <t>Porcentaje de Niñas, Niños y Adolescentes que Participan en las Actividades de Recreación, Cultura y Deporte Realizadas.</t>
    </r>
  </si>
  <si>
    <r>
      <rPr>
        <b/>
        <sz val="11"/>
        <color theme="1"/>
        <rFont val="Arial"/>
        <family val="2"/>
      </rPr>
      <t>PCRCD</t>
    </r>
    <r>
      <rPr>
        <sz val="11"/>
        <color theme="1"/>
        <rFont val="Arial"/>
        <family val="2"/>
      </rPr>
      <t xml:space="preserve">: </t>
    </r>
    <r>
      <rPr>
        <sz val="11"/>
        <color rgb="FF000000"/>
        <rFont val="Arial"/>
        <family val="2"/>
      </rPr>
      <t>Porcentaje de Clases de Recreación, Cultura y Deporte para Niñas, Niños y Adolescentes.</t>
    </r>
  </si>
  <si>
    <r>
      <rPr>
        <b/>
        <sz val="11"/>
        <color theme="1"/>
        <rFont val="Arial"/>
        <family val="2"/>
      </rPr>
      <t>PEBNNI:</t>
    </r>
    <r>
      <rPr>
        <sz val="11"/>
        <color theme="1"/>
        <rFont val="Arial"/>
        <family val="2"/>
      </rPr>
      <t xml:space="preserve"> </t>
    </r>
    <r>
      <rPr>
        <sz val="11"/>
        <rFont val="Arial"/>
        <family val="2"/>
      </rPr>
      <t>Porcentaje de  Servicios Brindados a Niñas y Niños Inscritos en los Centros Asistenciales de Desarrollo Infantil.</t>
    </r>
  </si>
  <si>
    <r>
      <t xml:space="preserve">
</t>
    </r>
    <r>
      <rPr>
        <b/>
        <sz val="11"/>
        <color theme="1"/>
        <rFont val="Arial"/>
        <family val="2"/>
      </rPr>
      <t>PSBNNA:</t>
    </r>
    <r>
      <rPr>
        <sz val="11"/>
        <color theme="1"/>
        <rFont val="Arial"/>
        <family val="2"/>
      </rPr>
      <t xml:space="preserve"> Porcentaje de Servicios Brindados a Niñas, Niños y Adolescentes Benitojuarenses y Migrantes Ingresados en la  Casa de Asistencia Temporal.</t>
    </r>
  </si>
  <si>
    <r>
      <rPr>
        <b/>
        <sz val="11"/>
        <color theme="1"/>
        <rFont val="Arial"/>
        <family val="2"/>
      </rPr>
      <t>PPBAA:</t>
    </r>
    <r>
      <rPr>
        <sz val="11"/>
        <color theme="1"/>
        <rFont val="Arial"/>
        <family val="2"/>
      </rPr>
      <t xml:space="preserve"> Porcentaje de Personas Beneficiadas con Apoyos Alimentarios.</t>
    </r>
  </si>
  <si>
    <r>
      <rPr>
        <b/>
        <sz val="11"/>
        <color theme="1"/>
        <rFont val="Arial"/>
        <family val="2"/>
      </rPr>
      <t>PRAE:</t>
    </r>
    <r>
      <rPr>
        <sz val="11"/>
        <color theme="1"/>
        <rFont val="Arial"/>
        <family val="2"/>
      </rPr>
      <t xml:space="preserve"> Porcentaje de Raciones Alimenticias Entregadas.</t>
    </r>
  </si>
  <si>
    <r>
      <rPr>
        <b/>
        <sz val="11"/>
        <color theme="1"/>
        <rFont val="Arial"/>
        <family val="2"/>
      </rPr>
      <t>PSICC:</t>
    </r>
    <r>
      <rPr>
        <sz val="11"/>
        <color theme="1"/>
        <rFont val="Arial"/>
        <family val="2"/>
      </rPr>
      <t xml:space="preserve"> Porcentaje de Solicitud de Insumos para el Comedor Comunitario 235.</t>
    </r>
  </si>
  <si>
    <r>
      <rPr>
        <b/>
        <sz val="11"/>
        <color theme="1"/>
        <rFont val="Arial"/>
        <family val="2"/>
      </rPr>
      <t>PNNPV:</t>
    </r>
    <r>
      <rPr>
        <sz val="11"/>
        <color theme="1"/>
        <rFont val="Arial"/>
        <family val="2"/>
      </rPr>
      <t xml:space="preserve"> Porcentaje de niñas y Niños en Edad Escolar y Población en Situación Vulnerable Beneficiada.</t>
    </r>
    <r>
      <rPr>
        <b/>
        <sz val="11"/>
        <color theme="1"/>
        <rFont val="Arial"/>
        <family val="2"/>
      </rPr>
      <t xml:space="preserve"> </t>
    </r>
  </si>
  <si>
    <r>
      <rPr>
        <b/>
        <sz val="11"/>
        <rFont val="Arial"/>
        <family val="2"/>
      </rPr>
      <t>PAPSO:</t>
    </r>
    <r>
      <rPr>
        <sz val="11"/>
        <rFont val="Arial"/>
        <family val="2"/>
      </rPr>
      <t xml:space="preserve"> Porcentaje de Atenciones Psiquiátricas Otorgadas.</t>
    </r>
  </si>
  <si>
    <r>
      <rPr>
        <b/>
        <sz val="11"/>
        <color theme="1"/>
        <rFont val="Arial"/>
        <family val="2"/>
      </rPr>
      <t xml:space="preserve">PATSR: </t>
    </r>
    <r>
      <rPr>
        <sz val="11"/>
        <color theme="1"/>
        <rFont val="Arial"/>
        <family val="2"/>
      </rPr>
      <t>Porcentaje de atenciones de trabajo social realizadas.</t>
    </r>
  </si>
  <si>
    <t xml:space="preserve">CLAVE Y NOMBRE DEL PPA: E- PPA 2.09 PROGRAMA DE ATENCIÓN INTEGRAL A LA FAMILIA Y PERSONAS EN ESTADO DE VULNERABILIDAD </t>
  </si>
  <si>
    <t>Se observa un avance financiero del 56.25%  debido a que algunas partidas especificas en el presupuesto aprobada no fueron ejercidas, lo cual representa un ahorro de un 43.75% en este primer timestre.</t>
  </si>
  <si>
    <t>NO APLICA</t>
  </si>
  <si>
    <t>El Instituto Mexicano para la Competitividad A. C. IMCO actualiza y publica los índices y subíndices de manera bienal. En 2022 se obtuvo un puntaje de 57</t>
  </si>
  <si>
    <t>Según datos de la Secretaría Técnica HacenDaria de la SEFIPLAN  sitúa al Coeficiente Gini para el Municipio de Benito Juárez en 0.397 con la última actualización en Agosto 2021. . El calculo se hace mediante una tasa de variación. El coeficiente de Gini toma valores entre 0 y 1; un valor que tiende a 1 refleja mayor desigualdad en la distribución del ingreso.</t>
  </si>
  <si>
    <r>
      <rPr>
        <b/>
        <sz val="11"/>
        <color theme="1"/>
        <rFont val="Arial"/>
        <family val="2"/>
      </rPr>
      <t>Meta Trimestral:</t>
    </r>
    <r>
      <rPr>
        <sz val="11"/>
        <color theme="1"/>
        <rFont val="Arial"/>
        <family val="2"/>
      </rPr>
      <t xml:space="preserve"> Se realizaron 2 actividades de procuración de apoyos de 1 programada, lo que representó un avance del 200%, esto debido a que se realizo un evento que no estaba programado, el cual fue organizado por las voluntarias (Bazar boutique con causa).
</t>
    </r>
    <r>
      <rPr>
        <b/>
        <sz val="11"/>
        <color theme="1"/>
        <rFont val="Arial"/>
        <family val="2"/>
      </rPr>
      <t>Meta Anual:</t>
    </r>
    <r>
      <rPr>
        <sz val="11"/>
        <color theme="1"/>
        <rFont val="Arial"/>
        <family val="2"/>
      </rPr>
      <t xml:space="preserve">  Se realizaron 2 actividades de procuración de apoyos, de las  2 programados, lo que representó el 100% de avance anual acumulado.</t>
    </r>
  </si>
  <si>
    <r>
      <rPr>
        <b/>
        <sz val="11"/>
        <color theme="1"/>
        <rFont val="Arial"/>
        <family val="2"/>
      </rPr>
      <t>Meta Trimestral:</t>
    </r>
    <r>
      <rPr>
        <sz val="11"/>
        <color theme="1"/>
        <rFont val="Arial"/>
        <family val="2"/>
      </rPr>
      <t xml:space="preserve"> Se realizaron 45 gestiones y vinculaciones entre la institución con empresas, organizaciones no gubernamentales, institutos, etc., de las 60 programadas, lo que representó un avance del 100.00%.
</t>
    </r>
    <r>
      <rPr>
        <b/>
        <sz val="11"/>
        <color theme="1"/>
        <rFont val="Arial"/>
        <family val="2"/>
      </rPr>
      <t xml:space="preserve">Meta Anual: </t>
    </r>
    <r>
      <rPr>
        <sz val="11"/>
        <color theme="1"/>
        <rFont val="Arial"/>
        <family val="2"/>
      </rPr>
      <t>Se realizaron 105 gestiones y vinculaciones entre la institución con empresas, organizaciones no gubernamentales, institutos, etc., de 225 programadas, lo que representó el 46.67%  de avance anual acumulado.</t>
    </r>
  </si>
  <si>
    <r>
      <rPr>
        <b/>
        <sz val="11"/>
        <color theme="1"/>
        <rFont val="Arial"/>
        <family val="2"/>
      </rPr>
      <t>Meta Trimestral</t>
    </r>
    <r>
      <rPr>
        <sz val="11"/>
        <color theme="1"/>
        <rFont val="Arial"/>
        <family val="2"/>
      </rPr>
      <t xml:space="preserve">: Se realizaron 4,216 procesos de apoyo administrativo para las diferentes Direcciones del Sistema para el Desarrollo Integral de la Familia de Benito Juárez de 1,631 programadas lo que representó un avance del 258.49%. Se incremento el proceso de apoyo administrativo debido a los programas, actividades por compra, reparaciones dentro del Instituto para poder llevar acabo con eficiencia todas las solicitudes.
</t>
    </r>
    <r>
      <rPr>
        <b/>
        <sz val="11"/>
        <color theme="1"/>
        <rFont val="Arial"/>
        <family val="2"/>
      </rPr>
      <t xml:space="preserve">Meta Anual: </t>
    </r>
    <r>
      <rPr>
        <sz val="11"/>
        <color theme="1"/>
        <rFont val="Arial"/>
        <family val="2"/>
      </rPr>
      <t>Se realizaron 6,849 procesos de apoyo administrativo para las diferentes Direcciones del Sistema para el Desarrollo Integral de la Familia de Benito Juárez de 6,524 programados, lo que representó el 104.98% de avance anual acumulado.</t>
    </r>
  </si>
  <si>
    <r>
      <rPr>
        <b/>
        <sz val="11"/>
        <color theme="1"/>
        <rFont val="Arial"/>
        <family val="2"/>
      </rPr>
      <t>Meta Trimestral</t>
    </r>
    <r>
      <rPr>
        <sz val="11"/>
        <color theme="1"/>
        <rFont val="Arial"/>
        <family val="2"/>
      </rPr>
      <t xml:space="preserve">: Se realizo 1 inventario de bienes muebles e inmuebles para el adecuado control y verificación de 1 programado. Lo que representó un avance del 100.00%.
</t>
    </r>
    <r>
      <rPr>
        <b/>
        <sz val="11"/>
        <color theme="1"/>
        <rFont val="Arial"/>
        <family val="2"/>
      </rPr>
      <t>Meta Anual:</t>
    </r>
    <r>
      <rPr>
        <sz val="11"/>
        <color theme="1"/>
        <rFont val="Arial"/>
        <family val="2"/>
      </rPr>
      <t xml:space="preserve"> Se realizó 1 inventario de bienes muebles e inmuebles de los 2 programados lo que representó el 50% de avance anual acumulado.</t>
    </r>
  </si>
  <si>
    <r>
      <rPr>
        <b/>
        <sz val="11"/>
        <color theme="1"/>
        <rFont val="Arial"/>
        <family val="2"/>
      </rPr>
      <t>Meta Trimestral:</t>
    </r>
    <r>
      <rPr>
        <sz val="11"/>
        <color theme="1"/>
        <rFont val="Arial"/>
        <family val="2"/>
      </rPr>
      <t xml:space="preserve"> Se atendieron 137 necesidades de logística de los eventos del Sistema para el Desarrollo Integral de la Familia Benito Juárez, de las 62 programadas, lo que representó un avance del 220.97%.
Se generó incremento debido a las actividades que se han realizado dentro y fuera del Sistema DIF Benito Juárez, así como en apoyo en logísticas a eventos programados.
</t>
    </r>
    <r>
      <rPr>
        <b/>
        <sz val="11"/>
        <color theme="1"/>
        <rFont val="Arial"/>
        <family val="2"/>
      </rPr>
      <t>Meta Anual:</t>
    </r>
    <r>
      <rPr>
        <sz val="11"/>
        <color theme="1"/>
        <rFont val="Arial"/>
        <family val="2"/>
      </rPr>
      <t xml:space="preserve"> Se atendieron 216 necesidades de logística de los eventos del Sistema para el Desarrollo Integral de la Familia Benito Juárez de 250 programadas, lo que representó el 86.40% de avance anual acumulado. </t>
    </r>
  </si>
  <si>
    <r>
      <rPr>
        <b/>
        <sz val="11"/>
        <color theme="1"/>
        <rFont val="Arial"/>
        <family val="2"/>
      </rPr>
      <t xml:space="preserve">Meta Trimestral: </t>
    </r>
    <r>
      <rPr>
        <sz val="11"/>
        <color theme="1"/>
        <rFont val="Arial"/>
        <family val="2"/>
      </rPr>
      <t xml:space="preserve">Se entregaron 382 Donativos dirigidos a fortalecer los servicios sociales de las diferentes áreas del Sistema para el Desarrollo Integral de la Familia Benito Juárez, y organizaciones no gubernamentales, de los 137 programadas, lo que representó un avance del 278.83%. Hubo un incremento en el número de organizaciones no gubernamentales beneficiadas, ya que se presentó también un incremento en el monto de nuestros donativos. 
</t>
    </r>
    <r>
      <rPr>
        <b/>
        <sz val="11"/>
        <color theme="1"/>
        <rFont val="Arial"/>
        <family val="2"/>
      </rPr>
      <t xml:space="preserve">Meta Anual: </t>
    </r>
    <r>
      <rPr>
        <sz val="11"/>
        <color theme="1"/>
        <rFont val="Arial"/>
        <family val="2"/>
      </rPr>
      <t xml:space="preserve">Se entregaron 552 Donativos dirigidos a fortalecer los servicios sociales de las diferentes áreas del Sistema para el Desarrollo Integral de la Familia Benito Juárez, y organizaciones no gubernamentales de 548 programadas, lo que representó el 100.73% de avance anual acumulado. </t>
    </r>
  </si>
  <si>
    <r>
      <rPr>
        <b/>
        <sz val="11"/>
        <color theme="1"/>
        <rFont val="Arial"/>
        <family val="2"/>
      </rPr>
      <t xml:space="preserve">Meta Trimestral: </t>
    </r>
    <r>
      <rPr>
        <sz val="11"/>
        <color theme="1"/>
        <rFont val="Arial"/>
        <family val="2"/>
      </rPr>
      <t xml:space="preserve">Se recepcionaron 811 entradas de donativos en especie o monetario de las 780 programadas, lo que representó un avance del 103.97%.
</t>
    </r>
    <r>
      <rPr>
        <b/>
        <sz val="11"/>
        <color theme="1"/>
        <rFont val="Arial"/>
        <family val="2"/>
      </rPr>
      <t xml:space="preserve">Meta Anual: </t>
    </r>
    <r>
      <rPr>
        <sz val="11"/>
        <color theme="1"/>
        <rFont val="Arial"/>
        <family val="2"/>
      </rPr>
      <t xml:space="preserve">Se recepcionaron 1,616 entradas de donativos en especie o monetario de las 3,120 programadas, lo que representó el 51.79% de avance anual acumulado. </t>
    </r>
  </si>
  <si>
    <r>
      <rPr>
        <b/>
        <sz val="11"/>
        <color theme="1"/>
        <rFont val="Arial"/>
        <family val="2"/>
      </rPr>
      <t>Meta Trimestral</t>
    </r>
    <r>
      <rPr>
        <sz val="11"/>
        <color theme="1"/>
        <rFont val="Arial"/>
        <family val="2"/>
      </rPr>
      <t xml:space="preserve">: Se elaboraron 385 salidas de donativos en especie, de las 198 programadas, lo que representó un avance del 194.44%. Hubo un incremento en los apoyos realizados a las diferentes áreas del sistema DIF por los eventos alusivos al día del niño y de la madre.
</t>
    </r>
    <r>
      <rPr>
        <b/>
        <sz val="11"/>
        <color theme="1"/>
        <rFont val="Arial"/>
        <family val="2"/>
      </rPr>
      <t xml:space="preserve">Meta Anual: </t>
    </r>
    <r>
      <rPr>
        <sz val="11"/>
        <color theme="1"/>
        <rFont val="Arial"/>
        <family val="2"/>
      </rPr>
      <t xml:space="preserve">Se elaboraron 659 salidas de donativos en especie, de las 792 programadas, lo que representó el 83.21% de avance anual acumulado. </t>
    </r>
  </si>
  <si>
    <r>
      <rPr>
        <b/>
        <sz val="11"/>
        <color theme="1"/>
        <rFont val="Arial"/>
        <family val="2"/>
      </rPr>
      <t>Meta Trimestral:</t>
    </r>
    <r>
      <rPr>
        <sz val="11"/>
        <color theme="1"/>
        <rFont val="Arial"/>
        <family val="2"/>
      </rPr>
      <t xml:space="preserve"> Se realizaron 6 montajes de mobiliario en la colonia a la cual se llevará la brigada médica  de las  7 programadas, lo que representó un avance del 85.71%. Disminuyeron los montajes por la disminución de brigadas.
</t>
    </r>
    <r>
      <rPr>
        <b/>
        <sz val="11"/>
        <color theme="1"/>
        <rFont val="Arial"/>
        <family val="2"/>
      </rPr>
      <t xml:space="preserve">Meta Anual: </t>
    </r>
    <r>
      <rPr>
        <sz val="11"/>
        <color theme="1"/>
        <rFont val="Arial"/>
        <family val="2"/>
      </rPr>
      <t xml:space="preserve">Se  realizaron 8 montajes de mobiliario en la colonia a la cual se llevará la brigada médica,  de las 36 programadas, lo que representó el 22.22% de avance anual acumulado. </t>
    </r>
  </si>
  <si>
    <r>
      <rPr>
        <b/>
        <sz val="11"/>
        <color theme="1"/>
        <rFont val="Arial"/>
        <family val="2"/>
      </rPr>
      <t xml:space="preserve">Meta Trimestral: </t>
    </r>
    <r>
      <rPr>
        <sz val="11"/>
        <color theme="1"/>
        <rFont val="Arial"/>
        <family val="2"/>
      </rPr>
      <t xml:space="preserve">Se otorgaron 2,111 servicios médicos y odontológicos a la población vulnerable de las 2,350 programadas, lo que representó un avance del 89.83%.
</t>
    </r>
    <r>
      <rPr>
        <b/>
        <sz val="11"/>
        <color theme="1"/>
        <rFont val="Arial"/>
        <family val="2"/>
      </rPr>
      <t>Meta Anual:</t>
    </r>
    <r>
      <rPr>
        <sz val="11"/>
        <color theme="1"/>
        <rFont val="Arial"/>
        <family val="2"/>
      </rPr>
      <t xml:space="preserve"> Se otorgaron 4,102 servicios médicos y odontológicos a la población vulnerable,  de las 9,450 programadas, lo que representó el 43.41% de avance anual acumulado. </t>
    </r>
  </si>
  <si>
    <r>
      <rPr>
        <b/>
        <sz val="11"/>
        <color theme="1"/>
        <rFont val="Arial"/>
        <family val="2"/>
      </rPr>
      <t>Meta Trimestral</t>
    </r>
    <r>
      <rPr>
        <sz val="11"/>
        <color theme="1"/>
        <rFont val="Arial"/>
        <family val="2"/>
      </rPr>
      <t xml:space="preserve">: Se realizaron 3  requisiciones de los insumos, equipo médico y mobiliario, requeridos para brindar los servicios médicos y consultas odontológicas de las  3 programadas, lo que representó un avance del 100.00%
</t>
    </r>
    <r>
      <rPr>
        <b/>
        <sz val="11"/>
        <color theme="1"/>
        <rFont val="Arial"/>
        <family val="2"/>
      </rPr>
      <t>Meta Anual:</t>
    </r>
    <r>
      <rPr>
        <sz val="11"/>
        <color theme="1"/>
        <rFont val="Arial"/>
        <family val="2"/>
      </rPr>
      <t xml:space="preserve"> Se realizaron 6  requisiciones de los insumos, equipo médico y mobiliario, requeridos para brindar los servicios médicos y consultas odontológicas, de las 12 programadas, lo que representó el 50% de avance anual acumulado. </t>
    </r>
  </si>
  <si>
    <r>
      <rPr>
        <b/>
        <sz val="11"/>
        <color theme="1"/>
        <rFont val="Arial"/>
        <family val="2"/>
      </rPr>
      <t>Meta Trimestral</t>
    </r>
    <r>
      <rPr>
        <sz val="11"/>
        <color theme="1"/>
        <rFont val="Arial"/>
        <family val="2"/>
      </rPr>
      <t xml:space="preserve">: Se elaboraron 1 solicitud de mantenimiento de la unidad dental de 1 programada, lo que representó un avance del 100.00%
</t>
    </r>
    <r>
      <rPr>
        <b/>
        <sz val="11"/>
        <color theme="1"/>
        <rFont val="Arial"/>
        <family val="2"/>
      </rPr>
      <t>Meta Anual:</t>
    </r>
    <r>
      <rPr>
        <sz val="11"/>
        <color theme="1"/>
        <rFont val="Arial"/>
        <family val="2"/>
      </rPr>
      <t xml:space="preserve"> Se elaboraron 3 solicitudes de mantenimiento de la unidad dental de las 6 programadas, lo que representó el 50% de avance anual acumulado. </t>
    </r>
  </si>
  <si>
    <r>
      <rPr>
        <b/>
        <sz val="11"/>
        <color theme="1"/>
        <rFont val="Arial"/>
        <family val="2"/>
      </rPr>
      <t>Meta Trimestral:</t>
    </r>
    <r>
      <rPr>
        <sz val="11"/>
        <color theme="1"/>
        <rFont val="Arial"/>
        <family val="2"/>
      </rPr>
      <t xml:space="preserve"> Se brindaron 1,264 atenciones psicológicas de las 1,275 programadas en el trimestre, lo que representó un avance del 99.14%.
</t>
    </r>
    <r>
      <rPr>
        <b/>
        <sz val="11"/>
        <color theme="1"/>
        <rFont val="Arial"/>
        <family val="2"/>
      </rPr>
      <t>Meta Anual:</t>
    </r>
    <r>
      <rPr>
        <sz val="11"/>
        <color theme="1"/>
        <rFont val="Arial"/>
        <family val="2"/>
      </rPr>
      <t xml:space="preserve"> Se otorgaron 2,536 atenciones psicológicas  de las 5,100 programadas, lo que representó el 49.73% de avance anual acumulado. </t>
    </r>
  </si>
  <si>
    <r>
      <rPr>
        <b/>
        <sz val="11"/>
        <color theme="1"/>
        <rFont val="Arial"/>
        <family val="2"/>
      </rPr>
      <t>Meta Trimestral:</t>
    </r>
    <r>
      <rPr>
        <sz val="11"/>
        <color theme="1"/>
        <rFont val="Arial"/>
        <family val="2"/>
      </rPr>
      <t xml:space="preserve"> No se planearon campañas de concientización psicológica sin embargo se realizó 1525 atenciones ya que se le brindo el apoyo a un hotel que solicito pláticas de concientización.
</t>
    </r>
    <r>
      <rPr>
        <b/>
        <sz val="11"/>
        <color theme="1"/>
        <rFont val="Arial"/>
        <family val="2"/>
      </rPr>
      <t xml:space="preserve">Meta Anual: </t>
    </r>
    <r>
      <rPr>
        <sz val="11"/>
        <color theme="1"/>
        <rFont val="Arial"/>
        <family val="2"/>
      </rPr>
      <t xml:space="preserve">Se realizaron  1,649  atenciones en campañas de concientización psicológica  de las 1,200 programadas, lo que representó el 137.42% de avance anual acumulado. </t>
    </r>
  </si>
  <si>
    <r>
      <rPr>
        <b/>
        <sz val="11"/>
        <color theme="1"/>
        <rFont val="Arial"/>
        <family val="2"/>
      </rPr>
      <t>Meta Trimestral:</t>
    </r>
    <r>
      <rPr>
        <sz val="11"/>
        <color theme="1"/>
        <rFont val="Arial"/>
        <family val="2"/>
      </rPr>
      <t xml:space="preserve"> Se realizaron 3,093 agendas de pacientes para los servicios integrales  de las 2,300 programadas, lo que representó un avance del 134.48%. Se supero la meta debido a las citas que se dieron para los talleres para padres que no estaban programados.
</t>
    </r>
    <r>
      <rPr>
        <b/>
        <sz val="11"/>
        <color theme="1"/>
        <rFont val="Arial"/>
        <family val="2"/>
      </rPr>
      <t>Meta Anual:</t>
    </r>
    <r>
      <rPr>
        <sz val="11"/>
        <color theme="1"/>
        <rFont val="Arial"/>
        <family val="2"/>
      </rPr>
      <t xml:space="preserve"> Se realizaron 5,795 agendas de pacientes para los servicios integrales  de las 9,200 programadas, lo que representó el 62.99% de avance anual acumulado. </t>
    </r>
  </si>
  <si>
    <r>
      <rPr>
        <b/>
        <sz val="11"/>
        <color theme="1"/>
        <rFont val="Arial"/>
        <family val="2"/>
      </rPr>
      <t>Meta Trimestral:</t>
    </r>
    <r>
      <rPr>
        <sz val="11"/>
        <color theme="1"/>
        <rFont val="Arial"/>
        <family val="2"/>
      </rPr>
      <t xml:space="preserve"> Se realizaron 1.096 Servicios de Transporte Inclusivo UNEDIF, de las 175 programados, lo que representó un avance del 626.29%. Se superó la meta debido a la solicitud de apoyo para trasladar personas con dificultad de movilidad por parte de diferentes instituciones y que se esta promocionando el servicio en las redes sociales.
</t>
    </r>
    <r>
      <rPr>
        <b/>
        <sz val="11"/>
        <color theme="1"/>
        <rFont val="Arial"/>
        <family val="2"/>
      </rPr>
      <t xml:space="preserve">Meta Anual: </t>
    </r>
    <r>
      <rPr>
        <sz val="11"/>
        <color theme="1"/>
        <rFont val="Arial"/>
        <family val="2"/>
      </rPr>
      <t xml:space="preserve">Se realizaron 1,991 Servicios de Transporte Inclusivo UNEDIF,  de las 700 programados, lo que representó el 284.43% de avance anual acumulado. </t>
    </r>
  </si>
  <si>
    <r>
      <rPr>
        <b/>
        <sz val="11"/>
        <color theme="1"/>
        <rFont val="Arial"/>
        <family val="2"/>
      </rPr>
      <t>Meta Trimestral:</t>
    </r>
    <r>
      <rPr>
        <sz val="11"/>
        <color theme="1"/>
        <rFont val="Arial"/>
        <family val="2"/>
      </rPr>
      <t xml:space="preserve"> Se Elaboraron 34 formatos para descuentos en servicios médicos, dentales y psicológicos, de los 800 programados, lo que representó un avance del 4.25%. Reducción de usuarios debido a que ya no se brindan los descuentos al 100% de los servicios médicos, dentales y psicológicos, lo cual reduce las asistencias a servicios de consultas.
</t>
    </r>
    <r>
      <rPr>
        <b/>
        <sz val="11"/>
        <color theme="1"/>
        <rFont val="Arial"/>
        <family val="2"/>
      </rPr>
      <t>Meta Anual:</t>
    </r>
    <r>
      <rPr>
        <sz val="11"/>
        <color theme="1"/>
        <rFont val="Arial"/>
        <family val="2"/>
      </rPr>
      <t xml:space="preserve"> Se Elaboraron 318 formatos para descuentos en servicios médicos, dentales y psicológicos de los 3,000 programados, lo que representó el 10.60% de avance anual acumulado. Reducción de usuarios debido a que ya no se brindan los descuentos al 100% de los servicios médicos dentales y psicológicos lo cual reduce las asistencias y servicios de consultas.</t>
    </r>
  </si>
  <si>
    <r>
      <rPr>
        <b/>
        <sz val="11"/>
        <color theme="1"/>
        <rFont val="Arial"/>
        <family val="2"/>
      </rPr>
      <t>Meta Trimestral:</t>
    </r>
    <r>
      <rPr>
        <sz val="11"/>
        <color theme="1"/>
        <rFont val="Arial"/>
        <family val="2"/>
      </rPr>
      <t xml:space="preserve"> Se realizaron 1,056 gestiones administrativas para la adquisición de  ayudas sociales en especie de los 2,500 programadas, lo que representó un avance del 42.24%. Hay rezago de solicitudes de ayudas en especie debido a falta de recursos. 
</t>
    </r>
    <r>
      <rPr>
        <b/>
        <sz val="11"/>
        <color theme="1"/>
        <rFont val="Arial"/>
        <family val="2"/>
      </rPr>
      <t>Meta Anual:</t>
    </r>
    <r>
      <rPr>
        <sz val="11"/>
        <color theme="1"/>
        <rFont val="Arial"/>
        <family val="2"/>
      </rPr>
      <t xml:space="preserve"> Se realizaron 3,712 gestiones administrativas para la adquisición de  ayudas sociales en especie de los 11,140 programados, lo que representó el 33.32% de avance anual acumulado. Hay rezago de solicitudes de ayudas en especie debido a la falta de recursos.</t>
    </r>
  </si>
  <si>
    <r>
      <t xml:space="preserve">2.09.1.1.1.3 </t>
    </r>
    <r>
      <rPr>
        <sz val="11"/>
        <color theme="1"/>
        <rFont val="Arial"/>
        <family val="2"/>
      </rPr>
      <t>Coordinación y Supervisión de actividades protocolarias interinstitucionales del Sistema DIF de Benito Juárez.</t>
    </r>
  </si>
  <si>
    <r>
      <rPr>
        <b/>
        <sz val="11"/>
        <color theme="1"/>
        <rFont val="Arial"/>
        <family val="2"/>
      </rPr>
      <t>Meta Trimestral:</t>
    </r>
    <r>
      <rPr>
        <sz val="11"/>
        <color theme="1"/>
        <rFont val="Arial"/>
        <family val="2"/>
      </rPr>
      <t xml:space="preserve"> Se realizaron 198 actividades de representación, coordinación, gestión, vinculación y supervisión dela Dirección del Sistema DIF, de las 200 programadas, Lo que representó un avance del 99.00%.
</t>
    </r>
    <r>
      <rPr>
        <b/>
        <sz val="11"/>
        <color theme="1"/>
        <rFont val="Arial"/>
        <family val="2"/>
      </rPr>
      <t>Meta Anual:</t>
    </r>
    <r>
      <rPr>
        <sz val="11"/>
        <color theme="1"/>
        <rFont val="Arial"/>
        <family val="2"/>
      </rPr>
      <t xml:space="preserve"> Se realizaron 643 actividades de representación, coordinación, gestión, vinculación y supervisión de la Dirección del Sistema DIF, de las 800 programadas, lo que representó el 80.38% de avance anual acumulado.</t>
    </r>
  </si>
  <si>
    <r>
      <rPr>
        <b/>
        <sz val="11"/>
        <color theme="1"/>
        <rFont val="Arial"/>
        <family val="2"/>
      </rPr>
      <t>Meta Trimestral</t>
    </r>
    <r>
      <rPr>
        <sz val="11"/>
        <color theme="1"/>
        <rFont val="Arial"/>
        <family val="2"/>
      </rPr>
      <t xml:space="preserve">: Se organizaron 44 supervisiones y programación  de  la agenda y asuntos oficiales de la presidencia del patronato del Sistema DIF Benito Juárez, de los 30 programados, lo que representó un avance del 146.67%.  Se supero la meta debido a que se tuvieron mas invitaciones a eventos de lo que se tenia programado.
</t>
    </r>
    <r>
      <rPr>
        <b/>
        <sz val="11"/>
        <color theme="1"/>
        <rFont val="Arial"/>
        <family val="2"/>
      </rPr>
      <t>Meta Anual:</t>
    </r>
    <r>
      <rPr>
        <sz val="11"/>
        <color theme="1"/>
        <rFont val="Arial"/>
        <family val="2"/>
      </rPr>
      <t xml:space="preserve"> Se organizaron 70 Supervisiones y programación  de  la agenda y asuntos oficiales de la presidencia del patronato del Sistema DIF Benito Juárez, de los 130 programados, lo que representó el 53.85% de avance anual acumulado.</t>
    </r>
  </si>
  <si>
    <r>
      <rPr>
        <b/>
        <sz val="11"/>
        <color theme="1"/>
        <rFont val="Arial"/>
        <family val="2"/>
      </rPr>
      <t xml:space="preserve">Meta Trimestral: </t>
    </r>
    <r>
      <rPr>
        <sz val="11"/>
        <color theme="1"/>
        <rFont val="Arial"/>
        <family val="2"/>
      </rPr>
      <t xml:space="preserve">Se organizaron 15 protocolos de  eventos para la procuración de recursos a beneficio del Sistema DIF, de los 15 programados, lo que representó un avance del 100.00%.
</t>
    </r>
    <r>
      <rPr>
        <b/>
        <sz val="11"/>
        <color theme="1"/>
        <rFont val="Arial"/>
        <family val="2"/>
      </rPr>
      <t>Meta Anual:</t>
    </r>
    <r>
      <rPr>
        <sz val="11"/>
        <color theme="1"/>
        <rFont val="Arial"/>
        <family val="2"/>
      </rPr>
      <t xml:space="preserve"> Se organizaron 39 protocolos de  eventos para la procuración de recursos a beneficio del Sistema DIF, de las 76 programados, lo que representó el 51.32% de avance anual acumulado.</t>
    </r>
  </si>
  <si>
    <r>
      <rPr>
        <b/>
        <sz val="11"/>
        <color theme="1"/>
        <rFont val="Arial"/>
        <family val="2"/>
      </rPr>
      <t xml:space="preserve">Meta Trimestral: </t>
    </r>
    <r>
      <rPr>
        <sz val="11"/>
        <color theme="1"/>
        <rFont val="Arial"/>
        <family val="2"/>
      </rPr>
      <t xml:space="preserve">Se llevaron a cabo 7 sesiones ordinarias y extraordinarias con la Junta Directiva, comités y consejos, de las 8 programadas, lo que representó un avance del 87.50%.  No se realizaron las sesiones ordinarias y extraordinarias con la Junta Directiva, sin embargo se llevó a cabo una junta de trabajo en referente a consejo de discapacidad, con la finalidad de dar seguimiento a los acuerdos del orden del día de la segunda sesión ordinaria del consejo de discapacidad.
</t>
    </r>
    <r>
      <rPr>
        <b/>
        <sz val="11"/>
        <color theme="1"/>
        <rFont val="Arial"/>
        <family val="2"/>
      </rPr>
      <t>Meta Anual</t>
    </r>
    <r>
      <rPr>
        <sz val="11"/>
        <color theme="1"/>
        <rFont val="Arial"/>
        <family val="2"/>
      </rPr>
      <t>: Se  realizaron 11 sesiones ordinarias y extraordinarias con la Junta Directiva, comités y consejos, de las 28 programadas, lo que representó el 39.29% de avance anual acumulado.</t>
    </r>
  </si>
  <si>
    <r>
      <rPr>
        <b/>
        <sz val="11"/>
        <color theme="1"/>
        <rFont val="Arial"/>
        <family val="2"/>
      </rPr>
      <t xml:space="preserve">Meta Trimestral: </t>
    </r>
    <r>
      <rPr>
        <sz val="11"/>
        <color theme="1"/>
        <rFont val="Arial"/>
        <family val="2"/>
      </rPr>
      <t xml:space="preserve">Se realizaron 178 instrumentos jurídicos de los 166 programados, lo que representó un avance del 107.23%.
</t>
    </r>
    <r>
      <rPr>
        <b/>
        <sz val="11"/>
        <color theme="1"/>
        <rFont val="Arial"/>
        <family val="2"/>
      </rPr>
      <t xml:space="preserve">Meta Anual: </t>
    </r>
    <r>
      <rPr>
        <sz val="11"/>
        <color theme="1"/>
        <rFont val="Arial"/>
        <family val="2"/>
      </rPr>
      <t>Se  realizaron 367 instrumentos jurídicos, de los 664 programados, lo que representó el 55.27% de avance anual acumulado.</t>
    </r>
  </si>
  <si>
    <r>
      <rPr>
        <b/>
        <sz val="11"/>
        <color theme="1"/>
        <rFont val="Arial"/>
        <family val="2"/>
      </rPr>
      <t>Meta Trimestral</t>
    </r>
    <r>
      <rPr>
        <sz val="11"/>
        <color theme="1"/>
        <rFont val="Arial"/>
        <family val="2"/>
      </rPr>
      <t xml:space="preserve">: Se elaboraron 22 reportes de planeación y evaluación con las diferentes áreas del Sistema DIF Benito Juárez de los 22 programados, lo que representó un avance del 100.00%.
</t>
    </r>
    <r>
      <rPr>
        <b/>
        <sz val="11"/>
        <color theme="1"/>
        <rFont val="Arial"/>
        <family val="2"/>
      </rPr>
      <t>Meta Anual:</t>
    </r>
    <r>
      <rPr>
        <sz val="11"/>
        <color theme="1"/>
        <rFont val="Arial"/>
        <family val="2"/>
      </rPr>
      <t xml:space="preserve"> Se  elaboraron 42 reportes de planeación y evaluación con las diferentes áreas del Sistema DIF Benito Juárez, de los 87 programados, lo que representó el 48.28% de avance anual acumulado.</t>
    </r>
  </si>
  <si>
    <r>
      <rPr>
        <b/>
        <sz val="11"/>
        <color theme="1"/>
        <rFont val="Arial"/>
        <family val="2"/>
      </rPr>
      <t xml:space="preserve">Meta Trimestral: </t>
    </r>
    <r>
      <rPr>
        <sz val="11"/>
        <color theme="1"/>
        <rFont val="Arial"/>
        <family val="2"/>
      </rPr>
      <t xml:space="preserve">Se organizaron 80 apoyos técnicos protocolarios de las actividades de la agenda institucional del Sistema DIF Benito Juárez, de los 75 programados, lo que representó un avance del 106.67%.
</t>
    </r>
    <r>
      <rPr>
        <b/>
        <sz val="11"/>
        <color theme="1"/>
        <rFont val="Arial"/>
        <family val="2"/>
      </rPr>
      <t xml:space="preserve">Meta Anual: </t>
    </r>
    <r>
      <rPr>
        <sz val="11"/>
        <color theme="1"/>
        <rFont val="Arial"/>
        <family val="2"/>
      </rPr>
      <t>Se organizaron 143 apoyos técnicos protocolarios de las actividades de la agenda institucional del Sistema DIF Benito Juárez, de los 285 programados, lo que representó el 50.18% de avance anual acumulado.</t>
    </r>
  </si>
  <si>
    <r>
      <rPr>
        <b/>
        <sz val="11"/>
        <color theme="1"/>
        <rFont val="Arial"/>
        <family val="2"/>
      </rPr>
      <t>Meta Trimestral:</t>
    </r>
    <r>
      <rPr>
        <sz val="11"/>
        <color theme="1"/>
        <rFont val="Arial"/>
        <family val="2"/>
      </rPr>
      <t xml:space="preserve"> Se realizaron 527 requisiciones para la adquisición de bienes, insumos, materiales y servicios de las 525 programadas. Lo que representó un avance del 100.38%.
</t>
    </r>
    <r>
      <rPr>
        <b/>
        <sz val="11"/>
        <color theme="1"/>
        <rFont val="Arial"/>
        <family val="2"/>
      </rPr>
      <t xml:space="preserve">Meta Anual: </t>
    </r>
    <r>
      <rPr>
        <sz val="11"/>
        <color theme="1"/>
        <rFont val="Arial"/>
        <family val="2"/>
      </rPr>
      <t>Se realizaron 1,052 requisiciones para la adquisición de bienes, insumos, materiales y servicios de las 2,100 programadas, lo que representó el 50.10% de avance anual acumulado.</t>
    </r>
  </si>
  <si>
    <r>
      <rPr>
        <b/>
        <sz val="11"/>
        <color theme="1"/>
        <rFont val="Arial"/>
        <family val="2"/>
      </rPr>
      <t>Meta Trimestral:</t>
    </r>
    <r>
      <rPr>
        <sz val="11"/>
        <color theme="1"/>
        <rFont val="Arial"/>
        <family val="2"/>
      </rPr>
      <t xml:space="preserve"> Se  elaboraron 52 fichas de control del mantenimiento y reparación del parque vehicular  de las 50 programadas, lo que representó un avance del 104.00%.
</t>
    </r>
    <r>
      <rPr>
        <b/>
        <sz val="11"/>
        <color theme="1"/>
        <rFont val="Arial"/>
        <family val="2"/>
      </rPr>
      <t xml:space="preserve">Meta Anual: </t>
    </r>
    <r>
      <rPr>
        <sz val="11"/>
        <color theme="1"/>
        <rFont val="Arial"/>
        <family val="2"/>
      </rPr>
      <t>Se elaboraron 104 fichas de control del mantenimiento y reparación del parque vehicular de las 200 programadas, lo que representó el 52% de avance anual acumulado.</t>
    </r>
  </si>
  <si>
    <r>
      <rPr>
        <b/>
        <sz val="11"/>
        <color theme="1"/>
        <rFont val="Arial"/>
        <family val="2"/>
      </rPr>
      <t>Meta Trimestral:</t>
    </r>
    <r>
      <rPr>
        <sz val="11"/>
        <color theme="1"/>
        <rFont val="Arial"/>
        <family val="2"/>
      </rPr>
      <t xml:space="preserve"> Se elaboraron 326 cedulas nominales de las 240 programadas debido a que en este trimestre cerramos el primer periodo vacacional y tuvimos mas cedulas de movimientos y/o permisos de lo estimado. Lo que representó un avance del 135.83%.
</t>
    </r>
    <r>
      <rPr>
        <b/>
        <sz val="11"/>
        <color theme="1"/>
        <rFont val="Arial"/>
        <family val="2"/>
      </rPr>
      <t>Meta Anual:</t>
    </r>
    <r>
      <rPr>
        <sz val="11"/>
        <color theme="1"/>
        <rFont val="Arial"/>
        <family val="2"/>
      </rPr>
      <t xml:space="preserve"> Se elaboraron 473 cedulas nominales de 960 programadas, lo que representó el 49.27% de avance anual acumulado. </t>
    </r>
  </si>
  <si>
    <r>
      <rPr>
        <b/>
        <sz val="11"/>
        <color theme="1"/>
        <rFont val="Arial"/>
        <family val="2"/>
      </rPr>
      <t xml:space="preserve">Meta Trimestral: </t>
    </r>
    <r>
      <rPr>
        <sz val="11"/>
        <color theme="1"/>
        <rFont val="Arial"/>
        <family val="2"/>
      </rPr>
      <t xml:space="preserve">Se otorgaron 246 capacitaciones al personal de conformidad a la legislación aplicable en el Sistema Desarrollo Integral de la Familia de Benito Juárez, de los 390 programados lo que representó un avance del 63.08%. Derivado de la operatividad de las áreas se tuvieron que reprogramar algunas capacitaciones para el siguiente trimestre.
</t>
    </r>
    <r>
      <rPr>
        <b/>
        <sz val="11"/>
        <color theme="1"/>
        <rFont val="Arial"/>
        <family val="2"/>
      </rPr>
      <t>Meta Anual:</t>
    </r>
    <r>
      <rPr>
        <sz val="11"/>
        <color theme="1"/>
        <rFont val="Arial"/>
        <family val="2"/>
      </rPr>
      <t xml:space="preserve"> Se otorgaron 522 capacitones al personal de conformidad a la legislación aplicable en el Sistema Desarrollo Integral de la Familia de Benito Juárez, de las 1,560 programadas, lo que representó el 33.46% de avance anual acumulado. </t>
    </r>
  </si>
  <si>
    <r>
      <rPr>
        <b/>
        <sz val="11"/>
        <color theme="1"/>
        <rFont val="Arial"/>
        <family val="2"/>
      </rPr>
      <t>Meta Trimestral</t>
    </r>
    <r>
      <rPr>
        <sz val="11"/>
        <color theme="1"/>
        <rFont val="Arial"/>
        <family val="2"/>
      </rPr>
      <t xml:space="preserve">: Se fortalecieron 653 personas en la solución de problemas y cultura de la paz, de las 650 programadas, lo que representó un avance del 100.46%.
</t>
    </r>
    <r>
      <rPr>
        <b/>
        <sz val="11"/>
        <color theme="1"/>
        <rFont val="Arial"/>
        <family val="2"/>
      </rPr>
      <t>Meta Anual:</t>
    </r>
    <r>
      <rPr>
        <sz val="11"/>
        <color theme="1"/>
        <rFont val="Arial"/>
        <family val="2"/>
      </rPr>
      <t xml:space="preserve"> Se fortalecieron 1,105 personas en la solución de problemas y cultura de la paz, de las 3,400 programadas, lo que representó el 32.50% de avance anual acumulado. </t>
    </r>
  </si>
  <si>
    <r>
      <rPr>
        <b/>
        <sz val="11"/>
        <color theme="1"/>
        <rFont val="Arial"/>
        <family val="2"/>
      </rPr>
      <t xml:space="preserve">Meta Trimestral: </t>
    </r>
    <r>
      <rPr>
        <sz val="11"/>
        <color theme="1"/>
        <rFont val="Arial"/>
        <family val="2"/>
      </rPr>
      <t xml:space="preserve">Se realizaron 110 actividades para la solución pacífica de conflictos familiares de las 110 programadas, lo que representó un avance del 100%.
</t>
    </r>
    <r>
      <rPr>
        <b/>
        <sz val="11"/>
        <color theme="1"/>
        <rFont val="Arial"/>
        <family val="2"/>
      </rPr>
      <t>Meta Anual:</t>
    </r>
    <r>
      <rPr>
        <sz val="11"/>
        <color theme="1"/>
        <rFont val="Arial"/>
        <family val="2"/>
      </rPr>
      <t xml:space="preserve"> Se realizaron 201 actividades para la solución pacífica de conflictos familiares de 550 programadas, lo que representó el 36.55% de avance anual acumulado. </t>
    </r>
  </si>
  <si>
    <r>
      <rPr>
        <b/>
        <sz val="11"/>
        <color theme="1"/>
        <rFont val="Arial"/>
        <family val="2"/>
      </rPr>
      <t>Meta Trimestral:</t>
    </r>
    <r>
      <rPr>
        <sz val="11"/>
        <color theme="1"/>
        <rFont val="Arial"/>
        <family val="2"/>
      </rPr>
      <t xml:space="preserve"> Se realizaron 58 eventos de difusión de la cultura de la paz,  de las 60 programadas, lo que representó un avance del 96.67%.
</t>
    </r>
    <r>
      <rPr>
        <b/>
        <sz val="11"/>
        <color theme="1"/>
        <rFont val="Arial"/>
        <family val="2"/>
      </rPr>
      <t>Meta Anual:</t>
    </r>
    <r>
      <rPr>
        <sz val="11"/>
        <color theme="1"/>
        <rFont val="Arial"/>
        <family val="2"/>
      </rPr>
      <t xml:space="preserve"> Se realizaron 99 eventos de difusión de la cultura de la paz de 240 programadas, lo que representó el 41.25% de avance anual acumulado. </t>
    </r>
  </si>
  <si>
    <r>
      <rPr>
        <b/>
        <sz val="11"/>
        <color theme="1"/>
        <rFont val="Arial"/>
        <family val="2"/>
      </rPr>
      <t>Meta Trimestral:</t>
    </r>
    <r>
      <rPr>
        <sz val="11"/>
        <color theme="1"/>
        <rFont val="Arial"/>
        <family val="2"/>
      </rPr>
      <t xml:space="preserve"> 19 Escuelas, empresas y asociaciones que  aceptaron las diferentes actividades de prevención y atención de riesgos psicosociales,  de las 18 programadas, lo que representó un avance del 105.56%.
</t>
    </r>
    <r>
      <rPr>
        <b/>
        <sz val="11"/>
        <color theme="1"/>
        <rFont val="Arial"/>
        <family val="2"/>
      </rPr>
      <t xml:space="preserve">Meta Anual: </t>
    </r>
    <r>
      <rPr>
        <sz val="11"/>
        <color theme="1"/>
        <rFont val="Arial"/>
        <family val="2"/>
      </rPr>
      <t xml:space="preserve">35  Escuelas, empresas y asociaciones que aceptaron las diferentes actividades de prevención y atención de riesgos psicosociales, de 72 programadas, lo que representó el 48.61% de avance anual acumulado. </t>
    </r>
  </si>
  <si>
    <r>
      <rPr>
        <b/>
        <sz val="11"/>
        <color theme="1"/>
        <rFont val="Arial"/>
        <family val="2"/>
      </rPr>
      <t>Meta Trimestral:</t>
    </r>
    <r>
      <rPr>
        <sz val="11"/>
        <color theme="1"/>
        <rFont val="Arial"/>
        <family val="2"/>
      </rPr>
      <t xml:space="preserve"> Se realizaron 64 actividades de prevención y atención de riesgos psicosociales  de las 100 programadas, lo que representó un avance del 64%. No se cumplió con la meta debido a la reprogramación del número de pláticas durante los diferentes días, ya que se nos brindó un espacio amplio con mayor capacidad de personas y por el cual ya no se impartió en número de pláticas programadas.
</t>
    </r>
    <r>
      <rPr>
        <b/>
        <sz val="11"/>
        <color theme="1"/>
        <rFont val="Arial"/>
        <family val="2"/>
      </rPr>
      <t>Meta Anual:</t>
    </r>
    <r>
      <rPr>
        <sz val="11"/>
        <color theme="1"/>
        <rFont val="Arial"/>
        <family val="2"/>
      </rPr>
      <t xml:space="preserve"> Se realizaron 113 actividades de prevención y atención de riesgos psicosociales de 360 programadas, lo que representó el 31.39% de avance anual acumulado. </t>
    </r>
  </si>
  <si>
    <r>
      <rPr>
        <b/>
        <sz val="11"/>
        <color theme="1"/>
        <rFont val="Arial"/>
        <family val="2"/>
      </rPr>
      <t>Meta Trimestral:</t>
    </r>
    <r>
      <rPr>
        <sz val="11"/>
        <color theme="1"/>
        <rFont val="Arial"/>
        <family val="2"/>
      </rPr>
      <t xml:space="preserve"> Se brindaron 1,660 Servicios de prevención de la explotación infantil  y delito de trata de niñas, niñas y adolescentes, dirigido a infantes y sus familias que viven en el municipio de Benito Juárez en situación de vulnerabilidad,  de las 1,660 programadas, lo que representó un avance del 100.00%.
</t>
    </r>
    <r>
      <rPr>
        <b/>
        <sz val="11"/>
        <color theme="1"/>
        <rFont val="Arial"/>
        <family val="2"/>
      </rPr>
      <t xml:space="preserve">Meta Anual: </t>
    </r>
    <r>
      <rPr>
        <sz val="11"/>
        <color theme="1"/>
        <rFont val="Arial"/>
        <family val="2"/>
      </rPr>
      <t xml:space="preserve">Se brindaron 2,960 Servicios de prevención de la explotación infantil  y delito de trata de niñas, niñas y adolescentes, dirigido a infantes y sus familias que viven en el municipio de Benito Juárez en situación de vulnerabilidad de las 5,580 programadas, lo que representó el 53.05% de avance anual acumulado. </t>
    </r>
  </si>
  <si>
    <r>
      <rPr>
        <b/>
        <sz val="11"/>
        <color theme="1"/>
        <rFont val="Arial"/>
        <family val="2"/>
      </rPr>
      <t>Meta Trimestral:</t>
    </r>
    <r>
      <rPr>
        <sz val="11"/>
        <color theme="1"/>
        <rFont val="Arial"/>
        <family val="2"/>
      </rPr>
      <t xml:space="preserve"> Se Impartieron 59 pláticas de sensibilización sobre prevención de la explotación infantil y delito de trata de niñas, niñas y adolescentes,  de las 59 programadas, lo que representó un avance del 100.00%.
</t>
    </r>
    <r>
      <rPr>
        <b/>
        <sz val="11"/>
        <color theme="1"/>
        <rFont val="Arial"/>
        <family val="2"/>
      </rPr>
      <t>Meta Anual:</t>
    </r>
    <r>
      <rPr>
        <sz val="11"/>
        <color theme="1"/>
        <rFont val="Arial"/>
        <family val="2"/>
      </rPr>
      <t xml:space="preserve"> Se Impartieron 108 pláticas de sensibilización sobre prevención de la explotación infantil y delito de trata de niñas, niñas y adolescentes, de las 196 programadas, lo que representó el 55.10% de avance anual acumulado. </t>
    </r>
  </si>
  <si>
    <r>
      <rPr>
        <b/>
        <sz val="11"/>
        <color theme="1"/>
        <rFont val="Arial"/>
        <family val="2"/>
      </rPr>
      <t>Meta Trimestral:</t>
    </r>
    <r>
      <rPr>
        <sz val="11"/>
        <color theme="1"/>
        <rFont val="Arial"/>
        <family val="2"/>
      </rPr>
      <t xml:space="preserve"> Se realizaron 22 recorridos para identificar niñas, niños y adolescentes en situación de trabajo infantil y/o explotación,  de las 22 programadas, lo que representó un avance del 100.00%.
</t>
    </r>
    <r>
      <rPr>
        <b/>
        <sz val="11"/>
        <color theme="1"/>
        <rFont val="Arial"/>
        <family val="2"/>
      </rPr>
      <t>Meta Anual:</t>
    </r>
    <r>
      <rPr>
        <sz val="11"/>
        <color theme="1"/>
        <rFont val="Arial"/>
        <family val="2"/>
      </rPr>
      <t xml:space="preserve"> Se realizaron 44 recorridos para identificar niñas, niños y adolescentes en situación de trabajo infantil y/o explotación, de las 88 programadas, lo que representó el 50% de avance anual acumulado. </t>
    </r>
  </si>
  <si>
    <r>
      <rPr>
        <b/>
        <sz val="11"/>
        <color theme="1"/>
        <rFont val="Arial"/>
        <family val="2"/>
      </rPr>
      <t>Meta Trimestral:</t>
    </r>
    <r>
      <rPr>
        <sz val="11"/>
        <color theme="1"/>
        <rFont val="Arial"/>
        <family val="2"/>
      </rPr>
      <t xml:space="preserve"> Se llevaron a cabo 2,010 actividades de recreación, cultura y deporte para las niñas, niños y adolescentes de las 2,000 programadas, lo que representó un avance del 100.50%.
</t>
    </r>
    <r>
      <rPr>
        <b/>
        <sz val="11"/>
        <color theme="1"/>
        <rFont val="Arial"/>
        <family val="2"/>
      </rPr>
      <t>Meta Anual:</t>
    </r>
    <r>
      <rPr>
        <sz val="11"/>
        <color theme="1"/>
        <rFont val="Arial"/>
        <family val="2"/>
      </rPr>
      <t xml:space="preserve"> Se llevaron a cabo 4,506 actividades de recreación, cultura y deporte para las niñas, niños y adolescentes de 10,000 programadas, lo que representó el 45.06% de avance anual acumulado. </t>
    </r>
  </si>
  <si>
    <r>
      <rPr>
        <b/>
        <sz val="11"/>
        <color theme="1"/>
        <rFont val="Arial"/>
        <family val="2"/>
      </rPr>
      <t>Meta Trimestral:</t>
    </r>
    <r>
      <rPr>
        <sz val="11"/>
        <color theme="1"/>
        <rFont val="Arial"/>
        <family val="2"/>
      </rPr>
      <t xml:space="preserve"> Se realizaron 142 clases de recreación, cultura y deporte para niñas, niños y adolescentes,  de las 200 programadas, lo que representó un avance del 71.%. No se logró la meta debido a que en las escuelas nos cancelaron la participación debido a ensayos de fin de curso.
</t>
    </r>
    <r>
      <rPr>
        <b/>
        <sz val="11"/>
        <color theme="1"/>
        <rFont val="Arial"/>
        <family val="2"/>
      </rPr>
      <t xml:space="preserve">Meta Anual: </t>
    </r>
    <r>
      <rPr>
        <sz val="11"/>
        <color theme="1"/>
        <rFont val="Arial"/>
        <family val="2"/>
      </rPr>
      <t xml:space="preserve">Se realizaron 223 clases de recreación, cultura y deporte para niñas, niños y adolescentes, de las 550 programadas, lo que representó el 40.55% de avance anual acumulado. </t>
    </r>
  </si>
  <si>
    <r>
      <rPr>
        <b/>
        <sz val="11"/>
        <color theme="1"/>
        <rFont val="Arial"/>
        <family val="2"/>
      </rPr>
      <t>Meta Trimestral:</t>
    </r>
    <r>
      <rPr>
        <sz val="11"/>
        <color theme="1"/>
        <rFont val="Arial"/>
        <family val="2"/>
      </rPr>
      <t xml:space="preserve"> Se realizaron 2 eventos y concursos de recreación, cultura y deporte para niñas, niños y adolescentes, que no estaban programados. 
</t>
    </r>
    <r>
      <rPr>
        <b/>
        <sz val="11"/>
        <color theme="1"/>
        <rFont val="Arial"/>
        <family val="2"/>
      </rPr>
      <t xml:space="preserve">Meta Anual: </t>
    </r>
    <r>
      <rPr>
        <sz val="11"/>
        <color theme="1"/>
        <rFont val="Arial"/>
        <family val="2"/>
      </rPr>
      <t xml:space="preserve">Se realizaron 4 eventos y concursos de recreación, cultura y deporte para niñas, niños y adolescentes, de las 8 programados, lo que representó el 50% de avance anual acumulado. </t>
    </r>
  </si>
  <si>
    <r>
      <rPr>
        <b/>
        <sz val="11"/>
        <color theme="1"/>
        <rFont val="Arial"/>
        <family val="2"/>
      </rPr>
      <t>Meta Trimestral:</t>
    </r>
    <r>
      <rPr>
        <sz val="11"/>
        <color theme="1"/>
        <rFont val="Arial"/>
        <family val="2"/>
      </rPr>
      <t xml:space="preserve"> Se entregaron 61 servicios brindados a niños y niñas inscritos a los Centros de Asistenciales de Desarrollo Infantil,  de los 190 programados, lo que representó un avance del 32.11%. No se lograron los resultados propuestos debido a que se cancelaron actividades por el nuevo brote de COVID que se esta presentando actualmente.
</t>
    </r>
    <r>
      <rPr>
        <b/>
        <sz val="11"/>
        <color theme="1"/>
        <rFont val="Arial"/>
        <family val="2"/>
      </rPr>
      <t xml:space="preserve">Meta Anual: </t>
    </r>
    <r>
      <rPr>
        <sz val="11"/>
        <color theme="1"/>
        <rFont val="Arial"/>
        <family val="2"/>
      </rPr>
      <t xml:space="preserve">Se entregaron  1,747 servicios brindados a niños y niñas inscritos a los Centros de Asistenciales de Desarrollo Infantil, de 4,239 programados, lo que representó el 41.21% de avance anual acumulado. </t>
    </r>
  </si>
  <si>
    <r>
      <rPr>
        <b/>
        <sz val="11"/>
        <color theme="1"/>
        <rFont val="Arial"/>
        <family val="2"/>
      </rPr>
      <t>Meta Trimestral:</t>
    </r>
    <r>
      <rPr>
        <sz val="11"/>
        <color theme="1"/>
        <rFont val="Arial"/>
        <family val="2"/>
      </rPr>
      <t xml:space="preserve"> Se realizaron 118 actividades Sociales, Culturales, Deportivas y Recreativas,  de las 178 programadas, lo que representó un avance del 66.29%. No se logró la meta trimestral debido a la falta de participación de los padres de familia de los menores inscritos.
</t>
    </r>
    <r>
      <rPr>
        <b/>
        <sz val="11"/>
        <color theme="1"/>
        <rFont val="Arial"/>
        <family val="2"/>
      </rPr>
      <t>Meta Anual:</t>
    </r>
    <r>
      <rPr>
        <sz val="11"/>
        <color theme="1"/>
        <rFont val="Arial"/>
        <family val="2"/>
      </rPr>
      <t xml:space="preserve"> Se realizaron353 actividades Sociales, Culturales, Deportivas y Recreativas, de las 725 programadas, lo que representó el 48.69% de avance anual acumulado. </t>
    </r>
  </si>
  <si>
    <r>
      <rPr>
        <b/>
        <sz val="11"/>
        <color theme="1"/>
        <rFont val="Arial"/>
        <family val="2"/>
      </rPr>
      <t>Meta Trimestra</t>
    </r>
    <r>
      <rPr>
        <sz val="11"/>
        <color theme="1"/>
        <rFont val="Arial"/>
        <family val="2"/>
      </rPr>
      <t xml:space="preserve">l: Se entregaron 19 raciones de comida para los niños y niñas inscritos en los Centros Asistenciales de Desarrollo Infantil,  de los 17,340 programadas, lo que representó un avance del 0.11%. No se alcanzo la meta debido a la falta de clases presenciales con motivo de la pandemia.
</t>
    </r>
    <r>
      <rPr>
        <b/>
        <sz val="11"/>
        <color theme="1"/>
        <rFont val="Arial"/>
        <family val="2"/>
      </rPr>
      <t xml:space="preserve">
Meta Anual: </t>
    </r>
    <r>
      <rPr>
        <sz val="11"/>
        <color theme="1"/>
        <rFont val="Arial"/>
        <family val="2"/>
      </rPr>
      <t xml:space="preserve">Se entregaron  19 raciones de comida para los niños y niñas inscritos en los Centros Asistenciales de Desarrollo Infantil, de 40,908 programados, lo que representó el 0.05% de avance anual acumulado. </t>
    </r>
  </si>
  <si>
    <r>
      <rPr>
        <b/>
        <sz val="11"/>
        <color theme="1"/>
        <rFont val="Arial"/>
        <family val="2"/>
      </rPr>
      <t>Meta Trimestral:</t>
    </r>
    <r>
      <rPr>
        <sz val="11"/>
        <color theme="1"/>
        <rFont val="Arial"/>
        <family val="2"/>
      </rPr>
      <t xml:space="preserve"> Se actualizaron 67 Registros Nacional de Centros para la Atención, Cuidado y Desarrollo Integral Infantil en el Municipio de Benito Juárez  de los 67 programado, lo que representó un avance del 100%.
</t>
    </r>
    <r>
      <rPr>
        <b/>
        <sz val="11"/>
        <color theme="1"/>
        <rFont val="Arial"/>
        <family val="2"/>
      </rPr>
      <t>Meta Anual:</t>
    </r>
    <r>
      <rPr>
        <sz val="11"/>
        <color theme="1"/>
        <rFont val="Arial"/>
        <family val="2"/>
      </rPr>
      <t xml:space="preserve"> Se actualizaron 142 Registros Nacional de Centros para la Atención, Cuidado y Desarrollo Integral Infantil en el Municipio de Benito Juárez, de 261 programados, lo que representó el 54.41% de avance anual acumulado.</t>
    </r>
  </si>
  <si>
    <r>
      <rPr>
        <b/>
        <sz val="11"/>
        <color theme="1"/>
        <rFont val="Arial"/>
        <family val="2"/>
      </rPr>
      <t>Meta Trimestral:</t>
    </r>
    <r>
      <rPr>
        <sz val="11"/>
        <color theme="1"/>
        <rFont val="Arial"/>
        <family val="2"/>
      </rPr>
      <t xml:space="preserve"> Se realizaron 67 visitas de supervisión a Centros de Atención Infantil para registro y verificación de documentos,  de las 67 programadas, lo que representó un avance del 100.00%.
</t>
    </r>
    <r>
      <rPr>
        <b/>
        <sz val="11"/>
        <color theme="1"/>
        <rFont val="Arial"/>
        <family val="2"/>
      </rPr>
      <t xml:space="preserve">Meta Anual: </t>
    </r>
    <r>
      <rPr>
        <sz val="11"/>
        <color theme="1"/>
        <rFont val="Arial"/>
        <family val="2"/>
      </rPr>
      <t xml:space="preserve">Se realizaron 142 visitas de supervisión a Centros de Atención Infantil para registro y verificación de documentos, de las 282 programadas, lo que representó el 50.35% de avance anual acumulado. </t>
    </r>
  </si>
  <si>
    <r>
      <rPr>
        <b/>
        <sz val="11"/>
        <color theme="1"/>
        <rFont val="Arial"/>
        <family val="2"/>
      </rPr>
      <t>Meta Trimestral:</t>
    </r>
    <r>
      <rPr>
        <sz val="11"/>
        <color theme="1"/>
        <rFont val="Arial"/>
        <family val="2"/>
      </rPr>
      <t xml:space="preserve"> Se beneficiaron a 1,996 niñas, niños, adolescentes y adultos con los servicios de asistencia social y jurídica de los 3,287 programados, lo que representó un avance del 60.72%. No se alcanzo la meta programada por la poca afluencia que se tuvo de la población del Municipio en los servicios que se brindan en la Delegación.
</t>
    </r>
    <r>
      <rPr>
        <b/>
        <sz val="11"/>
        <color theme="1"/>
        <rFont val="Arial"/>
        <family val="2"/>
      </rPr>
      <t>Meta Anual:</t>
    </r>
    <r>
      <rPr>
        <sz val="11"/>
        <color theme="1"/>
        <rFont val="Arial"/>
        <family val="2"/>
      </rPr>
      <t xml:space="preserve"> Se beneficiaron a 8,974 niñas, niños, adolescentes y su familia con los servicios de asistencia social y jurídica,  de 13,125 programados, lo que representó el 68.37% de avance anual acumulado. </t>
    </r>
  </si>
  <si>
    <r>
      <rPr>
        <b/>
        <sz val="11"/>
        <color theme="1"/>
        <rFont val="Arial"/>
        <family val="2"/>
      </rPr>
      <t>Meta Trimestral:</t>
    </r>
    <r>
      <rPr>
        <sz val="11"/>
        <color theme="1"/>
        <rFont val="Arial"/>
        <family val="2"/>
      </rPr>
      <t xml:space="preserve"> Se elaboraron 57 convenios de pensión alimenticia a familias en estado de vulnerabilidad para mediación ante controversias familiares, de los 45 programados, lo que representó un avance del 126.67%. Se supero la meta trimestral debido a que se solicitaron más convenios de pensión alimenticia de los programados.
</t>
    </r>
    <r>
      <rPr>
        <b/>
        <sz val="11"/>
        <color theme="1"/>
        <rFont val="Arial"/>
        <family val="2"/>
      </rPr>
      <t xml:space="preserve">Meta Anual: </t>
    </r>
    <r>
      <rPr>
        <sz val="11"/>
        <color theme="1"/>
        <rFont val="Arial"/>
        <family val="2"/>
      </rPr>
      <t xml:space="preserve">Se elaboraron 83 convenios de pensión alimenticia a familias en estado de vulnerabilidad para mediación ante controversias familiares, de los 180 programados, lo que representó el 46.11% de avance anual acumulado. </t>
    </r>
  </si>
  <si>
    <r>
      <rPr>
        <b/>
        <sz val="11"/>
        <color theme="1"/>
        <rFont val="Arial"/>
        <family val="2"/>
      </rPr>
      <t>Meta Trimestral</t>
    </r>
    <r>
      <rPr>
        <sz val="11"/>
        <color theme="1"/>
        <rFont val="Arial"/>
        <family val="2"/>
      </rPr>
      <t xml:space="preserve">: Se llevaron a cabo 289 acompañamientos a niñas, niños y adolescentes a diferentes órganos institucionales de los 245 programados, lo que representó un avance del 117.96% durante este trimestre se supero la meta de acompañamiento a niñas, niños y adolescentes por las solicitudes que hicieron los diferentes órganos institucionales (Juzgados orales, tradicionales, familiares, penales y la fiscalía general).
</t>
    </r>
    <r>
      <rPr>
        <b/>
        <sz val="11"/>
        <color theme="1"/>
        <rFont val="Arial"/>
        <family val="2"/>
      </rPr>
      <t>Meta Anual:</t>
    </r>
    <r>
      <rPr>
        <sz val="11"/>
        <color theme="1"/>
        <rFont val="Arial"/>
        <family val="2"/>
      </rPr>
      <t xml:space="preserve"> Se llevaron a cabo 626 acompañamientos a niñas, niños y adolescentes a diferentes órganos institucionales de 980 programados, lo que representó el 63.88% de avance anual acumulado. </t>
    </r>
  </si>
  <si>
    <r>
      <rPr>
        <b/>
        <sz val="11"/>
        <color theme="1"/>
        <rFont val="Arial"/>
        <family val="2"/>
      </rPr>
      <t>Meta Trimestral:</t>
    </r>
    <r>
      <rPr>
        <sz val="11"/>
        <color theme="1"/>
        <rFont val="Arial"/>
        <family val="2"/>
      </rPr>
      <t xml:space="preserve"> Se brindaron 461 Atenciones psicológicas a familias, personas; víctimas o generadoras de violencia de los 400 programadas, lo que representó un avance del 115.25%.
</t>
    </r>
    <r>
      <rPr>
        <b/>
        <sz val="11"/>
        <color theme="1"/>
        <rFont val="Arial"/>
        <family val="2"/>
      </rPr>
      <t>Meta Anual:</t>
    </r>
    <r>
      <rPr>
        <sz val="11"/>
        <color theme="1"/>
        <rFont val="Arial"/>
        <family val="2"/>
      </rPr>
      <t xml:space="preserve"> Se brindaron 867 Atenciones psicológica a familias, personas; víctimas o generadoras de violencia de 1,575 programadas, lo que representó el 55.05% de avance anual acumulado. </t>
    </r>
  </si>
  <si>
    <r>
      <rPr>
        <b/>
        <sz val="11"/>
        <color theme="1"/>
        <rFont val="Arial"/>
        <family val="2"/>
      </rPr>
      <t>Meta Trimestral:</t>
    </r>
    <r>
      <rPr>
        <sz val="11"/>
        <color theme="1"/>
        <rFont val="Arial"/>
        <family val="2"/>
      </rPr>
      <t xml:space="preserve"> Se llevaron a cabo 664 servicios de prevención y atención para un entorno libre de violencia en mujeres y hombres generadoras o víctimas de violencia de las 610 programadas, lo que representó un avance del 108.85%.
</t>
    </r>
    <r>
      <rPr>
        <b/>
        <sz val="11"/>
        <color theme="1"/>
        <rFont val="Arial"/>
        <family val="2"/>
      </rPr>
      <t xml:space="preserve">Meta Anual: </t>
    </r>
    <r>
      <rPr>
        <sz val="11"/>
        <color theme="1"/>
        <rFont val="Arial"/>
        <family val="2"/>
      </rPr>
      <t xml:space="preserve">Se llevaron a cabo 1,287 servicios de prevención y atención para un entorno libre de violencia en mujeres y hombres generadoras o víctimas de violencia de 2,440 programadas, lo que representó el 52.75% de avance anual acumulado. </t>
    </r>
  </si>
  <si>
    <r>
      <rPr>
        <b/>
        <sz val="11"/>
        <color theme="1"/>
        <rFont val="Arial"/>
        <family val="2"/>
      </rPr>
      <t>Meta Trimestral:</t>
    </r>
    <r>
      <rPr>
        <sz val="11"/>
        <color theme="1"/>
        <rFont val="Arial"/>
        <family val="2"/>
      </rPr>
      <t xml:space="preserve"> Se atendieron 149 personas con prevención y atención para un entorno libre de violencia en mujeres y hombres generadoras o víctimas de violencia de las 75 programadas, lo que representó un avance del 198.67%.
Se rebasó la meta debido al incremento de los usuarios dentro del rubro de la prevención y capacitación para la mujer. 
</t>
    </r>
    <r>
      <rPr>
        <b/>
        <sz val="11"/>
        <color theme="1"/>
        <rFont val="Arial"/>
        <family val="2"/>
      </rPr>
      <t>Meta Anual:</t>
    </r>
    <r>
      <rPr>
        <sz val="11"/>
        <color theme="1"/>
        <rFont val="Arial"/>
        <family val="2"/>
      </rPr>
      <t xml:space="preserve"> Se  atendieron 336 personas con prevención y atención para un entorno libre de violencia en mujeres y hombres generadoras o víctimas de violencia de 300 programadas, lo que representó el 112% de avance anual acumulado. </t>
    </r>
  </si>
  <si>
    <r>
      <rPr>
        <b/>
        <sz val="11"/>
        <color theme="1"/>
        <rFont val="Arial"/>
        <family val="2"/>
      </rPr>
      <t>Meta Trimestral:</t>
    </r>
    <r>
      <rPr>
        <sz val="11"/>
        <color theme="1"/>
        <rFont val="Arial"/>
        <family val="2"/>
      </rPr>
      <t xml:space="preserve"> Se brindaron 448 atenciones multidisciplinarias a personas víctimas de violencia de las 475 programadas, lo que representó un avance del 94.32%.
</t>
    </r>
    <r>
      <rPr>
        <b/>
        <sz val="11"/>
        <color theme="1"/>
        <rFont val="Arial"/>
        <family val="2"/>
      </rPr>
      <t xml:space="preserve">Meta Anual: </t>
    </r>
    <r>
      <rPr>
        <sz val="11"/>
        <color theme="1"/>
        <rFont val="Arial"/>
        <family val="2"/>
      </rPr>
      <t>Se brindaron 898 atenciones multidisciplinarias a personas víctimas de violencia  de 1,900 programadas, lo que representó el 47.26% de avance anual acumulado</t>
    </r>
  </si>
  <si>
    <r>
      <rPr>
        <b/>
        <sz val="11"/>
        <color theme="1"/>
        <rFont val="Arial"/>
        <family val="2"/>
      </rPr>
      <t xml:space="preserve">Meta Trimestral: </t>
    </r>
    <r>
      <rPr>
        <sz val="11"/>
        <color theme="1"/>
        <rFont val="Arial"/>
        <family val="2"/>
      </rPr>
      <t xml:space="preserve">Se impartieron 3 pláticas y talleres orientados a la prevención de la violencia, de las 6 programadas, lo que representó un avance del 50%. No se alcanzó la meta debido a que durante el periodo de mayo y junio, hubo veda electoral y asistencia a capacitación en materia de genero el cual afectó las actividades programadas. 
</t>
    </r>
    <r>
      <rPr>
        <b/>
        <sz val="11"/>
        <color theme="1"/>
        <rFont val="Arial"/>
        <family val="2"/>
      </rPr>
      <t>Meta Anual:</t>
    </r>
    <r>
      <rPr>
        <sz val="11"/>
        <color theme="1"/>
        <rFont val="Arial"/>
        <family val="2"/>
      </rPr>
      <t xml:space="preserve"> Se  impartieron 8 pláticas y talleres orientados a la prevención de la violencia,  de 26 programadas, lo que representó el 30.77% de avance anual acumulado. </t>
    </r>
  </si>
  <si>
    <r>
      <rPr>
        <b/>
        <sz val="11"/>
        <color theme="1"/>
        <rFont val="Arial"/>
        <family val="2"/>
      </rPr>
      <t>Meta Trimestral</t>
    </r>
    <r>
      <rPr>
        <sz val="11"/>
        <color theme="1"/>
        <rFont val="Arial"/>
        <family val="2"/>
      </rPr>
      <t xml:space="preserve">: Se otorgaron 3 capacitaciones para el autoempleo a mujeres receptoras de violencia en cualquiera de sus modalidades de 3 programados,  lo que representó un avance del 100.00%.
</t>
    </r>
    <r>
      <rPr>
        <b/>
        <sz val="11"/>
        <color theme="1"/>
        <rFont val="Arial"/>
        <family val="2"/>
      </rPr>
      <t>Meta Anual:</t>
    </r>
    <r>
      <rPr>
        <sz val="11"/>
        <color theme="1"/>
        <rFont val="Arial"/>
        <family val="2"/>
      </rPr>
      <t xml:space="preserve"> Se otorgaron 6 capacitaciones para el autoempleo a mujeres receptoras de violencia en cualquiera de sus modalidades,  de 10 programadas, lo que representó el 60% de avance anual acumulado. </t>
    </r>
  </si>
  <si>
    <r>
      <rPr>
        <b/>
        <sz val="11"/>
        <color theme="1"/>
        <rFont val="Arial"/>
        <family val="2"/>
      </rPr>
      <t>Meta Trimestral:</t>
    </r>
    <r>
      <rPr>
        <sz val="11"/>
        <color theme="1"/>
        <rFont val="Arial"/>
        <family val="2"/>
      </rPr>
      <t xml:space="preserve"> Se llevaron a cabo 1,350 servicios de atención física, mental y jurídica de las niñas, niños y adolescentes benitojuarenses y migrantes de la Casa de Asistencia Temporal, de las 1,825 programados, lo que representó un avance del 73.97%. No se alcanzó la meta durante este trimestre debido al número de ingresos atendidos. 
</t>
    </r>
    <r>
      <rPr>
        <b/>
        <sz val="11"/>
        <color theme="1"/>
        <rFont val="Arial"/>
        <family val="2"/>
      </rPr>
      <t>Meta Anual:</t>
    </r>
    <r>
      <rPr>
        <sz val="11"/>
        <color theme="1"/>
        <rFont val="Arial"/>
        <family val="2"/>
      </rPr>
      <t xml:space="preserve"> Se llevaron a cabo 2,700 servicios de atención física, mental y jurídica de las niñas, niños y adolescentes benitojuarenses y migrantes de la Casa de Asistencia Temporal, de 7,300 programados, lo que representó el 36.99% de avance anual acumulado</t>
    </r>
  </si>
  <si>
    <r>
      <rPr>
        <b/>
        <sz val="11"/>
        <color theme="1"/>
        <rFont val="Arial"/>
        <family val="2"/>
      </rPr>
      <t>Meta Trimestral</t>
    </r>
    <r>
      <rPr>
        <sz val="11"/>
        <color theme="1"/>
        <rFont val="Arial"/>
        <family val="2"/>
      </rPr>
      <t xml:space="preserve">: Se integraron 97 expedientes a las niñas, niños y adolescentes benitojuarenses y migrantes que ingresan a la Casa de Asistencia Temporal, de las 100 programados, lo que represento un avance del 97.00%. 
</t>
    </r>
    <r>
      <rPr>
        <b/>
        <sz val="11"/>
        <color theme="1"/>
        <rFont val="Arial"/>
        <family val="2"/>
      </rPr>
      <t>Meta Anual:</t>
    </r>
    <r>
      <rPr>
        <sz val="11"/>
        <color theme="1"/>
        <rFont val="Arial"/>
        <family val="2"/>
      </rPr>
      <t xml:space="preserve"> Se integraron 207 expedientes a las niñas, niños y adolescentes benitojuarenses y migrantes que ingresan a la Casa de Asistencia Temporal, de 400 programados, lo que representó el 51.75% de avance anual acumulado. </t>
    </r>
  </si>
  <si>
    <r>
      <rPr>
        <b/>
        <sz val="11"/>
        <color theme="1"/>
        <rFont val="Arial"/>
        <family val="2"/>
      </rPr>
      <t>Meta Trimestral</t>
    </r>
    <r>
      <rPr>
        <sz val="11"/>
        <color theme="1"/>
        <rFont val="Arial"/>
        <family val="2"/>
      </rPr>
      <t xml:space="preserve">: Se realizaron 357 acompañamientos a niñas, niños y adolescentes benitojuarenses y migrantes a diferentes órganos institucionales  de las 285 programados, lo que representó un avance del 125.26%. Se rebaso la meta debido al número de niñas, niños y adolescentes resguardados y a la cantidad de diligencias que cada uno debe cumplir.
</t>
    </r>
    <r>
      <rPr>
        <b/>
        <sz val="11"/>
        <color theme="1"/>
        <rFont val="Arial"/>
        <family val="2"/>
      </rPr>
      <t xml:space="preserve">Meta Anual: </t>
    </r>
    <r>
      <rPr>
        <sz val="11"/>
        <color theme="1"/>
        <rFont val="Arial"/>
        <family val="2"/>
      </rPr>
      <t xml:space="preserve">Se realizaron 578 acompañamientos a niñas, niños y adolescentes benitojuarenses y migrantes a diferentes órganos institucionales, de las 1,140 programados, lo que representó el 50.70% de avance anual acumulado. </t>
    </r>
  </si>
  <si>
    <r>
      <rPr>
        <b/>
        <sz val="11"/>
        <color theme="1"/>
        <rFont val="Arial"/>
        <family val="2"/>
      </rPr>
      <t xml:space="preserve">Meta Trimestral: </t>
    </r>
    <r>
      <rPr>
        <sz val="11"/>
        <color theme="1"/>
        <rFont val="Arial"/>
        <family val="2"/>
      </rPr>
      <t xml:space="preserve">Se impartieron 1,406 actividades recreativas, lúdicas, deportivas, educativas y formativas, de las 1,440 programadas, lo que representó un avance del 97.64%.
</t>
    </r>
    <r>
      <rPr>
        <b/>
        <sz val="11"/>
        <color theme="1"/>
        <rFont val="Arial"/>
        <family val="2"/>
      </rPr>
      <t xml:space="preserve">Meta Anual: </t>
    </r>
    <r>
      <rPr>
        <sz val="11"/>
        <color theme="1"/>
        <rFont val="Arial"/>
        <family val="2"/>
      </rPr>
      <t xml:space="preserve">Se  impartieron  2,506 actividades recreativas, lúdicas, deportivas, educativas y formativas,  de 5,760 programadas, lo que representó el 43.51% de avance anual acumulado. </t>
    </r>
  </si>
  <si>
    <r>
      <rPr>
        <b/>
        <sz val="11"/>
        <color theme="1"/>
        <rFont val="Arial"/>
        <family val="2"/>
      </rPr>
      <t>Meta Trimestral</t>
    </r>
    <r>
      <rPr>
        <sz val="11"/>
        <color theme="1"/>
        <rFont val="Arial"/>
        <family val="2"/>
      </rPr>
      <t xml:space="preserve">: Se elaboraron 54 solicitudes de mantenimiento para la conservación y el buen funcionamiento de la Casa de Asistencia Temporal, de los 60 programados, lo que representó un avance del 90.00%. No se llegó a la meta ya que no fue hubo tantos desarreglos en el inmueble
.
</t>
    </r>
    <r>
      <rPr>
        <b/>
        <sz val="11"/>
        <color theme="1"/>
        <rFont val="Arial"/>
        <family val="2"/>
      </rPr>
      <t>Meta Anual:</t>
    </r>
    <r>
      <rPr>
        <sz val="11"/>
        <color theme="1"/>
        <rFont val="Arial"/>
        <family val="2"/>
      </rPr>
      <t xml:space="preserve"> Se elaboraron  98 solicitudes de mantenimiento para la conservación y el buen funcionamiento de la Casa de Asistencia Temporal, de los 240 programados, lo que representó el 40.83% de avance anual acumulado. </t>
    </r>
  </si>
  <si>
    <r>
      <rPr>
        <b/>
        <sz val="11"/>
        <color theme="1"/>
        <rFont val="Arial"/>
        <family val="2"/>
      </rPr>
      <t>Meta Trimestral</t>
    </r>
    <r>
      <rPr>
        <sz val="11"/>
        <color theme="1"/>
        <rFont val="Arial"/>
        <family val="2"/>
      </rPr>
      <t xml:space="preserve">: Se impartieron 17 pláticas para adolescentes en temas de justicia social en la cultura de la legalidad de las 17 programados, lo que representó un avance del 100.00%.
</t>
    </r>
    <r>
      <rPr>
        <b/>
        <sz val="11"/>
        <color theme="1"/>
        <rFont val="Arial"/>
        <family val="2"/>
      </rPr>
      <t xml:space="preserve">Meta Anual: </t>
    </r>
    <r>
      <rPr>
        <sz val="11"/>
        <color theme="1"/>
        <rFont val="Arial"/>
        <family val="2"/>
      </rPr>
      <t xml:space="preserve">Se  impartieron 43 pláticas para adolescentes en temas de justicia social en la cultura de la legalidad de 70 programadas, lo que representó el 61.43% de avance anual acumulado. </t>
    </r>
  </si>
  <si>
    <r>
      <rPr>
        <b/>
        <sz val="11"/>
        <color theme="1"/>
        <rFont val="Arial"/>
        <family val="2"/>
      </rPr>
      <t xml:space="preserve">Meta Trimestral: </t>
    </r>
    <r>
      <rPr>
        <sz val="11"/>
        <color theme="1"/>
        <rFont val="Arial"/>
        <family val="2"/>
      </rPr>
      <t xml:space="preserve">Se entregaron 3,602 Servicios y apoyos sociales en especie a personas en situación de  vulnerabilidad y  personas con alguna discapacidad en el municipio de Benito Juárez, de los 8,150 programados, lo que representó un avance del 44.18%. No se alcanzo la meta debido a la suspensión de la entrega de descuentos para consultas médicas, dentales y psicológicas, la baja demanda de servicios y a la reducción de la entrega de ayudas sociales en especie.
</t>
    </r>
    <r>
      <rPr>
        <b/>
        <sz val="11"/>
        <color theme="1"/>
        <rFont val="Arial"/>
        <family val="2"/>
      </rPr>
      <t xml:space="preserve">Meta Anual: </t>
    </r>
    <r>
      <rPr>
        <sz val="11"/>
        <color theme="1"/>
        <rFont val="Arial"/>
        <family val="2"/>
      </rPr>
      <t>Se entregaron 10,571 Servicios y apoyos sociales en especie a personas en situación de  vulnerabilidad y  personas con alguna discapacidad en el municipio de Benito Juárez, de los 33,890 programados, lo que representó el 31.19% de avance anual acumulado.</t>
    </r>
  </si>
  <si>
    <r>
      <rPr>
        <b/>
        <sz val="11"/>
        <color theme="1"/>
        <rFont val="Arial"/>
        <family val="2"/>
      </rPr>
      <t>Meta Trimestral:</t>
    </r>
    <r>
      <rPr>
        <sz val="11"/>
        <color theme="1"/>
        <rFont val="Arial"/>
        <family val="2"/>
      </rPr>
      <t xml:space="preserve"> Se realizaron 124 supervisiones de actividades institucionales y de representación del Sistema DIF Benito Juárez, de los 105 programados, lo que representó un avance del 118.10%. Se supero la meta debido a que se tuvieron mas invitaciones a eventos de lo que se tenia programado.
</t>
    </r>
    <r>
      <rPr>
        <b/>
        <sz val="11"/>
        <color theme="1"/>
        <rFont val="Arial"/>
        <family val="2"/>
      </rPr>
      <t>Meta Anual:</t>
    </r>
    <r>
      <rPr>
        <sz val="11"/>
        <color theme="1"/>
        <rFont val="Arial"/>
        <family val="2"/>
      </rPr>
      <t xml:space="preserve"> Se realizaron 213 supervisiones Agendas de actividades institucionales y de representación del Sistema DIF Benito Juárez, de los 415 programados, lo que representó el 51.33% de avance anual acumulado.</t>
    </r>
  </si>
  <si>
    <r>
      <rPr>
        <b/>
        <sz val="11"/>
        <color theme="1"/>
        <rFont val="Arial"/>
        <family val="2"/>
      </rPr>
      <t>Meta Trimestral:</t>
    </r>
    <r>
      <rPr>
        <sz val="11"/>
        <color theme="1"/>
        <rFont val="Arial"/>
        <family val="2"/>
      </rPr>
      <t xml:space="preserve"> Se efectuaron  18 procuraciones de apoyos económicos y recursos para coadyuvar al mejoramiento de los servicios del Sistema DIF de Benito Juárez de las 12 programadas, lo que representó un avance del 150%, debido a que se brindaron apoyos en especie para los eventos del Día del Niño, Día de la Madre, remodelación del CADI y para la Casa de Asistencia Temporal. 
</t>
    </r>
    <r>
      <rPr>
        <b/>
        <sz val="11"/>
        <color theme="1"/>
        <rFont val="Arial"/>
        <family val="2"/>
      </rPr>
      <t>Meta Anual:</t>
    </r>
    <r>
      <rPr>
        <sz val="11"/>
        <color theme="1"/>
        <rFont val="Arial"/>
        <family val="2"/>
      </rPr>
      <t xml:space="preserve"> Se efectuaron  44 procuraciones de apoyos económicos y recursos para coadyuvar al mejoramiento de los servicios del Sistema DIF de Benito Juárez de los 48 programados, lo que representó el 91.67% de avance anual acumulado.</t>
    </r>
  </si>
  <si>
    <r>
      <rPr>
        <b/>
        <sz val="11"/>
        <color theme="1"/>
        <rFont val="Arial"/>
        <family val="2"/>
      </rPr>
      <t>Meta Trimestral</t>
    </r>
    <r>
      <rPr>
        <sz val="11"/>
        <color theme="1"/>
        <rFont val="Arial"/>
        <family val="2"/>
      </rPr>
      <t xml:space="preserve">: Se elaboraron 25 reportes contables , presupuestarios y financieros de los 25 programados. Lo que representó un avance del 100.00%.
</t>
    </r>
    <r>
      <rPr>
        <b/>
        <sz val="11"/>
        <color theme="1"/>
        <rFont val="Arial"/>
        <family val="2"/>
      </rPr>
      <t>Meta Anual:</t>
    </r>
    <r>
      <rPr>
        <sz val="11"/>
        <color theme="1"/>
        <rFont val="Arial"/>
        <family val="2"/>
      </rPr>
      <t xml:space="preserve"> Se realizaron 50 reportes contables, presupuestarios y financieros de 100 programados lo que representó el 50% de avance anual acumulado.</t>
    </r>
  </si>
  <si>
    <r>
      <rPr>
        <b/>
        <sz val="11"/>
        <color theme="1"/>
        <rFont val="Arial"/>
        <family val="2"/>
      </rPr>
      <t>Meta Trimestral</t>
    </r>
    <r>
      <rPr>
        <sz val="11"/>
        <color theme="1"/>
        <rFont val="Arial"/>
        <family val="2"/>
      </rPr>
      <t xml:space="preserve">: Se realizaron 47 planes de restitución de derechos de las niñas, niños, adolescentes que se encuentran en situación de vulnerabilidad,  de las 112 programados, lo que representó un avance del 41.96%. No se alcanzó la meta de esta actividad debido a que no se tuvieron el número de ingresos de menores estimados durante el segundo trimestre.
</t>
    </r>
    <r>
      <rPr>
        <b/>
        <sz val="11"/>
        <color theme="1"/>
        <rFont val="Arial"/>
        <family val="2"/>
      </rPr>
      <t>Meta Anual:</t>
    </r>
    <r>
      <rPr>
        <sz val="11"/>
        <color theme="1"/>
        <rFont val="Arial"/>
        <family val="2"/>
      </rPr>
      <t xml:space="preserve"> Se realizaron 111 planes de restitución de derechos de las niñas, niños, adolescentes que se encuentran en situación de vulnerabilidad, de las 450 programados, lo que representó el 24.67% de avance anual acumulado. </t>
    </r>
  </si>
  <si>
    <r>
      <rPr>
        <b/>
        <sz val="11"/>
        <color theme="1"/>
        <rFont val="Arial"/>
        <family val="2"/>
      </rPr>
      <t xml:space="preserve">Meta Trimestral: </t>
    </r>
    <r>
      <rPr>
        <sz val="11"/>
        <color theme="1"/>
        <rFont val="Arial"/>
        <family val="2"/>
      </rPr>
      <t xml:space="preserve">Se realizaron 1,350 gestiones de credenciales del INAPAM de las 1,250 programadas, lo que representó un avance del 108.00%. Se superó la meta ya que se tuvo una mayor cantidad de solicitudes de credenciales del INAPAM de las que se tenia planeada para este trimestre.
</t>
    </r>
    <r>
      <rPr>
        <b/>
        <sz val="11"/>
        <color theme="1"/>
        <rFont val="Arial"/>
        <family val="2"/>
      </rPr>
      <t>Meta Anual:</t>
    </r>
    <r>
      <rPr>
        <sz val="11"/>
        <color theme="1"/>
        <rFont val="Arial"/>
        <family val="2"/>
      </rPr>
      <t xml:space="preserve"> Se realizaron 3,250 gestiones de credenciales del INAPAM de 5,500 programadas, lo que representó el 59.09% de avance anual acumulado. </t>
    </r>
  </si>
  <si>
    <r>
      <rPr>
        <b/>
        <sz val="11"/>
        <color theme="1"/>
        <rFont val="Arial"/>
        <family val="2"/>
      </rPr>
      <t>Meta Trimestral:</t>
    </r>
    <r>
      <rPr>
        <sz val="11"/>
        <color theme="1"/>
        <rFont val="Arial"/>
        <family val="2"/>
      </rPr>
      <t xml:space="preserve"> Se entregaron 760 raciones de comida del programa alimenticio de las 2,100 programados, lo que representó un avance del 36.19%. No se alcanzo la meta ya que solo se cuenta con 5 adultos mayores en la estancia de día.
</t>
    </r>
    <r>
      <rPr>
        <b/>
        <sz val="11"/>
        <color theme="1"/>
        <rFont val="Arial"/>
        <family val="2"/>
      </rPr>
      <t>Meta Anual:</t>
    </r>
    <r>
      <rPr>
        <sz val="11"/>
        <color theme="1"/>
        <rFont val="Arial"/>
        <family val="2"/>
      </rPr>
      <t xml:space="preserve"> Se entregaron 760 raciones de comida del programa alimenticio,  de las 9,000 programadas, lo que representó el 8.44% de avance anual acumulado. </t>
    </r>
  </si>
  <si>
    <r>
      <rPr>
        <b/>
        <sz val="11"/>
        <color theme="1"/>
        <rFont val="Arial"/>
        <family val="2"/>
      </rPr>
      <t>Meta Trimestral:</t>
    </r>
    <r>
      <rPr>
        <sz val="11"/>
        <color theme="1"/>
        <rFont val="Arial"/>
        <family val="2"/>
      </rPr>
      <t xml:space="preserve"> Se realizaron 2,650 visitas de seguimiento a adultos mayores, de las 2,900 programadas, lo que representó un avance del 91.38%.
</t>
    </r>
    <r>
      <rPr>
        <b/>
        <sz val="11"/>
        <color theme="1"/>
        <rFont val="Arial"/>
        <family val="2"/>
      </rPr>
      <t xml:space="preserve">Meta Anual: </t>
    </r>
    <r>
      <rPr>
        <sz val="11"/>
        <color theme="1"/>
        <rFont val="Arial"/>
        <family val="2"/>
      </rPr>
      <t xml:space="preserve">Se realizaron 5,528 visitas de seguimiento a adultos mayores,  de las 11,512 programadas, lo que representó el 48.02% de avance anual acumulado. </t>
    </r>
  </si>
  <si>
    <r>
      <rPr>
        <b/>
        <sz val="11"/>
        <color theme="1"/>
        <rFont val="Arial"/>
        <family val="2"/>
      </rPr>
      <t>Meta Trimestral:</t>
    </r>
    <r>
      <rPr>
        <sz val="11"/>
        <color theme="1"/>
        <rFont val="Arial"/>
        <family val="2"/>
      </rPr>
      <t xml:space="preserve"> Se otorgaron 1,886 raciones alimenticias para la casa Transitoria de adultos mayores de los 3,010 programados, lo que representó un avance del 62.65%. No se llego a la meta debido a los pocos ingresos que se tuvieron.
</t>
    </r>
    <r>
      <rPr>
        <b/>
        <sz val="11"/>
        <color theme="1"/>
        <rFont val="Arial"/>
        <family val="2"/>
      </rPr>
      <t>Meta Anual:</t>
    </r>
    <r>
      <rPr>
        <sz val="11"/>
        <color theme="1"/>
        <rFont val="Arial"/>
        <family val="2"/>
      </rPr>
      <t xml:space="preserve"> Se  otorgaron 4,705 raciones alimenticias para la casa Transitoria de adultos mayores de las 12,880 programadas, lo que representó el 36.53% de avance anual acumulado. </t>
    </r>
  </si>
  <si>
    <r>
      <rPr>
        <b/>
        <sz val="11"/>
        <color theme="1"/>
        <rFont val="Arial"/>
        <family val="2"/>
      </rPr>
      <t>Meta Trimestral:</t>
    </r>
    <r>
      <rPr>
        <sz val="11"/>
        <color theme="1"/>
        <rFont val="Arial"/>
        <family val="2"/>
      </rPr>
      <t xml:space="preserve"> Se llevaron a cabo 150 actividades recreativas y lúdicas de 48 programadas, lo que representó un avance del 312.50%. Se superó la meta ya que se reactivaron las actividades presenciales y la restructuración de los talleres y actividades.
</t>
    </r>
    <r>
      <rPr>
        <b/>
        <sz val="11"/>
        <color theme="1"/>
        <rFont val="Arial"/>
        <family val="2"/>
      </rPr>
      <t>Meta Anual:</t>
    </r>
    <r>
      <rPr>
        <sz val="11"/>
        <color theme="1"/>
        <rFont val="Arial"/>
        <family val="2"/>
      </rPr>
      <t xml:space="preserve"> Se  llevaron a cabo 278 actividades recreativas y lúdicas de las 192 programadas, lo que representó el 144.79% de avance anual acumulado. </t>
    </r>
  </si>
  <si>
    <r>
      <rPr>
        <b/>
        <sz val="11"/>
        <color theme="1"/>
        <rFont val="Arial"/>
        <family val="2"/>
      </rPr>
      <t>Meta Trimestral:</t>
    </r>
    <r>
      <rPr>
        <sz val="11"/>
        <color theme="1"/>
        <rFont val="Arial"/>
        <family val="2"/>
      </rPr>
      <t xml:space="preserve"> Se llevaron a cabo 114 visitas de seguimiento a los casos de los adultos mayores ingresados en la Casa Transitoria, de 44 programadas, lo que representó un avance del 259.09%, esto debido al seguimiento que se le da a los adultos mayores que egresan de la casa transitoria y que es de acuerdo a la complejidad de su situación familiar y de sus necesidades personales.
</t>
    </r>
    <r>
      <rPr>
        <b/>
        <sz val="11"/>
        <color theme="1"/>
        <rFont val="Arial"/>
        <family val="2"/>
      </rPr>
      <t>Meta Anual:</t>
    </r>
    <r>
      <rPr>
        <sz val="11"/>
        <color theme="1"/>
        <rFont val="Arial"/>
        <family val="2"/>
      </rPr>
      <t xml:space="preserve"> Se  llevaron a cabo 163 visitas de seguimiento a los casos de los adultos mayores ingresados en la Casa Transitoria, de las 182 programadas, lo que representó el 89.56% de avance anual acumulado. </t>
    </r>
  </si>
  <si>
    <r>
      <rPr>
        <b/>
        <sz val="11"/>
        <color theme="1"/>
        <rFont val="Arial"/>
        <family val="2"/>
      </rPr>
      <t>Meta Trimestral:</t>
    </r>
    <r>
      <rPr>
        <sz val="11"/>
        <color theme="1"/>
        <rFont val="Arial"/>
        <family val="2"/>
      </rPr>
      <t xml:space="preserve"> Se realizaron 45 requisiciones de insumos de primera necesidad para las personas adultas mayores de las  50 programadas, lo que representó un avance del 124.00%. 
</t>
    </r>
    <r>
      <rPr>
        <b/>
        <sz val="11"/>
        <color theme="1"/>
        <rFont val="Arial"/>
        <family val="2"/>
      </rPr>
      <t>Meta Anual:</t>
    </r>
    <r>
      <rPr>
        <sz val="11"/>
        <color theme="1"/>
        <rFont val="Arial"/>
        <family val="2"/>
      </rPr>
      <t xml:space="preserve"> Se realizaron 107 requisiciones de insumos de primera necesidad para las personas adultas mayores  de las 200 programadas, lo que representó el 53.50% de avance anual acumulado. </t>
    </r>
  </si>
  <si>
    <r>
      <rPr>
        <b/>
        <sz val="11"/>
        <color theme="1"/>
        <rFont val="Arial"/>
        <family val="2"/>
      </rPr>
      <t>Meta Trimestral</t>
    </r>
    <r>
      <rPr>
        <sz val="11"/>
        <color theme="1"/>
        <rFont val="Arial"/>
        <family val="2"/>
      </rPr>
      <t xml:space="preserve">: Se beneficiaron 1,142 personas con acciones de sensibilización y capacitación dirigido a las familias sobre Buen Trato de la no violencia de las 1,250 programadas, lo que representó un avance del 91.36%.
</t>
    </r>
    <r>
      <rPr>
        <b/>
        <sz val="11"/>
        <color theme="1"/>
        <rFont val="Arial"/>
        <family val="2"/>
      </rPr>
      <t xml:space="preserve">Meta Anual: </t>
    </r>
    <r>
      <rPr>
        <sz val="11"/>
        <color theme="1"/>
        <rFont val="Arial"/>
        <family val="2"/>
      </rPr>
      <t xml:space="preserve">Se beneficiaron 3,062 personas con acciones de sensibilización y capacitación dirigido a las familias sobre Buen Trato de la no violencia de las 5,000 programadas, lo que representó el 61.24% de avance anual acumulado. </t>
    </r>
  </si>
  <si>
    <r>
      <rPr>
        <b/>
        <sz val="11"/>
        <color theme="1"/>
        <rFont val="Arial"/>
        <family val="2"/>
      </rPr>
      <t>Meta Trimestral:</t>
    </r>
    <r>
      <rPr>
        <sz val="11"/>
        <color theme="1"/>
        <rFont val="Arial"/>
        <family val="2"/>
      </rPr>
      <t xml:space="preserve"> Se realizaron 3 visitas de vinculación a escuelas, asociaciones y grupos interesados en capacitaciones preventivas de buen trato, de las 5 programadas, lo que representó un avance del 60.00%. No se alcanzo la meta debido a la cancelación de la citas programadas por parte de las escuelas, asociaciones.
</t>
    </r>
    <r>
      <rPr>
        <b/>
        <sz val="11"/>
        <color theme="1"/>
        <rFont val="Arial"/>
        <family val="2"/>
      </rPr>
      <t>Meta Anual:</t>
    </r>
    <r>
      <rPr>
        <sz val="11"/>
        <color theme="1"/>
        <rFont val="Arial"/>
        <family val="2"/>
      </rPr>
      <t xml:space="preserve"> Se realizaron 6 visitas de vinculación a escuelas, asociaciones y grupos interesados en capacitaciones preventivas de buen trato,  de las 21 programadas, lo que representó el 28.57% de avance anual acumulado. </t>
    </r>
  </si>
  <si>
    <r>
      <rPr>
        <b/>
        <sz val="11"/>
        <color theme="1"/>
        <rFont val="Arial"/>
        <family val="2"/>
      </rPr>
      <t>Meta Trimestral:</t>
    </r>
    <r>
      <rPr>
        <sz val="11"/>
        <color theme="1"/>
        <rFont val="Arial"/>
        <family val="2"/>
      </rPr>
      <t xml:space="preserve"> Se brindaron 8 capacitaciones de Buen Trato de las 8 programadas, lo que representó un avance del 100.00%.
</t>
    </r>
    <r>
      <rPr>
        <b/>
        <sz val="11"/>
        <color theme="1"/>
        <rFont val="Arial"/>
        <family val="2"/>
      </rPr>
      <t xml:space="preserve">Meta Anual: </t>
    </r>
    <r>
      <rPr>
        <sz val="11"/>
        <color theme="1"/>
        <rFont val="Arial"/>
        <family val="2"/>
      </rPr>
      <t xml:space="preserve">Se brindaron 19 capacitaciones de Buen Trato de las 40 programadas, lo que representó el 47.50% de avance anual acumulado. </t>
    </r>
  </si>
  <si>
    <r>
      <rPr>
        <b/>
        <sz val="11"/>
        <color theme="1"/>
        <rFont val="Arial"/>
        <family val="2"/>
      </rPr>
      <t>Meta Trimestral:</t>
    </r>
    <r>
      <rPr>
        <sz val="11"/>
        <color theme="1"/>
        <rFont val="Arial"/>
        <family val="2"/>
      </rPr>
      <t xml:space="preserve"> Se llevó a cabo 0 evento que promueve el fortalecimiento de los valores y la integración familiar de los benitojuarenses, de los 2 programados, lo que representó un avance del 0.00%. Derivado del clima meteorológico que afecto a nuestro Municipio y al incremento de contagios por COVID19 nos vimos en la necesidad de no realizar eventos no mayores de 10 personas.
</t>
    </r>
    <r>
      <rPr>
        <b/>
        <sz val="11"/>
        <color theme="1"/>
        <rFont val="Arial"/>
        <family val="2"/>
      </rPr>
      <t xml:space="preserve">Meta Anual: </t>
    </r>
    <r>
      <rPr>
        <sz val="11"/>
        <color theme="1"/>
        <rFont val="Arial"/>
        <family val="2"/>
      </rPr>
      <t xml:space="preserve">Se llevó a cabo 1 evento que promueve el fortalecimiento de los valores y la integración familiar de los benitojuarenses, de los 12 programados, lo que representó el 8.33% de avance anual acumulado. </t>
    </r>
  </si>
  <si>
    <r>
      <rPr>
        <b/>
        <sz val="11"/>
        <color theme="1"/>
        <rFont val="Arial"/>
        <family val="2"/>
      </rPr>
      <t xml:space="preserve">Meta Trimestral: </t>
    </r>
    <r>
      <rPr>
        <sz val="11"/>
        <color theme="1"/>
        <rFont val="Arial"/>
        <family val="2"/>
      </rPr>
      <t xml:space="preserve">Se otorgaron 349 capacitaciones en auto empleo, actividades recreativas y educativas, que permiten, elevar la calidad de vida, de la población vulnerable del municipio de Benito Juárez de las 950 programada, lo que representó un avance del 36.74%. No se alcanzo la meta debido a la baja respuesta de la población para inscribirse a los cursos.
</t>
    </r>
    <r>
      <rPr>
        <b/>
        <sz val="11"/>
        <color theme="1"/>
        <rFont val="Arial"/>
        <family val="2"/>
      </rPr>
      <t xml:space="preserve">Meta Anual: </t>
    </r>
    <r>
      <rPr>
        <sz val="11"/>
        <color theme="1"/>
        <rFont val="Arial"/>
        <family val="2"/>
      </rPr>
      <t xml:space="preserve">Se otorgaron 722 capacitaciones en auto empleo, actividades recreativas y educativas, que permiten, elevar la calidad de vida, de la población vulnerable del municipio de Benito Juárez  de las 2,500 programadas, lo que representó el  28.88% de avance anual acumulado. </t>
    </r>
  </si>
  <si>
    <r>
      <rPr>
        <b/>
        <sz val="11"/>
        <color theme="1"/>
        <rFont val="Arial"/>
        <family val="2"/>
      </rPr>
      <t>Meta Trimestral</t>
    </r>
    <r>
      <rPr>
        <sz val="11"/>
        <color theme="1"/>
        <rFont val="Arial"/>
        <family val="2"/>
      </rPr>
      <t xml:space="preserve">: Se realizaron 47 programaciones de capacitaciones y actividades de las 80 programadas, lo que representó un avance del 58.75%. Se tuvo un decremento en las capacitaciones y actividades debido que se encuentran en termino durante el mes de junio.
</t>
    </r>
    <r>
      <rPr>
        <b/>
        <sz val="11"/>
        <color theme="1"/>
        <rFont val="Arial"/>
        <family val="2"/>
      </rPr>
      <t xml:space="preserve">Meta Anual: </t>
    </r>
    <r>
      <rPr>
        <sz val="11"/>
        <color theme="1"/>
        <rFont val="Arial"/>
        <family val="2"/>
      </rPr>
      <t xml:space="preserve">Se  realizaron 94 programaciones de capacitaciones y actividades de las 285 programadas, lo que representó el 32.98% de avance anual acumulado. </t>
    </r>
  </si>
  <si>
    <r>
      <rPr>
        <b/>
        <sz val="11"/>
        <color theme="1"/>
        <rFont val="Arial"/>
        <family val="2"/>
      </rPr>
      <t xml:space="preserve">Meta Trimestral: </t>
    </r>
    <r>
      <rPr>
        <sz val="11"/>
        <color theme="1"/>
        <rFont val="Arial"/>
        <family val="2"/>
      </rPr>
      <t xml:space="preserve">Se elaboraron 35  solicitudes de material  administrativo y de mantenimiento, para la operación y buen funcionamiento de los 4 Centros de Desarrollo Comunitario, de las 35 programadas, lo que representó un avance del 100.00%
</t>
    </r>
    <r>
      <rPr>
        <b/>
        <sz val="11"/>
        <color theme="1"/>
        <rFont val="Arial"/>
        <family val="2"/>
      </rPr>
      <t>Meta Anual:</t>
    </r>
    <r>
      <rPr>
        <sz val="11"/>
        <color theme="1"/>
        <rFont val="Arial"/>
        <family val="2"/>
      </rPr>
      <t xml:space="preserve"> Se elaboraron 58  solicitudes de material  administrativo y de mantenimiento, para la operación y buen funcionamiento de los 4 Centros de Desarrollo Comunitario de las 140 programadas, lo que representó el 41.43% de avance anual acumulado. </t>
    </r>
  </si>
  <si>
    <r>
      <rPr>
        <b/>
        <sz val="11"/>
        <color theme="1"/>
        <rFont val="Arial"/>
        <family val="2"/>
      </rPr>
      <t>Meta Trimestral:</t>
    </r>
    <r>
      <rPr>
        <sz val="11"/>
        <color theme="1"/>
        <rFont val="Arial"/>
        <family val="2"/>
      </rPr>
      <t xml:space="preserve"> Se realizaron 28,826  entregas de raciones alimentarias en el comedor comunitario de la región 235, de las 31,200 programadas, lo que representó un avance del 90.13%.
</t>
    </r>
    <r>
      <rPr>
        <b/>
        <sz val="11"/>
        <color theme="1"/>
        <rFont val="Arial"/>
        <family val="2"/>
      </rPr>
      <t xml:space="preserve">Meta Anual: </t>
    </r>
    <r>
      <rPr>
        <sz val="11"/>
        <color theme="1"/>
        <rFont val="Arial"/>
        <family val="2"/>
      </rPr>
      <t xml:space="preserve">Se  realizaron 56,946  entregas de raciones alimentarias en el comedor comunitario de la región 235 de las 124,800 programadas, lo que representó el 45.63% de avance anual acumulado. </t>
    </r>
  </si>
  <si>
    <r>
      <rPr>
        <b/>
        <sz val="11"/>
        <color theme="1"/>
        <rFont val="Arial"/>
        <family val="2"/>
      </rPr>
      <t>Meta Trimestral:</t>
    </r>
    <r>
      <rPr>
        <sz val="11"/>
        <color theme="1"/>
        <rFont val="Arial"/>
        <family val="2"/>
      </rPr>
      <t xml:space="preserve"> Se realizaron 33 solicitudes de insumos de materiales administrativos y mantenimiento para la operación y buen funcionamiento del comedor comunitario 235, de las 132 programadas, lo que representó un avance del 100.00 %
</t>
    </r>
    <r>
      <rPr>
        <b/>
        <sz val="11"/>
        <color theme="1"/>
        <rFont val="Arial"/>
        <family val="2"/>
      </rPr>
      <t>Meta Anual:</t>
    </r>
    <r>
      <rPr>
        <sz val="11"/>
        <color theme="1"/>
        <rFont val="Arial"/>
        <family val="2"/>
      </rPr>
      <t xml:space="preserve"> Se realizaron 56 solicitudes de insumos de materiales administrativos y mantenimiento para la operación y buen funcionamiento del comedor comunitario 235, de las 132 programadas, lo que representó el 42.42% de avance anual acumulado. </t>
    </r>
  </si>
  <si>
    <r>
      <rPr>
        <b/>
        <sz val="11"/>
        <color theme="1"/>
        <rFont val="Arial"/>
        <family val="2"/>
      </rPr>
      <t>Meta Trimestral:</t>
    </r>
    <r>
      <rPr>
        <sz val="11"/>
        <color theme="1"/>
        <rFont val="Arial"/>
        <family val="2"/>
      </rPr>
      <t xml:space="preserve"> Se realizaron 50 servicios de fomento al autoempleo para la población de Benito Juárez, de las 50 programadas, lo que representó un avance del 100.00%.
</t>
    </r>
    <r>
      <rPr>
        <b/>
        <sz val="11"/>
        <color theme="1"/>
        <rFont val="Arial"/>
        <family val="2"/>
      </rPr>
      <t xml:space="preserve">Meta Anual: </t>
    </r>
    <r>
      <rPr>
        <sz val="11"/>
        <color theme="1"/>
        <rFont val="Arial"/>
        <family val="2"/>
      </rPr>
      <t>Se realizaron 50 servicios de fomento al autoempleo para la población de Benito Juárez, de las 150  programadas, lo que representó 33.33% de avance anual acumulado.</t>
    </r>
  </si>
  <si>
    <r>
      <rPr>
        <b/>
        <sz val="11"/>
        <color theme="1"/>
        <rFont val="Arial"/>
        <family val="2"/>
      </rPr>
      <t xml:space="preserve">Meta Trimestral:  </t>
    </r>
    <r>
      <rPr>
        <sz val="11"/>
        <color theme="1"/>
        <rFont val="Arial"/>
        <family val="2"/>
      </rPr>
      <t xml:space="preserve">Participaron 6 persona en los eventos que fomentan el autoempleo. de las 3 programada, lo que representó un avance del 200%. La meta fue superada toda vez que los emprendedores realizaron más eventos para contribuir a la economía del hogar.
</t>
    </r>
    <r>
      <rPr>
        <b/>
        <sz val="11"/>
        <color theme="1"/>
        <rFont val="Arial"/>
        <family val="2"/>
      </rPr>
      <t>Meta Anual:</t>
    </r>
    <r>
      <rPr>
        <sz val="11"/>
        <color theme="1"/>
        <rFont val="Arial"/>
        <family val="2"/>
      </rPr>
      <t xml:space="preserve"> Participaron 7 persona en los eventos que fomenten el autoempleo. de las 11 programadas lo que representó el 63.64% de avance anual acumulado. </t>
    </r>
  </si>
  <si>
    <r>
      <rPr>
        <b/>
        <sz val="11"/>
        <color theme="1"/>
        <rFont val="Arial"/>
        <family val="2"/>
      </rPr>
      <t>Meta Trimestral:</t>
    </r>
    <r>
      <rPr>
        <sz val="11"/>
        <color theme="1"/>
        <rFont val="Arial"/>
        <family val="2"/>
      </rPr>
      <t xml:space="preserve"> Se implementaron 7  talleres ocupacionales para el autoempleo para personas adultos mayores. de las 6 programadas, lo que representó un avance del  116.67%. 
</t>
    </r>
    <r>
      <rPr>
        <b/>
        <sz val="11"/>
        <color theme="1"/>
        <rFont val="Arial"/>
        <family val="2"/>
      </rPr>
      <t xml:space="preserve">Meta Anual: </t>
    </r>
    <r>
      <rPr>
        <sz val="11"/>
        <color theme="1"/>
        <rFont val="Arial"/>
        <family val="2"/>
      </rPr>
      <t xml:space="preserve">Se implementaron 7  talleres ocupacionales para el autoempleo para personas adultos mayores, de las 24 programadas, lo que representó el 29.17% de avance anual acumulado. </t>
    </r>
  </si>
  <si>
    <r>
      <rPr>
        <b/>
        <sz val="11"/>
        <color theme="1"/>
        <rFont val="Arial"/>
        <family val="2"/>
      </rPr>
      <t xml:space="preserve">Meta Trimestral: </t>
    </r>
    <r>
      <rPr>
        <sz val="11"/>
        <color theme="1"/>
        <rFont val="Arial"/>
        <family val="2"/>
      </rPr>
      <t xml:space="preserve">Se impartieron 18 actividades de aprendizaje, físicas, lúdicas, recreativas y  de regularización  a niños y niñas de zonas prioritarias de Benito Juárez de las 20 programadas, lo que representó un avance del 90%.
</t>
    </r>
    <r>
      <rPr>
        <b/>
        <sz val="11"/>
        <color theme="1"/>
        <rFont val="Arial"/>
        <family val="2"/>
      </rPr>
      <t xml:space="preserve">Meta Anual: </t>
    </r>
    <r>
      <rPr>
        <sz val="11"/>
        <color theme="1"/>
        <rFont val="Arial"/>
        <family val="2"/>
      </rPr>
      <t xml:space="preserve">Se impartieron 52 actividades de aprendizaje, físicas, lúdicas, recreativas y  de regularización  a niños y niñas de zonas prioritarias de Benito Juárez  de las 130  programadas, lo que representó el 40.% de avance anual acumulado. </t>
    </r>
  </si>
  <si>
    <r>
      <rPr>
        <b/>
        <sz val="11"/>
        <color theme="1"/>
        <rFont val="Arial"/>
        <family val="2"/>
      </rPr>
      <t>Meta Trimestral:</t>
    </r>
    <r>
      <rPr>
        <sz val="11"/>
        <color theme="1"/>
        <rFont val="Arial"/>
        <family val="2"/>
      </rPr>
      <t xml:space="preserve"> Se elaboraron 142 actividades de apoyo de necesidades socioeducativas y lúdicas de las niñas y niños, entre las edades de 6 y 12 años en zonas prioritarias del Municipio de Benito Juárez, (la Llave es la Clave), de 32 programadas, lo que representó un avance del 131.25%. Debido que en el mes de marzo se reanudaron las clases en el Estado de Quintana Roo, el Programa de la Llave es la clave tuvo más demanda con la regularización de las clases en línea y de forma presencial. 
</t>
    </r>
    <r>
      <rPr>
        <b/>
        <sz val="11"/>
        <color theme="1"/>
        <rFont val="Arial"/>
        <family val="2"/>
      </rPr>
      <t>Meta Anual:</t>
    </r>
    <r>
      <rPr>
        <sz val="11"/>
        <color theme="1"/>
        <rFont val="Arial"/>
        <family val="2"/>
      </rPr>
      <t xml:space="preserve"> Se elaboraron 145 programas de actividades de apoyo de necesidades socioeducativas y lúdicas de las niñas y niños, entre las edades de 6 y 12 años en zonas prioritarias del Municipio de Benito Juárez, (la Llave es la Clave), de 128  programadas, lo que representó el 113.28% de avance anual acumulado. </t>
    </r>
  </si>
  <si>
    <r>
      <rPr>
        <b/>
        <sz val="11"/>
        <color theme="1"/>
        <rFont val="Arial"/>
        <family val="2"/>
      </rPr>
      <t>Meta Trimestral</t>
    </r>
    <r>
      <rPr>
        <sz val="11"/>
        <color theme="1"/>
        <rFont val="Arial"/>
        <family val="2"/>
      </rPr>
      <t xml:space="preserve">: Se impartió 1 curso , de   1 programado, lo que representó un avance del 100%.
</t>
    </r>
    <r>
      <rPr>
        <b/>
        <sz val="11"/>
        <color theme="1"/>
        <rFont val="Arial"/>
        <family val="2"/>
      </rPr>
      <t xml:space="preserve">Meta Anual: </t>
    </r>
    <r>
      <rPr>
        <sz val="11"/>
        <color theme="1"/>
        <rFont val="Arial"/>
        <family val="2"/>
      </rPr>
      <t xml:space="preserve">Se realizó 1 curso de los  6 programados, lo que representó el 16.67% de avance anual acumulado. </t>
    </r>
  </si>
  <si>
    <r>
      <rPr>
        <b/>
        <sz val="11"/>
        <color theme="1"/>
        <rFont val="Arial"/>
        <family val="2"/>
      </rPr>
      <t>Meta Trimestral:</t>
    </r>
    <r>
      <rPr>
        <sz val="11"/>
        <color theme="1"/>
        <rFont val="Arial"/>
        <family val="2"/>
      </rPr>
      <t xml:space="preserve"> Se otorgaron 28 atenciones psicosociales y acompañamiento, a las personas que habitan en las zonas prioritarias de Benito Juárez  de 10 programadas, lo que representó un avance del 280.00%. Se superó la meta debido al incremento de inscritos al programa "La Llave es la Clave", toda vez que la clases han vuelto a ser presenciales.
</t>
    </r>
    <r>
      <rPr>
        <b/>
        <sz val="11"/>
        <color theme="1"/>
        <rFont val="Arial"/>
        <family val="2"/>
      </rPr>
      <t>Meta Anual:</t>
    </r>
    <r>
      <rPr>
        <sz val="11"/>
        <color theme="1"/>
        <rFont val="Arial"/>
        <family val="2"/>
      </rPr>
      <t xml:space="preserve"> Se otorgaron 146 atenciones psicosociales y acompañamiento, a las personas que habitan en las zonas prioritarias de Benito Juárez  de  31  programadas, lo que representó el 470.97% de avance anual acumulado. </t>
    </r>
  </si>
  <si>
    <r>
      <rPr>
        <b/>
        <sz val="11"/>
        <color theme="1"/>
        <rFont val="Arial"/>
        <family val="2"/>
      </rPr>
      <t>Meta Trimestral</t>
    </r>
    <r>
      <rPr>
        <sz val="11"/>
        <color theme="1"/>
        <rFont val="Arial"/>
        <family val="2"/>
      </rPr>
      <t xml:space="preserve">: Se distribuyeron 8,482 raciones  de desayunos calientes a desayunadores escolares, de las 10, 989 programadas, lo que representó un avance del 77.19%. No se cumplió con la meta programada debido a que por operatividad del SDIF Quintana Roo hubo ajustes en las remesas de Desayunos Calientes.
</t>
    </r>
    <r>
      <rPr>
        <b/>
        <sz val="11"/>
        <color theme="1"/>
        <rFont val="Arial"/>
        <family val="2"/>
      </rPr>
      <t>Meta Anual:</t>
    </r>
    <r>
      <rPr>
        <sz val="11"/>
        <color theme="1"/>
        <rFont val="Arial"/>
        <family val="2"/>
      </rPr>
      <t xml:space="preserve"> Se distribuyeron 14,505 raciones  de desayunos calientes a desayunadores escolares de las 36,630 programadas, lo que representó el 39.60% de avance anual acumulado. </t>
    </r>
  </si>
  <si>
    <r>
      <rPr>
        <b/>
        <sz val="11"/>
        <color theme="1"/>
        <rFont val="Arial"/>
        <family val="2"/>
      </rPr>
      <t>Meta Trimestral:</t>
    </r>
    <r>
      <rPr>
        <sz val="11"/>
        <color theme="1"/>
        <rFont val="Arial"/>
        <family val="2"/>
      </rPr>
      <t xml:space="preserve"> Se impartieron 2 pláticas para fomentar la sana alimentación y el "Plato del Buen Comer", de las 15 programadas, lo que representó un avance del 13.33%
Se está organizando la agenda de actividades con las escuelas del Municipio.
</t>
    </r>
    <r>
      <rPr>
        <b/>
        <sz val="11"/>
        <color theme="1"/>
        <rFont val="Arial"/>
        <family val="2"/>
      </rPr>
      <t xml:space="preserve">Meta Anual: </t>
    </r>
    <r>
      <rPr>
        <sz val="11"/>
        <color theme="1"/>
        <rFont val="Arial"/>
        <family val="2"/>
      </rPr>
      <t>Se impartieron 2 pláticas para fomentar la sana alimentación y el "Plato del Buen Comer", de las 60 programadas, lo que representó el 3.33% de avance anual acumulado.</t>
    </r>
  </si>
  <si>
    <r>
      <rPr>
        <b/>
        <sz val="11"/>
        <color theme="1"/>
        <rFont val="Arial"/>
        <family val="2"/>
      </rPr>
      <t>Meta Trimestral:</t>
    </r>
    <r>
      <rPr>
        <sz val="11"/>
        <color theme="1"/>
        <rFont val="Arial"/>
        <family val="2"/>
      </rPr>
      <t xml:space="preserve"> Se realizaron 6 requisiciones para la solicitud de los insumos, material y equipo requerido para brindar los servicios médicos en las brigadas,  de las 7  programadas, lo que representó un avance del 85.71%. Disminuyeron las requisiciones por la disminución de brigadas.
</t>
    </r>
    <r>
      <rPr>
        <b/>
        <sz val="11"/>
        <color theme="1"/>
        <rFont val="Arial"/>
        <family val="2"/>
      </rPr>
      <t>Meta Anual:</t>
    </r>
    <r>
      <rPr>
        <sz val="11"/>
        <color theme="1"/>
        <rFont val="Arial"/>
        <family val="2"/>
      </rPr>
      <t xml:space="preserve"> Se realizaron 8 requisiciones para la solicitud de los insumos, material y equipo requerido para brindar los servicios médicos en las brigadas, de las 36 programadas, lo que representó el 22.22% de avance anual acumulado. </t>
    </r>
  </si>
  <si>
    <r>
      <rPr>
        <b/>
        <sz val="11"/>
        <color theme="1"/>
        <rFont val="Arial"/>
        <family val="2"/>
      </rPr>
      <t>Meta Trimestral:</t>
    </r>
    <r>
      <rPr>
        <sz val="11"/>
        <color theme="1"/>
        <rFont val="Arial"/>
        <family val="2"/>
      </rPr>
      <t xml:space="preserve"> Se realizaron 6 solicitudes de insumos y servicios para la ejecución de los programas médico especiales  de las 6 programadas, lo que representó un avance del 100.00%.
</t>
    </r>
    <r>
      <rPr>
        <b/>
        <sz val="11"/>
        <color theme="1"/>
        <rFont val="Arial"/>
        <family val="2"/>
      </rPr>
      <t>Meta Anual:</t>
    </r>
    <r>
      <rPr>
        <sz val="11"/>
        <color theme="1"/>
        <rFont val="Arial"/>
        <family val="2"/>
      </rPr>
      <t xml:space="preserve"> Se e realizaron 16 solicitudes de insumos y servicios para la ejecución de los programas médico especiales,  de las 29 programadas, lo que representó el 55.17% de avance anual acumulado. </t>
    </r>
  </si>
  <si>
    <r>
      <rPr>
        <b/>
        <sz val="11"/>
        <color theme="1"/>
        <rFont val="Arial"/>
        <family val="2"/>
      </rPr>
      <t xml:space="preserve">Meta Trimestral: </t>
    </r>
    <r>
      <rPr>
        <sz val="11"/>
        <color theme="1"/>
        <rFont val="Arial"/>
        <family val="2"/>
      </rPr>
      <t xml:space="preserve">Se impartieron 3 capacitaciones de Inclusión, de las 3 programadas, lo que representó un avance del 100.00%.
</t>
    </r>
    <r>
      <rPr>
        <b/>
        <sz val="11"/>
        <color theme="1"/>
        <rFont val="Arial"/>
        <family val="2"/>
      </rPr>
      <t>Meta Anual:</t>
    </r>
    <r>
      <rPr>
        <sz val="11"/>
        <color theme="1"/>
        <rFont val="Arial"/>
        <family val="2"/>
      </rPr>
      <t xml:space="preserve"> Se impartieron  6 capacitaciones de Inclusión, de 12 programados, lo que representó el 50% de avance anual acumulado. </t>
    </r>
  </si>
  <si>
    <r>
      <rPr>
        <b/>
        <sz val="11"/>
        <color theme="1"/>
        <rFont val="Arial"/>
        <family val="2"/>
      </rPr>
      <t>Meta Trimestral:</t>
    </r>
    <r>
      <rPr>
        <sz val="11"/>
        <color theme="1"/>
        <rFont val="Arial"/>
        <family val="2"/>
      </rPr>
      <t xml:space="preserve"> Se realizaron 11 Propuestas, políticas, acuerdos, planes y programas, por la Junta Directiva, de los 12 programados, lo que representó un avance del 91.67%.
</t>
    </r>
    <r>
      <rPr>
        <b/>
        <sz val="11"/>
        <color theme="1"/>
        <rFont val="Arial"/>
        <family val="2"/>
      </rPr>
      <t>Meta Anual:</t>
    </r>
    <r>
      <rPr>
        <sz val="11"/>
        <color theme="1"/>
        <rFont val="Arial"/>
        <family val="2"/>
      </rPr>
      <t xml:space="preserve">  Se aprobaron 24 propuestas, políticas, acuerdos, planes y programas de los 48 que se tienen programados para el año 2022, lo que representa el 50.00% de avance anual acumulado.</t>
    </r>
  </si>
  <si>
    <r>
      <rPr>
        <b/>
        <sz val="11"/>
        <color theme="1"/>
        <rFont val="Arial"/>
        <family val="2"/>
      </rPr>
      <t xml:space="preserve">Meta Trimestral: </t>
    </r>
    <r>
      <rPr>
        <sz val="11"/>
        <color theme="1"/>
        <rFont val="Arial"/>
        <family val="2"/>
      </rPr>
      <t xml:space="preserve">Se difundieron 175 programas y Actividades del Sistema DIF Benito Juárez, de los 45 programados, lo que representó un avance del 388.8800%. Se supero la meta debido a que se realizaron boletines, videos , diseños y entrevistas que no estaban programadas, pero por necesidades de difusión de los programas del Sistema DIF se tuvieron que  realizar para apoyar a las campañas de redes sociales.
</t>
    </r>
    <r>
      <rPr>
        <b/>
        <sz val="11"/>
        <color theme="1"/>
        <rFont val="Arial"/>
        <family val="2"/>
      </rPr>
      <t>Meta Anual:</t>
    </r>
    <r>
      <rPr>
        <sz val="11"/>
        <color theme="1"/>
        <rFont val="Arial"/>
        <family val="2"/>
      </rPr>
      <t xml:space="preserve"> Se difundieron 274 programas y Actividades del Sistema DIF Benito Juárez, de los 292 programados, lo que representó el 93.84% de avance anual acumulado.</t>
    </r>
  </si>
  <si>
    <r>
      <rPr>
        <b/>
        <sz val="11"/>
        <color theme="1"/>
        <rFont val="Arial"/>
        <family val="2"/>
      </rPr>
      <t>Meta Trimestral:</t>
    </r>
    <r>
      <rPr>
        <sz val="11"/>
        <color theme="1"/>
        <rFont val="Arial"/>
        <family val="2"/>
      </rPr>
      <t xml:space="preserve"> Se aplicaron 2,505 estudios socioeconómicos para diagnóstico social y determinación de apoyos, de los 4,850 programados, lo que representó un avance del 51.65%. No se alcanzo la meta debido a la baja demanda de los servicios por parte de la población y por la disminución de apoyos en especie entregados.
</t>
    </r>
    <r>
      <rPr>
        <b/>
        <sz val="11"/>
        <color theme="1"/>
        <rFont val="Arial"/>
        <family val="2"/>
      </rPr>
      <t xml:space="preserve">Meta Anual: </t>
    </r>
    <r>
      <rPr>
        <sz val="11"/>
        <color theme="1"/>
        <rFont val="Arial"/>
        <family val="2"/>
      </rPr>
      <t xml:space="preserve">Se aplicaron 6,564 estudios socioeconómicos para diagnóstico social y determinación de apoyos de los 19,750 programados, lo que representó el 33.24% de avance anual acumulado. </t>
    </r>
  </si>
  <si>
    <r>
      <rPr>
        <b/>
        <sz val="11"/>
        <color theme="1"/>
        <rFont val="Arial"/>
        <family val="2"/>
      </rPr>
      <t>Meta Trimestral:</t>
    </r>
    <r>
      <rPr>
        <sz val="11"/>
        <color theme="1"/>
        <rFont val="Arial"/>
        <family val="2"/>
      </rPr>
      <t xml:space="preserve"> Se realizaron 5 visitas para gestionar apoyos a Instituciones Públicas, Privadas y Asociaciones de los 6 programadas, lo que representó un avance del 83%, esto debido a que no se pudo concretar una visita, ya que fue cancelada por la institución, reprogramándose para el siguiente trimestre.
</t>
    </r>
    <r>
      <rPr>
        <b/>
        <sz val="11"/>
        <color theme="1"/>
        <rFont val="Arial"/>
        <family val="2"/>
      </rPr>
      <t>Meta Anual:</t>
    </r>
    <r>
      <rPr>
        <sz val="11"/>
        <color theme="1"/>
        <rFont val="Arial"/>
        <family val="2"/>
      </rPr>
      <t xml:space="preserve">  Se realizaron 24 visitas para gestionar apoyos a Instituciones Públicas, Privadas y Asociaciones, de los  24 programados, lo que representó el 100% de avance anual acumulado.</t>
    </r>
  </si>
  <si>
    <r>
      <rPr>
        <b/>
        <sz val="11"/>
        <color theme="1"/>
        <rFont val="Arial"/>
        <family val="2"/>
      </rPr>
      <t>Meta Trimestral:</t>
    </r>
    <r>
      <rPr>
        <sz val="11"/>
        <color theme="1"/>
        <rFont val="Arial"/>
        <family val="2"/>
      </rPr>
      <t xml:space="preserve"> Se atendieron 110 Solicitudes de Mantenimiento de las 138 programadas. Lo que representó un avance del 79.71%. No se alcanzo el 100% de la meta debido a que su cumplimiento depende de las solicitudes que realicen las áreas.
</t>
    </r>
    <r>
      <rPr>
        <b/>
        <sz val="11"/>
        <color theme="1"/>
        <rFont val="Arial"/>
        <family val="2"/>
      </rPr>
      <t>Meta Anual:</t>
    </r>
    <r>
      <rPr>
        <sz val="11"/>
        <color theme="1"/>
        <rFont val="Arial"/>
        <family val="2"/>
      </rPr>
      <t xml:space="preserve"> Se atendieron 270 Solicitudes de Mantenimiento de las 552 programadas, lo que representó el 48.91% de avance anual acumulado.</t>
    </r>
  </si>
  <si>
    <r>
      <rPr>
        <b/>
        <sz val="11"/>
        <color theme="1"/>
        <rFont val="Arial"/>
        <family val="2"/>
      </rPr>
      <t>Meta Trimestral:</t>
    </r>
    <r>
      <rPr>
        <sz val="11"/>
        <color theme="1"/>
        <rFont val="Arial"/>
        <family val="2"/>
      </rPr>
      <t xml:space="preserve"> Se realizaron 245 acciones de mantenimiento y seguridad de las instalaciones del Sistema para el Desarrollo Integral de la Familia Benito Juárez, de los 200 programadas, lo que representó un avance del 122.50%. Se supero la meta debido a que las áreas enviaron mas solicitudes de mantenimiento de lo programado.
</t>
    </r>
    <r>
      <rPr>
        <b/>
        <sz val="11"/>
        <color theme="1"/>
        <rFont val="Arial"/>
        <family val="2"/>
      </rPr>
      <t>Meta Anual:</t>
    </r>
    <r>
      <rPr>
        <sz val="11"/>
        <color theme="1"/>
        <rFont val="Arial"/>
        <family val="2"/>
      </rPr>
      <t xml:space="preserve"> Se realizaron 431 Acciones de mantenimiento y seguridad de las instalaciones del Sistema para el Desarrollo Integral de la Familia Benito Juárez de 800 programadas, lo que representó el 53.88% de avance anual acumulado. </t>
    </r>
  </si>
  <si>
    <r>
      <rPr>
        <b/>
        <sz val="11"/>
        <color theme="1"/>
        <rFont val="Arial"/>
        <family val="2"/>
      </rPr>
      <t>Meta Trimestral:</t>
    </r>
    <r>
      <rPr>
        <sz val="11"/>
        <color theme="1"/>
        <rFont val="Arial"/>
        <family val="2"/>
      </rPr>
      <t xml:space="preserve"> Se llevaron a cabo 1,989 actividades de prevención y atención de riesgos psicosociales para los benitojuarenses,  de las 1,300 programadas, lo que representó un avance del 153.%. Se superó la meta debido a que diferentes instituciones educativas solicitaron para antes del fin de curso la impartición de pláticas preventivas, así como asociaciones civiles solicitaron pláticas.
</t>
    </r>
    <r>
      <rPr>
        <b/>
        <sz val="11"/>
        <color theme="1"/>
        <rFont val="Arial"/>
        <family val="2"/>
      </rPr>
      <t>Meta Anual:</t>
    </r>
    <r>
      <rPr>
        <sz val="11"/>
        <color theme="1"/>
        <rFont val="Arial"/>
        <family val="2"/>
      </rPr>
      <t xml:space="preserve"> Se llevaron a cabo 2,942 actividades de prevención y atención de riesgos psicosociales para los benitojuarenses de 5000 programadas, lo que representó el 61.29% de avance anual acumulado. </t>
    </r>
  </si>
  <si>
    <r>
      <rPr>
        <b/>
        <sz val="11"/>
        <color theme="1"/>
        <rFont val="Arial"/>
        <family val="2"/>
      </rPr>
      <t>Meta Trimestral:</t>
    </r>
    <r>
      <rPr>
        <sz val="11"/>
        <color theme="1"/>
        <rFont val="Arial"/>
        <family val="2"/>
      </rPr>
      <t xml:space="preserve"> Se entregaron 0 apoyos compensatorios a infantes adscritos al programa de los 200 programados, lo que representó un avance del 0.00%. No su cumplió con la meta por que se retraso en la llegada de las remesas que envía el DIF Estatal.
</t>
    </r>
    <r>
      <rPr>
        <b/>
        <sz val="11"/>
        <color theme="1"/>
        <rFont val="Arial"/>
        <family val="2"/>
      </rPr>
      <t>Meta Anual:</t>
    </r>
    <r>
      <rPr>
        <sz val="11"/>
        <color theme="1"/>
        <rFont val="Arial"/>
        <family val="2"/>
      </rPr>
      <t xml:space="preserve"> entregaron 0 apoyos compensatorios a infantes adscritos al programa de los 400 programados, lo que representó un avance del 0.00% anual acumulado. </t>
    </r>
  </si>
  <si>
    <r>
      <rPr>
        <b/>
        <sz val="11"/>
        <color theme="1"/>
        <rFont val="Arial"/>
        <family val="2"/>
      </rPr>
      <t>Meta Trimestral:</t>
    </r>
    <r>
      <rPr>
        <sz val="11"/>
        <color theme="1"/>
        <rFont val="Arial"/>
        <family val="2"/>
      </rPr>
      <t xml:space="preserve"> Se inscribieron a 5 nuevos niñas y niños en los centros asistenciales de desarrollo infantil de los 4 programados, lo que representó un avance del 125.%. se supero la meta debido a que tuvimos una inscripción más de lo programado.
</t>
    </r>
    <r>
      <rPr>
        <b/>
        <sz val="11"/>
        <color theme="1"/>
        <rFont val="Arial"/>
        <family val="2"/>
      </rPr>
      <t>Meta Anual:</t>
    </r>
    <r>
      <rPr>
        <sz val="11"/>
        <color theme="1"/>
        <rFont val="Arial"/>
        <family val="2"/>
      </rPr>
      <t xml:space="preserve"> Se Benefician a 42 niñas y niños con servicios de escuelas de tiempo completo con atención educativa, asistencial, formativa, alimentaria y de salud  dirigida a hijas(os) de padres y madres trabajadoras benitojuarenses, de 122 programados, lo que representó el 34.43% de avance anual acumulado. </t>
    </r>
  </si>
  <si>
    <r>
      <rPr>
        <b/>
        <sz val="11"/>
        <color theme="1"/>
        <rFont val="Arial"/>
        <family val="2"/>
      </rPr>
      <t xml:space="preserve">Meta Trimestral: </t>
    </r>
    <r>
      <rPr>
        <sz val="11"/>
        <color theme="1"/>
        <rFont val="Arial"/>
        <family val="2"/>
      </rPr>
      <t xml:space="preserve">Se elaboraron 33 diagnósticos de vulneración de derechos de niñas, niños y adolescentes, de los 112 programados, lo que representó un avance del 29.46%. No se alcanzó la meta de esta actividad debido a que no se tuvieron el numero de ingresos de menores estimados durante el segundo trimestre.
</t>
    </r>
    <r>
      <rPr>
        <b/>
        <sz val="11"/>
        <color theme="1"/>
        <rFont val="Arial"/>
        <family val="2"/>
      </rPr>
      <t xml:space="preserve">Meta Anual: </t>
    </r>
    <r>
      <rPr>
        <sz val="11"/>
        <color theme="1"/>
        <rFont val="Arial"/>
        <family val="2"/>
      </rPr>
      <t xml:space="preserve">Se elaboraron  92 diagnósticos de vulneración de derechos de niñas, niños y adolescentes, de los 450 programados, lo que representó el 20.44% de avance anual acumulado. </t>
    </r>
  </si>
  <si>
    <r>
      <rPr>
        <b/>
        <sz val="11"/>
        <color theme="1"/>
        <rFont val="Arial"/>
        <family val="2"/>
      </rPr>
      <t xml:space="preserve">Meta Trimestral: </t>
    </r>
    <r>
      <rPr>
        <sz val="11"/>
        <color theme="1"/>
        <rFont val="Arial"/>
        <family val="2"/>
      </rPr>
      <t xml:space="preserve">Se llevaron a cabo 1209 visitas domiciliarias e institucionales para realizar investigaciones sociales, acompañamientos, seguimientos y traslados de menores, de los 800 programadas, lo que representó un avance del 151.13%. Se supero la meta debido al incremento de solicitudes de investigaciones socioeconómicas que envían las instituciones como la Fiscalía General del Estado, juzgados Orales, Tradicionales, Familiares, así como por reportes de violencia familiar contemplando el maltrato, descuido y abandono hacia las niñas, niños, adolescentes y la familia.
</t>
    </r>
    <r>
      <rPr>
        <b/>
        <sz val="11"/>
        <color theme="1"/>
        <rFont val="Arial"/>
        <family val="2"/>
      </rPr>
      <t>Meta Anual:</t>
    </r>
    <r>
      <rPr>
        <sz val="11"/>
        <color theme="1"/>
        <rFont val="Arial"/>
        <family val="2"/>
      </rPr>
      <t xml:space="preserve"> Se llevaron a cabo 2,205 visitas domiciliarias e institucionales para realizar investigaciones sociales, acompañamientos, seguimientos y traslados de menores, de 3,200 programadas, lo que representó el 68.91% de avance anual acumulado. </t>
    </r>
  </si>
  <si>
    <r>
      <rPr>
        <b/>
        <sz val="11"/>
        <color theme="1"/>
        <rFont val="Arial"/>
        <family val="2"/>
      </rPr>
      <t>Meta Trimestral:</t>
    </r>
    <r>
      <rPr>
        <sz val="11"/>
        <color theme="1"/>
        <rFont val="Arial"/>
        <family val="2"/>
      </rPr>
      <t xml:space="preserve"> Se solicitaron 66 insumos para la alimentación, vestido, calzado, higiene y de salud de los niñas, niños y adolescentes  benitojuarenses y migrantes de la Casa de Asistencia Temporal, de las 270 programadas, lo que representó un avance del 24.44%. No se llego a la meta ya que no se elaboraron el número de requisiciones que se tenia planeado debido a que no fue necesario para la operatividad de la casa temporal.
</t>
    </r>
    <r>
      <rPr>
        <b/>
        <sz val="11"/>
        <color theme="1"/>
        <rFont val="Arial"/>
        <family val="2"/>
      </rPr>
      <t>Meta Anual:</t>
    </r>
    <r>
      <rPr>
        <sz val="11"/>
        <color theme="1"/>
        <rFont val="Arial"/>
        <family val="2"/>
      </rPr>
      <t xml:space="preserve"> Se  solicitaron 200 insumos para la alimentación, vestido, calzado, higiene y de salud de los niñas, niños y adolescentes  benitojuarenses y migrantes de la Casa de Asistencia Temporal,  de 1,080 programadas, lo que representó el 18.52% de avance anual acumulado. </t>
    </r>
  </si>
  <si>
    <r>
      <rPr>
        <b/>
        <sz val="11"/>
        <color theme="1"/>
        <rFont val="Arial"/>
        <family val="2"/>
      </rPr>
      <t>Meta Trimestral:</t>
    </r>
    <r>
      <rPr>
        <sz val="11"/>
        <color theme="1"/>
        <rFont val="Arial"/>
        <family val="2"/>
      </rPr>
      <t xml:space="preserve"> Se atendieron a 586 adolescentes en temas de justicia social en la cultura de la legalidad, de las 500 programados, lo que representó un avance del 117.20%. Se supero la meta programada debido a que asistieron más jóvenes de los que se tenían programados.
</t>
    </r>
    <r>
      <rPr>
        <b/>
        <sz val="11"/>
        <color theme="1"/>
        <rFont val="Arial"/>
        <family val="2"/>
      </rPr>
      <t xml:space="preserve">Meta Anual: </t>
    </r>
    <r>
      <rPr>
        <sz val="11"/>
        <color theme="1"/>
        <rFont val="Arial"/>
        <family val="2"/>
      </rPr>
      <t xml:space="preserve">Se atendieron a 1,422 adolescentes con acciones en temas de justicia social en la cultura de la legalidad, de 2,100 programados, lo que representó el 67.71% de avance anual acumulado. </t>
    </r>
  </si>
  <si>
    <r>
      <rPr>
        <b/>
        <sz val="11"/>
        <color theme="1"/>
        <rFont val="Arial"/>
        <family val="2"/>
      </rPr>
      <t>Meta Trimestral</t>
    </r>
    <r>
      <rPr>
        <sz val="11"/>
        <color theme="1"/>
        <rFont val="Arial"/>
        <family val="2"/>
      </rPr>
      <t xml:space="preserve">: Se llevó a cabo 1 participación de  los sectores, público social y privados en la planificación y ejecución de acciones a favor de la atención, defensa y protección de adolescentes de las 3 programados, no se logro llegar a la meta por el poco interés de las organizaciones publicas y privadas que se han visitado hasta el momento. lo que representó un avance del 33.33%.
</t>
    </r>
    <r>
      <rPr>
        <b/>
        <sz val="11"/>
        <color theme="1"/>
        <rFont val="Arial"/>
        <family val="2"/>
      </rPr>
      <t>Meta Anual:</t>
    </r>
    <r>
      <rPr>
        <sz val="11"/>
        <color theme="1"/>
        <rFont val="Arial"/>
        <family val="2"/>
      </rPr>
      <t xml:space="preserve"> Se   llevó a cabo 2 participaciones de  los sectores, público social y privados en la planificación y ejecución de acciones a favor de la atención, defensa y protección de adolescentes de 12 programadas, lo que representó el 16.67% de avance anual acumulado. </t>
    </r>
  </si>
  <si>
    <r>
      <rPr>
        <b/>
        <sz val="11"/>
        <color theme="1"/>
        <rFont val="Arial"/>
        <family val="2"/>
      </rPr>
      <t>Meta Trimestral:</t>
    </r>
    <r>
      <rPr>
        <sz val="11"/>
        <color theme="1"/>
        <rFont val="Arial"/>
        <family val="2"/>
      </rPr>
      <t xml:space="preserve"> Se realizaron 0 diagnósticos de 1 programado alcanzando, el 0.% de avance. No se contó con la participación de la población, se implementará el diagnóstico en otra zona durante el mes de julio. 
</t>
    </r>
    <r>
      <rPr>
        <b/>
        <sz val="11"/>
        <color theme="1"/>
        <rFont val="Arial"/>
        <family val="2"/>
      </rPr>
      <t>Meta Anual:</t>
    </r>
    <r>
      <rPr>
        <sz val="11"/>
        <color theme="1"/>
        <rFont val="Arial"/>
        <family val="2"/>
      </rPr>
      <t xml:space="preserve"> Se  realizaron 0 diagnósticos de 1 programado, lo que representó el 0% de avance anual acumulado. </t>
    </r>
  </si>
  <si>
    <r>
      <rPr>
        <b/>
        <sz val="11"/>
        <color theme="1"/>
        <rFont val="Arial"/>
        <family val="2"/>
      </rPr>
      <t>Meta Trimestral:</t>
    </r>
    <r>
      <rPr>
        <sz val="11"/>
        <color theme="1"/>
        <rFont val="Arial"/>
        <family val="2"/>
      </rPr>
      <t xml:space="preserve"> Se beneficiaron a 29 personas vulnerables con  apoyos alimentarios de las 20 programados, lo que representó un avance del 145.00%. Se supero la meta debido a la demanda de la población vulnerable para recibir alimentos gratuitos.
</t>
    </r>
    <r>
      <rPr>
        <b/>
        <sz val="11"/>
        <color theme="1"/>
        <rFont val="Arial"/>
        <family val="2"/>
      </rPr>
      <t>Meta Anual:</t>
    </r>
    <r>
      <rPr>
        <sz val="11"/>
        <color theme="1"/>
        <rFont val="Arial"/>
        <family val="2"/>
      </rPr>
      <t xml:space="preserve"> Se  beneficiaron a 535  personas vulnerables con apoyos alimentarios de las 520 programadas, lo que representó el 102.88% de avance anual acumulado. </t>
    </r>
  </si>
  <si>
    <r>
      <rPr>
        <b/>
        <sz val="11"/>
        <color theme="1"/>
        <rFont val="Arial"/>
        <family val="2"/>
      </rPr>
      <t>Meta Trimestral</t>
    </r>
    <r>
      <rPr>
        <sz val="11"/>
        <color theme="1"/>
        <rFont val="Arial"/>
        <family val="2"/>
      </rPr>
      <t xml:space="preserve">: Se realizaron 422 programaciones de las atenciones psicosociales de inicio y subsecuentes, de las 350 programadas, lo que representó un avance del 120.57%. Se supero la meta debido a la atención que se le dio a los nuevos inscritos del programa la llave es la clave, además de las personas que retomaron sus terapias.
</t>
    </r>
    <r>
      <rPr>
        <b/>
        <sz val="11"/>
        <color theme="1"/>
        <rFont val="Arial"/>
        <family val="2"/>
      </rPr>
      <t xml:space="preserve">Meta Anual: </t>
    </r>
    <r>
      <rPr>
        <sz val="11"/>
        <color theme="1"/>
        <rFont val="Arial"/>
        <family val="2"/>
      </rPr>
      <t xml:space="preserve">Se realizaron 935 atenciones psicosociales de inicio y subsecuentes, de las 1,593  programadas, lo que representó el 58.69% de avance anual acumulado. </t>
    </r>
  </si>
  <si>
    <r>
      <rPr>
        <b/>
        <sz val="11"/>
        <color theme="1"/>
        <rFont val="Arial"/>
        <family val="2"/>
      </rPr>
      <t xml:space="preserve">Meta Trimestral: </t>
    </r>
    <r>
      <rPr>
        <sz val="11"/>
        <color theme="1"/>
        <rFont val="Arial"/>
        <family val="2"/>
      </rPr>
      <t xml:space="preserve">Se entregaron 952 apoyos de Asistencia Alimentaria dirigidos a niños y niñas en edad escolar y población vulnerable del Municipio de Benito Juárez de las 2,450 programadas, lo que representó un avance del 38.86%. No se alcanzo la meta debido a que por operatividad del Sistema DIF Quintana Roo realizo un ajuste presupuestario y existe un desfase en la distribución.
</t>
    </r>
    <r>
      <rPr>
        <b/>
        <sz val="11"/>
        <color theme="1"/>
        <rFont val="Arial"/>
        <family val="2"/>
      </rPr>
      <t xml:space="preserve">Meta Anual: </t>
    </r>
    <r>
      <rPr>
        <sz val="11"/>
        <color theme="1"/>
        <rFont val="Arial"/>
        <family val="2"/>
      </rPr>
      <t xml:space="preserve">Se entregaron 17,396 apoyos de Asistencia Alimentaria dirigidos a niños y niñas en edad escolar y población vulnerable del Municipio de Benito Juárez de las 37,286 programadas, lo que representó el 46.66% de avance anual acumulado. </t>
    </r>
  </si>
  <si>
    <r>
      <rPr>
        <b/>
        <sz val="11"/>
        <color theme="1"/>
        <rFont val="Arial"/>
        <family val="2"/>
      </rPr>
      <t xml:space="preserve">Meta Trimestral: </t>
    </r>
    <r>
      <rPr>
        <sz val="11"/>
        <color theme="1"/>
        <rFont val="Arial"/>
        <family val="2"/>
      </rPr>
      <t xml:space="preserve">Se distribuyeron 678,300 raciones  de desayunos fríos a escuelas inscritas, de las 282,625 programadas, lo que representó un avance del 240.00%. Las metas programadas para junio están sobrepasadas debido a que por operatividad del SDIF Q.ROO se distribuyeron las remesas de mayo y junio.
</t>
    </r>
    <r>
      <rPr>
        <b/>
        <sz val="11"/>
        <color theme="1"/>
        <rFont val="Arial"/>
        <family val="2"/>
      </rPr>
      <t>Meta Anual:</t>
    </r>
    <r>
      <rPr>
        <sz val="11"/>
        <color theme="1"/>
        <rFont val="Arial"/>
        <family val="2"/>
      </rPr>
      <t xml:space="preserve"> Se distribuyeron 775,427 raciones  de desayunos fríos a escuelas inscritas, del 1,130,500  programadas, lo que representó el 68.59% de avance anual acumulado. </t>
    </r>
  </si>
  <si>
    <r>
      <rPr>
        <b/>
        <sz val="11"/>
        <color theme="1"/>
        <rFont val="Arial"/>
        <family val="2"/>
      </rPr>
      <t xml:space="preserve">Meta Trimestral: </t>
    </r>
    <r>
      <rPr>
        <sz val="11"/>
        <color theme="1"/>
        <rFont val="Arial"/>
        <family val="2"/>
      </rPr>
      <t xml:space="preserve">Se distribuyeron 920 apoyos  de asistencia alimentaria a sujetos vulnerables de las 2,000 programadas, lo que representó un avance del 46.00%
Disminuyeron las raciones alimentarias y debido a la operatividad de SDIF Q.ROO hubo un retraso en la llegada de las remesas correspondientes al mes de abril-mayo-junio.
</t>
    </r>
    <r>
      <rPr>
        <b/>
        <sz val="11"/>
        <color theme="1"/>
        <rFont val="Arial"/>
        <family val="2"/>
      </rPr>
      <t xml:space="preserve">Meta Anual: </t>
    </r>
    <r>
      <rPr>
        <sz val="11"/>
        <color theme="1"/>
        <rFont val="Arial"/>
        <family val="2"/>
      </rPr>
      <t>Se distribuyeron 1,586 apoyos  de asistencia alimentaria a sujetos vulnerables de las 6,000 programadas, lo que representó el 26.43% de avance anual acumulado.</t>
    </r>
  </si>
  <si>
    <r>
      <rPr>
        <b/>
        <sz val="11"/>
        <color theme="1"/>
        <rFont val="Arial"/>
        <family val="2"/>
      </rPr>
      <t>Meta Trimestral:</t>
    </r>
    <r>
      <rPr>
        <sz val="11"/>
        <color theme="1"/>
        <rFont val="Arial"/>
        <family val="2"/>
      </rPr>
      <t xml:space="preserve"> Se realizaron 6 brigadas médicas en zonas vulnerables de las 7 programadas, lo que representó un avance del 85.71%. No se alcanzo la meta programada debido a que se dejó de contar con la unidad médica móvil.
</t>
    </r>
    <r>
      <rPr>
        <b/>
        <sz val="11"/>
        <color theme="1"/>
        <rFont val="Arial"/>
        <family val="2"/>
      </rPr>
      <t xml:space="preserve">Meta Anual: </t>
    </r>
    <r>
      <rPr>
        <sz val="11"/>
        <color theme="1"/>
        <rFont val="Arial"/>
        <family val="2"/>
      </rPr>
      <t xml:space="preserve">Se realizaron 8 brigadas médicas en zonas vulnerables de las 36 programadas, lo que representó el 22.22% de avance anual acumulado. </t>
    </r>
  </si>
  <si>
    <r>
      <rPr>
        <b/>
        <sz val="11"/>
        <color theme="1"/>
        <rFont val="Arial"/>
        <family val="2"/>
      </rPr>
      <t>Meta Trimestral:</t>
    </r>
    <r>
      <rPr>
        <sz val="11"/>
        <color theme="1"/>
        <rFont val="Arial"/>
        <family val="2"/>
      </rPr>
      <t xml:space="preserve"> Se atendieron 141 personas en las brigadas médicas en zonas vulnerables de las 400 programadas, lo que representó un avance del 35.25%. No se alcanzo la meta programada debido a que se dejó de contar con la unidad médica móvil.
</t>
    </r>
    <r>
      <rPr>
        <b/>
        <sz val="11"/>
        <color theme="1"/>
        <rFont val="Arial"/>
        <family val="2"/>
      </rPr>
      <t>Meta Anual:</t>
    </r>
    <r>
      <rPr>
        <sz val="11"/>
        <color theme="1"/>
        <rFont val="Arial"/>
        <family val="2"/>
      </rPr>
      <t xml:space="preserve"> Se atendieron 415 personas en brigadas médicas en zonas vulnerables de las 1,700 programadas, lo que representó el 24.41% de avance anual acumulado. </t>
    </r>
  </si>
  <si>
    <r>
      <rPr>
        <b/>
        <sz val="11"/>
        <color theme="1"/>
        <rFont val="Arial"/>
        <family val="2"/>
      </rPr>
      <t>Meta Trimestral:</t>
    </r>
    <r>
      <rPr>
        <sz val="11"/>
        <color theme="1"/>
        <rFont val="Arial"/>
        <family val="2"/>
      </rPr>
      <t xml:space="preserve"> Se otorgaron 375 apoyos médicos especiales  de las  450 programados, lo que representó un avance del 83.33%. No se alcanzo la meta debido a que la población no acudió a realizarse el estudio de densitometría que se ofreció en las instalaciones del Sistema DIF.
</t>
    </r>
    <r>
      <rPr>
        <b/>
        <sz val="11"/>
        <color theme="1"/>
        <rFont val="Arial"/>
        <family val="2"/>
      </rPr>
      <t>Meta Anual:</t>
    </r>
    <r>
      <rPr>
        <sz val="11"/>
        <color theme="1"/>
        <rFont val="Arial"/>
        <family val="2"/>
      </rPr>
      <t xml:space="preserve"> Se otorgaron 935 apoyos médicos especiales, de las 1,990 programadas, lo que representó el 46.98% de avance anual acumulado. </t>
    </r>
  </si>
  <si>
    <r>
      <rPr>
        <b/>
        <sz val="11"/>
        <color theme="1"/>
        <rFont val="Arial"/>
        <family val="2"/>
      </rPr>
      <t xml:space="preserve">Meta Trimestral: </t>
    </r>
    <r>
      <rPr>
        <sz val="11"/>
        <color theme="1"/>
        <rFont val="Arial"/>
        <family val="2"/>
      </rPr>
      <t xml:space="preserve">Se realizó 1 Programa Médico Especiales que no estaba calendarizado (Densitometría), 
</t>
    </r>
    <r>
      <rPr>
        <b/>
        <sz val="11"/>
        <color theme="1"/>
        <rFont val="Arial"/>
        <family val="2"/>
      </rPr>
      <t>Meta Anual</t>
    </r>
    <r>
      <rPr>
        <sz val="11"/>
        <color theme="1"/>
        <rFont val="Arial"/>
        <family val="2"/>
      </rPr>
      <t xml:space="preserve">: Se elaboraron  5 Programas Médicos Especiales de acuerdo a la calendarización, lo que representó el 100% de avance anual acumulado. </t>
    </r>
  </si>
  <si>
    <r>
      <rPr>
        <b/>
        <sz val="11"/>
        <color theme="1"/>
        <rFont val="Arial"/>
        <family val="2"/>
      </rPr>
      <t>Meta Trimestral:</t>
    </r>
    <r>
      <rPr>
        <sz val="11"/>
        <color theme="1"/>
        <rFont val="Arial"/>
        <family val="2"/>
      </rPr>
      <t xml:space="preserve"> Se otorgaron 2,945 servicios de salud mental, de las  1,562 programadas, lo que representó un avance del 188.54%. se supero la meta debido a que un hotel solicito pláticas de concientización las cuales no se tenían programadas para este trimestre.
</t>
    </r>
    <r>
      <rPr>
        <b/>
        <sz val="11"/>
        <color theme="1"/>
        <rFont val="Arial"/>
        <family val="2"/>
      </rPr>
      <t>Meta Anual</t>
    </r>
    <r>
      <rPr>
        <sz val="11"/>
        <color theme="1"/>
        <rFont val="Arial"/>
        <family val="2"/>
      </rPr>
      <t xml:space="preserve">: Se otorgaron 4,637 servicios de salud mental, de las 7,450 programadas, lo que representó el 62.24% de avance anual acumulado. </t>
    </r>
  </si>
  <si>
    <r>
      <rPr>
        <b/>
        <sz val="11"/>
        <color theme="1"/>
        <rFont val="Arial"/>
        <family val="2"/>
      </rPr>
      <t>Meta Trimestral:</t>
    </r>
    <r>
      <rPr>
        <sz val="11"/>
        <color theme="1"/>
        <rFont val="Arial"/>
        <family val="2"/>
      </rPr>
      <t xml:space="preserve"> Se brindaron 289 atenciones  psiquiátricas de las 287 programadas en el trimestre, lo que representó un avance del 100.70%.
</t>
    </r>
    <r>
      <rPr>
        <b/>
        <sz val="11"/>
        <color theme="1"/>
        <rFont val="Arial"/>
        <family val="2"/>
      </rPr>
      <t>Meta Anual:</t>
    </r>
    <r>
      <rPr>
        <sz val="11"/>
        <color theme="1"/>
        <rFont val="Arial"/>
        <family val="2"/>
      </rPr>
      <t xml:space="preserve"> Se otorgaron 585 atenciones psiquiátricas  de las 1,150 programadas, lo que representó el 50.87% de avance anual acumulado. </t>
    </r>
  </si>
  <si>
    <r>
      <rPr>
        <b/>
        <sz val="11"/>
        <color theme="1"/>
        <rFont val="Arial"/>
        <family val="2"/>
      </rPr>
      <t>Meta Trimestral</t>
    </r>
    <r>
      <rPr>
        <sz val="11"/>
        <color theme="1"/>
        <rFont val="Arial"/>
        <family val="2"/>
      </rPr>
      <t xml:space="preserve">: Se entregaron 4,180 servicios Integrales dirigidos a personas con discapacidad o en riesgo potencial de presentarlo de los 2,750 programados, lo que representó un avance del 152%. Debido a que se realizaron talleres emociones y manejo de limites en personas con discapacidad que no se tenían programados, así como, por el apoyo de transporte inclusivo que se le da a diversas instituciones.
</t>
    </r>
    <r>
      <rPr>
        <b/>
        <sz val="11"/>
        <color theme="1"/>
        <rFont val="Arial"/>
        <family val="2"/>
      </rPr>
      <t>Meta Anual:</t>
    </r>
    <r>
      <rPr>
        <sz val="11"/>
        <color theme="1"/>
        <rFont val="Arial"/>
        <family val="2"/>
      </rPr>
      <t xml:space="preserve"> Se entregaron 7,777 servicios Integrales dirigidos a personas con discapacidad o en riesgo potencial de presentarlo,  de las 11,000 programadas, lo que representó el 70.70% de avance anual acumulado. </t>
    </r>
  </si>
  <si>
    <r>
      <rPr>
        <b/>
        <sz val="11"/>
        <color theme="1"/>
        <rFont val="Arial"/>
        <family val="2"/>
      </rPr>
      <t>Meta Trimestral:</t>
    </r>
    <r>
      <rPr>
        <sz val="11"/>
        <color theme="1"/>
        <rFont val="Arial"/>
        <family val="2"/>
      </rPr>
      <t xml:space="preserve"> Se llevó a cabo 5 evento de inclusión con la participación de personas con discapacidad, de 1 programado, lo que representó un avance del 500%. Se supero la meta por que en los meses de abril y mayo se realizaron varios eventos alusivos al día del niño con la participación de niños con discapacidad y sus familias contando con el apoyo de empresarios y personas altruistas.
</t>
    </r>
    <r>
      <rPr>
        <b/>
        <sz val="11"/>
        <color theme="1"/>
        <rFont val="Arial"/>
        <family val="2"/>
      </rPr>
      <t xml:space="preserve">Meta Anual: </t>
    </r>
    <r>
      <rPr>
        <sz val="11"/>
        <color theme="1"/>
        <rFont val="Arial"/>
        <family val="2"/>
      </rPr>
      <t xml:space="preserve">Se llevó a cabo 6 evento de inclusión con la participación de personas con discapacidad, de 4 programados, lo que representó el 150% de avance anual acumulado. </t>
    </r>
  </si>
  <si>
    <r>
      <rPr>
        <b/>
        <sz val="11"/>
        <color theme="1"/>
        <rFont val="Arial"/>
        <family val="2"/>
      </rPr>
      <t xml:space="preserve">Meta Trimestral: </t>
    </r>
    <r>
      <rPr>
        <sz val="11"/>
        <color theme="1"/>
        <rFont val="Arial"/>
        <family val="2"/>
      </rPr>
      <t xml:space="preserve">Se atendieron a 4,993 adultos mayores con servicios integrales (terapia psicológica, carta de vinculación para adultos mayores empacadores, cursos, talleres, gestión de credenciales del INAPAM, gestiones de descuento de boletos de transporte)  para personas adultas mayores, de las  4,000 programadas, lo que representó un avance del 176.65%. Se supero la meta debido al aumento de adultos mayores que solicitaron diversos apoyos .
</t>
    </r>
    <r>
      <rPr>
        <b/>
        <sz val="11"/>
        <color theme="1"/>
        <rFont val="Arial"/>
        <family val="2"/>
      </rPr>
      <t>Meta Anual:</t>
    </r>
    <r>
      <rPr>
        <sz val="11"/>
        <color theme="1"/>
        <rFont val="Arial"/>
        <family val="2"/>
      </rPr>
      <t xml:space="preserve"> Se atendieron a 12,059 adultos mayores con servicios integrales (terapia psicológica, carta de vinculación para adultos mayores empacadores, cursos, talleres, gestión de credenciales del INAPAM, gestiones de descuento de boletos de transporte)  para personas adultas mayores, de las 20,000 programadas, lo que representó el 60.30% de avance anual acumulado. </t>
    </r>
  </si>
  <si>
    <r>
      <rPr>
        <b/>
        <sz val="11"/>
        <color theme="1"/>
        <rFont val="Arial"/>
        <family val="2"/>
      </rPr>
      <t xml:space="preserve">Meta Trimestral: </t>
    </r>
    <r>
      <rPr>
        <sz val="11"/>
        <color theme="1"/>
        <rFont val="Arial"/>
        <family val="2"/>
      </rPr>
      <t xml:space="preserve">Se impartieron 89 capacitaciones dirigidas a adultos mayores, de las 33 programadas, lo que representó un avance del 269.70%. Debido a la concientización que se hizo en los supermercados sobre la importancia de las pláticas que se le dan a los adultos mayores, los supermercados tuvieron mayor apertura y se aprovecho para dar mas platicas de las programadas.
</t>
    </r>
    <r>
      <rPr>
        <b/>
        <sz val="11"/>
        <color theme="1"/>
        <rFont val="Arial"/>
        <family val="2"/>
      </rPr>
      <t>Meta Anual:</t>
    </r>
    <r>
      <rPr>
        <sz val="11"/>
        <color theme="1"/>
        <rFont val="Arial"/>
        <family val="2"/>
      </rPr>
      <t xml:space="preserve"> Se impartieron  125 capacitaciones dirigidas a adultos mayores, de 264 programadas, lo que representó el 47.35% de avance anual acumulado. </t>
    </r>
  </si>
  <si>
    <r>
      <rPr>
        <b/>
        <sz val="11"/>
        <color theme="1"/>
        <rFont val="Arial"/>
        <family val="2"/>
      </rPr>
      <t>Meta Trimestral</t>
    </r>
    <r>
      <rPr>
        <sz val="11"/>
        <color theme="1"/>
        <rFont val="Arial"/>
        <family val="2"/>
      </rPr>
      <t xml:space="preserve">: Se otorgaron 5 alojamientos temporales a las personas adultas mayores en estado de abandono, de las 7 programados, lo que representó un avance del 71.43%.. No se alcanzo la meta debido a que no se tuvieron los ingresos programados y hay algunos adultos mayores que están en revisión su documentación para su ingreso.
</t>
    </r>
    <r>
      <rPr>
        <b/>
        <sz val="11"/>
        <color theme="1"/>
        <rFont val="Arial"/>
        <family val="2"/>
      </rPr>
      <t>Meta Anual</t>
    </r>
    <r>
      <rPr>
        <sz val="11"/>
        <color theme="1"/>
        <rFont val="Arial"/>
        <family val="2"/>
      </rPr>
      <t xml:space="preserve">: Se otorgaron 12 alojamientos temporales a las personas adultas mayores en estado de abandono,  de las 30 programadas, lo que representó el 40.00% de avance anual acumulado. </t>
    </r>
  </si>
  <si>
    <r>
      <rPr>
        <b/>
        <sz val="11"/>
        <color theme="1"/>
        <rFont val="Arial"/>
        <family val="2"/>
      </rPr>
      <t>Meta Trimestral</t>
    </r>
    <r>
      <rPr>
        <sz val="11"/>
        <color theme="1"/>
        <rFont val="Arial"/>
        <family val="2"/>
      </rPr>
      <t xml:space="preserve">: Se trasladó a 0 persona adulta mayor de las 8 programadas, lo que representó un avance del 0.00%. No se cumplió la meta debido a que ningún adulto mayor de la casa transitoria fue trasladado con sus familiares fuera del Municipio de Benito Juárez.
</t>
    </r>
    <r>
      <rPr>
        <b/>
        <sz val="11"/>
        <color theme="1"/>
        <rFont val="Arial"/>
        <family val="2"/>
      </rPr>
      <t>Meta Anual:</t>
    </r>
    <r>
      <rPr>
        <sz val="11"/>
        <color theme="1"/>
        <rFont val="Arial"/>
        <family val="2"/>
      </rPr>
      <t xml:space="preserve"> Se  trasladó a 1 persona adulta mayor de las 38 programadas, lo que representó el 2.63% de avance anual acumulado. </t>
    </r>
  </si>
  <si>
    <r>
      <rPr>
        <b/>
        <sz val="11"/>
        <color theme="1"/>
        <rFont val="Arial"/>
        <family val="2"/>
      </rPr>
      <t>Meta Trimestral:</t>
    </r>
    <r>
      <rPr>
        <sz val="11"/>
        <color theme="1"/>
        <rFont val="Arial"/>
        <family val="2"/>
      </rPr>
      <t xml:space="preserve"> Se atendieron a 69 niñas, niños y adolescentes con acciones educativas en temática enfocada en los derechos de las NNA a la red de difusores de las 35 programadas, lo que representó un avance del 197.14%. Se supero la meta debido a la buena participación e interés de las niñas, niños y adolescentes en los temas concernientes a sus derechos.
</t>
    </r>
    <r>
      <rPr>
        <b/>
        <sz val="11"/>
        <color theme="1"/>
        <rFont val="Arial"/>
        <family val="2"/>
      </rPr>
      <t xml:space="preserve">Meta Anual: </t>
    </r>
    <r>
      <rPr>
        <sz val="11"/>
        <color theme="1"/>
        <rFont val="Arial"/>
        <family val="2"/>
      </rPr>
      <t xml:space="preserve">Se atendieron a 165 niñas, niños y adolescentes con acciones educativas en temática enfocada en los derechos de las NNA a la red de difusores de las 200 programadas, lo que representó 82.50% de avance anual acumulado. </t>
    </r>
  </si>
  <si>
    <r>
      <rPr>
        <b/>
        <sz val="11"/>
        <color theme="1"/>
        <rFont val="Arial"/>
        <family val="2"/>
      </rPr>
      <t>Meta Trimestral:</t>
    </r>
    <r>
      <rPr>
        <sz val="11"/>
        <color theme="1"/>
        <rFont val="Arial"/>
        <family val="2"/>
      </rPr>
      <t xml:space="preserve"> Se llevaron a cabo 6 acciones educativas para la red de difusores de las 10 programadas, lo que representó un avance del 60.00%. No se alcanzo la meta por la cancelación de acciones derivado de las actividades que tienen las niñas, niños y adolescentes después de clases, como tareas, proyectos escolares, etc.
</t>
    </r>
    <r>
      <rPr>
        <b/>
        <sz val="11"/>
        <color theme="1"/>
        <rFont val="Arial"/>
        <family val="2"/>
      </rPr>
      <t xml:space="preserve">Meta Anual: </t>
    </r>
    <r>
      <rPr>
        <sz val="11"/>
        <color theme="1"/>
        <rFont val="Arial"/>
        <family val="2"/>
      </rPr>
      <t xml:space="preserve">Se llevaron a cabo 16 acciones educativas para la red de difusores de las 48 programadas, lo que representó el 33.33% de avance anual acumulado. </t>
    </r>
  </si>
  <si>
    <r>
      <rPr>
        <b/>
        <sz val="11"/>
        <color theme="0"/>
        <rFont val="Arial"/>
        <family val="2"/>
      </rPr>
      <t>Meta Trimestral:</t>
    </r>
    <r>
      <rPr>
        <sz val="11"/>
        <color theme="0"/>
        <rFont val="Arial"/>
        <family val="2"/>
      </rPr>
      <t xml:space="preserve"> Los grupos en situación vulnerable del Municipio Benito Juárez recibieron 34,392 atenciones, asistencia, apoyo y protección para su desarrollo integral, de los 34,053 programados, lo que representó un avance del 101.00%.
</t>
    </r>
    <r>
      <rPr>
        <b/>
        <sz val="11"/>
        <color theme="0"/>
        <rFont val="Arial"/>
        <family val="2"/>
      </rPr>
      <t xml:space="preserve">Meta Anual: </t>
    </r>
    <r>
      <rPr>
        <sz val="11"/>
        <color theme="0"/>
        <rFont val="Arial"/>
        <family val="2"/>
      </rPr>
      <t xml:space="preserve"> Los grupos en situación vulnerable del Municipio Benito Juárez recibieron 88,350 atenciones, asistencia, apoyo y protección para su desarrollo integral, de las 173,271 programados, lo que representó el 50.99% de avance anual acumulado.</t>
    </r>
  </si>
  <si>
    <t>SISTEMA DIF MUNICIPAL</t>
  </si>
  <si>
    <r>
      <rPr>
        <b/>
        <sz val="11"/>
        <color rgb="FF000000"/>
        <rFont val="Arial"/>
        <family val="2"/>
      </rPr>
      <t xml:space="preserve">2.09.1.1.5.7 </t>
    </r>
    <r>
      <rPr>
        <sz val="11"/>
        <color rgb="FF000000"/>
        <rFont val="Arial"/>
        <family val="2"/>
      </rPr>
      <t>Elaboración de inventarios de bienes muebles e inmuebles para su adecuado control y verificación.</t>
    </r>
  </si>
  <si>
    <r>
      <rPr>
        <b/>
        <sz val="11"/>
        <color rgb="FFFFFFFF"/>
        <rFont val="Arial"/>
        <family val="2"/>
      </rPr>
      <t>2.09.1.1</t>
    </r>
    <r>
      <rPr>
        <sz val="11"/>
        <color rgb="FFFFFFFF"/>
        <rFont val="Arial"/>
        <family val="2"/>
      </rPr>
      <t xml:space="preserve"> Los grupos en situación vulnerable del Municipio Benito Juárez reciben atención, asistencia, apoyo y protección para su desarrollo integral.</t>
    </r>
  </si>
  <si>
    <r>
      <rPr>
        <b/>
        <sz val="11"/>
        <rFont val="Arial"/>
        <family val="2"/>
      </rPr>
      <t>2.09.1.1.3</t>
    </r>
    <r>
      <rPr>
        <sz val="11"/>
        <rFont val="Arial"/>
        <family val="2"/>
      </rPr>
      <t xml:space="preserve"> Servicios y apoyos sociales en especie a personas en situación de  vulnerabilidad y  personas con alguna discapacidad en el municipio de Benito Juárez, otorgados.</t>
    </r>
  </si>
  <si>
    <r>
      <rPr>
        <b/>
        <sz val="11"/>
        <color theme="1"/>
        <rFont val="Arial"/>
        <family val="2"/>
      </rPr>
      <t>2.09.1.1.3.1</t>
    </r>
    <r>
      <rPr>
        <sz val="11"/>
        <color theme="1"/>
        <rFont val="Arial"/>
        <family val="2"/>
      </rPr>
      <t xml:space="preserve"> Elaboración de formatos para descuentos en servicios médicos, dentales y psicológicos.</t>
    </r>
  </si>
  <si>
    <r>
      <rPr>
        <b/>
        <sz val="11"/>
        <color theme="1"/>
        <rFont val="Arial"/>
        <family val="2"/>
      </rPr>
      <t>2.09.1.1.3.2</t>
    </r>
    <r>
      <rPr>
        <sz val="11"/>
        <color theme="1"/>
        <rFont val="Arial"/>
        <family val="2"/>
      </rPr>
      <t xml:space="preserve"> Aplicación de estudios socioeconómicos para diagnóstico social y determinación de apoyos.</t>
    </r>
  </si>
  <si>
    <r>
      <rPr>
        <b/>
        <sz val="11"/>
        <color theme="1"/>
        <rFont val="Arial"/>
        <family val="2"/>
      </rPr>
      <t>2.09.1.1.3.3</t>
    </r>
    <r>
      <rPr>
        <sz val="11"/>
        <color theme="1"/>
        <rFont val="Arial"/>
        <family val="2"/>
      </rPr>
      <t xml:space="preserve"> Realización de gestiones administrativas para la adquisición de  ayudas sociales en especie, realizadas.</t>
    </r>
  </si>
  <si>
    <r>
      <rPr>
        <b/>
        <sz val="11"/>
        <color theme="1"/>
        <rFont val="Arial"/>
        <family val="2"/>
      </rPr>
      <t>2.09.1.1.5.3</t>
    </r>
    <r>
      <rPr>
        <sz val="11"/>
        <color theme="1"/>
        <rFont val="Arial"/>
        <family val="2"/>
      </rPr>
      <t xml:space="preserve"> </t>
    </r>
    <r>
      <rPr>
        <sz val="11"/>
        <rFont val="Arial"/>
        <family val="2"/>
      </rPr>
      <t>Elaboración de fichas de control del mantenimiento y reparación del parque vehicular</t>
    </r>
    <r>
      <rPr>
        <b/>
        <sz val="11"/>
        <rFont val="Arial"/>
        <family val="2"/>
      </rPr>
      <t>.</t>
    </r>
  </si>
  <si>
    <r>
      <rPr>
        <b/>
        <sz val="11"/>
        <color theme="1"/>
        <rFont val="Arial"/>
        <family val="2"/>
      </rPr>
      <t>2.09.1.1.5.4</t>
    </r>
    <r>
      <rPr>
        <sz val="11"/>
        <color theme="1"/>
        <rFont val="Arial"/>
        <family val="2"/>
      </rPr>
      <t xml:space="preserve"> </t>
    </r>
    <r>
      <rPr>
        <sz val="11"/>
        <color rgb="FF000000"/>
        <rFont val="Arial"/>
        <family val="2"/>
      </rPr>
      <t>Realización de reportes contables, presupuestarios y financieros para la integración de la cuenta pública.</t>
    </r>
  </si>
  <si>
    <r>
      <rPr>
        <b/>
        <sz val="11"/>
        <color rgb="FF000000"/>
        <rFont val="Arial"/>
        <family val="2"/>
      </rPr>
      <t>2.09.1.1.5.5</t>
    </r>
    <r>
      <rPr>
        <sz val="11"/>
        <color rgb="FF000000"/>
        <rFont val="Arial"/>
        <family val="2"/>
      </rPr>
      <t xml:space="preserve"> Elaboración de cédulas nominales quincenales por medio de un control de incidencias.</t>
    </r>
  </si>
  <si>
    <r>
      <rPr>
        <b/>
        <sz val="11"/>
        <rFont val="Arial"/>
        <family val="2"/>
      </rPr>
      <t>2.09.1.1.5.6</t>
    </r>
    <r>
      <rPr>
        <sz val="11"/>
        <rFont val="Arial"/>
        <family val="2"/>
      </rPr>
      <t xml:space="preserve"> Capacitación interna al personal de conformidad a la legislación aplicable en el Sistema Desarrollo Integral de la Familia de Benito Juárez.</t>
    </r>
  </si>
  <si>
    <r>
      <rPr>
        <b/>
        <sz val="11"/>
        <rFont val="Arial"/>
        <family val="2"/>
      </rPr>
      <t>2.09.1.1.5.9</t>
    </r>
    <r>
      <rPr>
        <sz val="11"/>
        <rFont val="Arial"/>
        <family val="2"/>
      </rPr>
      <t xml:space="preserve"> Atenciones a las necesidades de logística de los eventos del Sistema para el Desarrollo Integral de la Familia Benito Juárez, realizadas.</t>
    </r>
  </si>
  <si>
    <r>
      <rPr>
        <b/>
        <sz val="11"/>
        <color theme="1"/>
        <rFont val="Arial"/>
        <family val="2"/>
      </rPr>
      <t>2.09.1.1.6</t>
    </r>
    <r>
      <rPr>
        <sz val="11"/>
        <color theme="1"/>
        <rFont val="Arial"/>
        <family val="2"/>
      </rPr>
      <t xml:space="preserve"> Donativos dirigidos a fortalecer los servicios sociales de las diferentes áreas del Sistema para el Desarrollo Integral de la Familia Benito Juárez, y organizaciones no gubernamentales, entregados.</t>
    </r>
  </si>
  <si>
    <r>
      <rPr>
        <b/>
        <sz val="11"/>
        <color theme="1"/>
        <rFont val="Arial"/>
        <family val="2"/>
      </rPr>
      <t>2.09.1.1.6.1</t>
    </r>
    <r>
      <rPr>
        <sz val="11"/>
        <color theme="1"/>
        <rFont val="Arial"/>
        <family val="2"/>
      </rPr>
      <t xml:space="preserve"> Recepción de entradas de donativos en especie o monetario.</t>
    </r>
  </si>
  <si>
    <r>
      <rPr>
        <b/>
        <sz val="11"/>
        <color theme="1"/>
        <rFont val="Arial"/>
        <family val="2"/>
      </rPr>
      <t>2.09.1.1.6.2</t>
    </r>
    <r>
      <rPr>
        <sz val="11"/>
        <color theme="1"/>
        <rFont val="Arial"/>
        <family val="2"/>
      </rPr>
      <t xml:space="preserve"> Elaboración de salidas de donativos en especie.</t>
    </r>
  </si>
  <si>
    <r>
      <rPr>
        <b/>
        <sz val="11"/>
        <color theme="1"/>
        <rFont val="Arial"/>
        <family val="2"/>
      </rPr>
      <t>2.09.1.1.7</t>
    </r>
    <r>
      <rPr>
        <sz val="11"/>
        <color theme="1"/>
        <rFont val="Arial"/>
        <family val="2"/>
      </rPr>
      <t xml:space="preserve"> Fortalecimiento a la población en solución de problemas y cultura de la paz, dirigidas a las familias, realizadas.</t>
    </r>
  </si>
  <si>
    <r>
      <rPr>
        <b/>
        <sz val="11"/>
        <color theme="1"/>
        <rFont val="Arial"/>
        <family val="2"/>
      </rPr>
      <t xml:space="preserve">2.09.1.1.7.1 </t>
    </r>
    <r>
      <rPr>
        <sz val="11"/>
        <color theme="1"/>
        <rFont val="Arial"/>
        <family val="2"/>
      </rPr>
      <t>Realización de actividades para la solución pacífica de conflictos familiares.</t>
    </r>
  </si>
  <si>
    <r>
      <rPr>
        <b/>
        <sz val="11"/>
        <color theme="1"/>
        <rFont val="Arial"/>
        <family val="2"/>
      </rPr>
      <t>2.09.1.1.7.2</t>
    </r>
    <r>
      <rPr>
        <sz val="11"/>
        <color theme="1"/>
        <rFont val="Arial"/>
        <family val="2"/>
      </rPr>
      <t xml:space="preserve"> Realización de eventos de difusión de la cultura de la paz.</t>
    </r>
  </si>
  <si>
    <r>
      <rPr>
        <b/>
        <sz val="11"/>
        <color rgb="FF000000"/>
        <rFont val="Arial"/>
        <family val="2"/>
      </rPr>
      <t xml:space="preserve">2.09.1.1.8 </t>
    </r>
    <r>
      <rPr>
        <sz val="11"/>
        <color rgb="FF000000"/>
        <rFont val="Arial"/>
        <family val="2"/>
      </rPr>
      <t>Actividades de prevención y atención de riesgos psicosociales para los benitojuarenses proporcionadas.</t>
    </r>
  </si>
  <si>
    <r>
      <rPr>
        <b/>
        <sz val="11"/>
        <color rgb="FF000000"/>
        <rFont val="Arial"/>
        <family val="2"/>
      </rPr>
      <t>2.09.1.1.8.1</t>
    </r>
    <r>
      <rPr>
        <b/>
        <sz val="11"/>
        <color rgb="FFFF0000"/>
        <rFont val="Arial"/>
        <family val="2"/>
      </rPr>
      <t xml:space="preserve"> </t>
    </r>
    <r>
      <rPr>
        <sz val="11"/>
        <rFont val="Arial"/>
        <family val="2"/>
      </rPr>
      <t>E</t>
    </r>
    <r>
      <rPr>
        <sz val="11"/>
        <color rgb="FF000000"/>
        <rFont val="Arial"/>
        <family val="2"/>
      </rPr>
      <t>scuelas, empresas, asociaciones, que aceptaron las diferentes actividades de prevención y atención de riesgos psicosociales.</t>
    </r>
  </si>
  <si>
    <r>
      <rPr>
        <b/>
        <sz val="11"/>
        <rFont val="Arial"/>
        <family val="2"/>
      </rPr>
      <t xml:space="preserve">2.09.1.1.8.2 </t>
    </r>
    <r>
      <rPr>
        <sz val="11"/>
        <rFont val="Arial"/>
        <family val="2"/>
      </rPr>
      <t>Actividades de prevención y atención de riesgos psicosociales realizar.</t>
    </r>
  </si>
  <si>
    <r>
      <rPr>
        <b/>
        <sz val="11"/>
        <color theme="1"/>
        <rFont val="Arial"/>
        <family val="2"/>
      </rPr>
      <t>2.09.1.1.9</t>
    </r>
    <r>
      <rPr>
        <sz val="11"/>
        <color theme="1"/>
        <rFont val="Arial"/>
        <family val="2"/>
      </rPr>
      <t xml:space="preserve"> </t>
    </r>
    <r>
      <rPr>
        <sz val="11"/>
        <rFont val="Arial"/>
        <family val="2"/>
      </rPr>
      <t>Servicios de prevención de la explotación infantil  y delito de trata de niñas, niñas y adolescentes, dirigido a infantes y sus familias que viven en el municipio de Benito Juárez en situación de vulnerabilidad realizados.</t>
    </r>
  </si>
  <si>
    <r>
      <rPr>
        <b/>
        <sz val="11"/>
        <color theme="1"/>
        <rFont val="Arial"/>
        <family val="2"/>
      </rPr>
      <t>2.09.1.1.9.1</t>
    </r>
    <r>
      <rPr>
        <sz val="11"/>
        <color theme="1"/>
        <rFont val="Arial"/>
        <family val="2"/>
      </rPr>
      <t xml:space="preserve"> Impartición de pláticas de sensibilización sobre Prevención de la explotación infantil y delito de trata de niñas, niñas y adolescentes.</t>
    </r>
  </si>
  <si>
    <r>
      <rPr>
        <b/>
        <sz val="11"/>
        <color theme="1"/>
        <rFont val="Arial"/>
        <family val="2"/>
      </rPr>
      <t>2.09.1.1.9.2</t>
    </r>
    <r>
      <rPr>
        <sz val="11"/>
        <color theme="1"/>
        <rFont val="Arial"/>
        <family val="2"/>
      </rPr>
      <t xml:space="preserve"> Entrega de apoyos compensatorios a  infantes de 6 a 17 años 11 meses que se encuentran dentro del programa de prevención del trabajo infantil</t>
    </r>
  </si>
  <si>
    <r>
      <rPr>
        <b/>
        <sz val="11"/>
        <color theme="1"/>
        <rFont val="Arial"/>
        <family val="2"/>
      </rPr>
      <t>2.09.1.1.9.3</t>
    </r>
    <r>
      <rPr>
        <sz val="11"/>
        <color theme="1"/>
        <rFont val="Arial"/>
        <family val="2"/>
      </rPr>
      <t xml:space="preserve"> Realización de recorridos para identificar niñas, niños y adolescentes en situación de trabajo infantil y/o explotación.</t>
    </r>
  </si>
  <si>
    <r>
      <rPr>
        <b/>
        <sz val="11"/>
        <rFont val="Arial"/>
        <family val="2"/>
      </rPr>
      <t>2.09.1.1.10</t>
    </r>
    <r>
      <rPr>
        <sz val="11"/>
        <rFont val="Arial"/>
        <family val="2"/>
      </rPr>
      <t xml:space="preserve"> Actividades de recreación, cultura y deporte para las niñas, niños y adolescentes realizadas.</t>
    </r>
  </si>
  <si>
    <r>
      <rPr>
        <b/>
        <sz val="11"/>
        <rFont val="Arial"/>
        <family val="2"/>
      </rPr>
      <t>2.09.1.1.10.1</t>
    </r>
    <r>
      <rPr>
        <sz val="11"/>
        <rFont val="Arial"/>
        <family val="2"/>
      </rPr>
      <t xml:space="preserve"> Realización de clases de recreación, cultura y deporte para niñas, niños y adolescentes.</t>
    </r>
  </si>
  <si>
    <r>
      <rPr>
        <b/>
        <sz val="11"/>
        <rFont val="Arial"/>
        <family val="2"/>
      </rPr>
      <t>2.09.1.1.10.2</t>
    </r>
    <r>
      <rPr>
        <sz val="11"/>
        <rFont val="Arial"/>
        <family val="2"/>
      </rPr>
      <t xml:space="preserve"> Realización de eventos y concursos de recreación, cultura y deporte para niñas, niños y adolescente</t>
    </r>
    <r>
      <rPr>
        <sz val="11"/>
        <color rgb="FF000000"/>
        <rFont val="Arial"/>
        <family val="2"/>
      </rPr>
      <t>s.</t>
    </r>
  </si>
  <si>
    <r>
      <rPr>
        <b/>
        <sz val="11"/>
        <rFont val="Arial"/>
        <family val="2"/>
      </rPr>
      <t xml:space="preserve">2.09.1.1.11 </t>
    </r>
    <r>
      <rPr>
        <sz val="11"/>
        <rFont val="Arial"/>
        <family val="2"/>
      </rPr>
      <t>Servicios de escuelas de tiempo completo con atención educativa, asistencial, formativa, alimentaria y de salud  dirigida a hijas(os) de padres y madres trabajadoras benitojuarenses brindados.</t>
    </r>
  </si>
  <si>
    <r>
      <rPr>
        <b/>
        <sz val="11"/>
        <color theme="1"/>
        <rFont val="Arial"/>
        <family val="2"/>
      </rPr>
      <t>2.09.1.1.12</t>
    </r>
    <r>
      <rPr>
        <sz val="11"/>
        <color theme="1"/>
        <rFont val="Arial"/>
        <family val="2"/>
      </rPr>
      <t xml:space="preserve"> Registro Nacional de Centros para la Atención, Cuidado y Desarrollo Integral Infantil en el Municipio de Benito Juárez realizados. </t>
    </r>
  </si>
  <si>
    <r>
      <rPr>
        <b/>
        <sz val="11"/>
        <color theme="1"/>
        <rFont val="Arial"/>
        <family val="2"/>
      </rPr>
      <t xml:space="preserve">2.09.1.1.12.1 </t>
    </r>
    <r>
      <rPr>
        <sz val="11"/>
        <color theme="1"/>
        <rFont val="Arial"/>
        <family val="2"/>
      </rPr>
      <t>Realización de visitas de supervisión a Centros de Atención Infantil para registro y verificación de documentos.</t>
    </r>
  </si>
  <si>
    <r>
      <rPr>
        <b/>
        <sz val="11"/>
        <color theme="1"/>
        <rFont val="Arial"/>
        <family val="2"/>
      </rPr>
      <t>2.09.1.1.13</t>
    </r>
    <r>
      <rPr>
        <sz val="11"/>
        <color theme="1"/>
        <rFont val="Arial"/>
        <family val="2"/>
      </rPr>
      <t xml:space="preserve"> Servicios de asistencia social y jurídica a niñas, niños, adolescentes y su familia, otorgados.</t>
    </r>
  </si>
  <si>
    <r>
      <rPr>
        <b/>
        <sz val="11"/>
        <color theme="1"/>
        <rFont val="Arial"/>
        <family val="2"/>
      </rPr>
      <t>2.09.1.1.13.1</t>
    </r>
    <r>
      <rPr>
        <sz val="11"/>
        <color theme="1"/>
        <rFont val="Arial"/>
        <family val="2"/>
      </rPr>
      <t xml:space="preserve"> Realización de planes de restitución de derechos de las niñas, niños, adolescentes que se encuentran en situación de vulnerabilidad.</t>
    </r>
  </si>
  <si>
    <r>
      <rPr>
        <b/>
        <sz val="11"/>
        <color theme="1"/>
        <rFont val="Arial"/>
        <family val="2"/>
      </rPr>
      <t>2.09.1.1.13.2</t>
    </r>
    <r>
      <rPr>
        <sz val="11"/>
        <color theme="1"/>
        <rFont val="Arial"/>
        <family val="2"/>
      </rPr>
      <t xml:space="preserve"> Elaboración de diagnósticos de vulneración de derechos de niñas, niños y adolescentes.</t>
    </r>
  </si>
  <si>
    <r>
      <rPr>
        <b/>
        <sz val="11"/>
        <color rgb="FF000000"/>
        <rFont val="Arial"/>
        <family val="2"/>
      </rPr>
      <t>2.09.1.1.13.3</t>
    </r>
    <r>
      <rPr>
        <sz val="11"/>
        <color rgb="FF000000"/>
        <rFont val="Arial"/>
        <family val="2"/>
      </rPr>
      <t xml:space="preserve"> Elaboración de convenios de pensión alimenticia a familias en estado de vulnerabilidad para mediación ante controversias familiares.</t>
    </r>
  </si>
  <si>
    <r>
      <rPr>
        <b/>
        <sz val="11"/>
        <color rgb="FF000000"/>
        <rFont val="Arial"/>
        <family val="2"/>
      </rPr>
      <t>2.09.1.1.13.4</t>
    </r>
    <r>
      <rPr>
        <sz val="11"/>
        <color rgb="FF000000"/>
        <rFont val="Arial"/>
        <family val="2"/>
      </rPr>
      <t xml:space="preserve"> Realización de acompañamientos a niñas, niños y adolescentes a diferentes órganos institucionales (juzgados orales, tradicionales, familiares, penales y la fiscalía general).</t>
    </r>
  </si>
  <si>
    <r>
      <rPr>
        <b/>
        <sz val="11"/>
        <color rgb="FF000000"/>
        <rFont val="Arial"/>
        <family val="2"/>
      </rPr>
      <t>2.09.1.1.13.5</t>
    </r>
    <r>
      <rPr>
        <sz val="11"/>
        <color rgb="FF000000"/>
        <rFont val="Arial"/>
        <family val="2"/>
      </rPr>
      <t xml:space="preserve"> Realización de visitas domiciliarias e institucionales para realizar investigaciones sociales, acompañamientos, seguimientos y traslados de menores.</t>
    </r>
  </si>
  <si>
    <r>
      <rPr>
        <b/>
        <sz val="11"/>
        <color rgb="FF000000"/>
        <rFont val="Arial"/>
        <family val="2"/>
      </rPr>
      <t>2.09.1.1.13.6</t>
    </r>
    <r>
      <rPr>
        <sz val="11"/>
        <color rgb="FF000000"/>
        <rFont val="Arial"/>
        <family val="2"/>
      </rPr>
      <t xml:space="preserve"> Atención psicológica a familias, personas; víctimas o generadoras de violencia.</t>
    </r>
  </si>
  <si>
    <r>
      <rPr>
        <b/>
        <sz val="11"/>
        <color theme="1"/>
        <rFont val="Arial"/>
        <family val="2"/>
      </rPr>
      <t>2.09.1.1.14</t>
    </r>
    <r>
      <rPr>
        <sz val="11"/>
        <color theme="1"/>
        <rFont val="Arial"/>
        <family val="2"/>
      </rPr>
      <t xml:space="preserve"> Acciones de prevención y atención para un entorno libre de violencia en mujeres y hombres generadoras o víctimas de violencia realizadas.</t>
    </r>
  </si>
  <si>
    <r>
      <rPr>
        <b/>
        <sz val="11"/>
        <color rgb="FF000000"/>
        <rFont val="Arial"/>
        <family val="2"/>
      </rPr>
      <t>2.09.1.1.14.1</t>
    </r>
    <r>
      <rPr>
        <sz val="11"/>
        <color rgb="FF000000"/>
        <rFont val="Arial"/>
        <family val="2"/>
      </rPr>
      <t xml:space="preserve"> Atenciones multidisciplinarias a personas víctimas de violencia.</t>
    </r>
  </si>
  <si>
    <r>
      <rPr>
        <b/>
        <sz val="11"/>
        <color rgb="FF000000"/>
        <rFont val="Arial"/>
        <family val="2"/>
      </rPr>
      <t>2.09.1.1.14.2</t>
    </r>
    <r>
      <rPr>
        <sz val="11"/>
        <color rgb="FF000000"/>
        <rFont val="Arial"/>
        <family val="2"/>
      </rPr>
      <t xml:space="preserve"> Impartición de pláticas y talleres orientados a la prevención de la violencia.</t>
    </r>
  </si>
  <si>
    <r>
      <rPr>
        <b/>
        <sz val="11"/>
        <rFont val="Arial"/>
        <family val="2"/>
      </rPr>
      <t>2.09.1.1.14.3</t>
    </r>
    <r>
      <rPr>
        <sz val="11"/>
        <rFont val="Arial"/>
        <family val="2"/>
      </rPr>
      <t xml:space="preserve"> Otorgar capacitación para el autoempleo a mujeres receptoras de violencia en cualquiera de sus modalidades.</t>
    </r>
  </si>
  <si>
    <r>
      <rPr>
        <b/>
        <sz val="11"/>
        <color theme="1"/>
        <rFont val="Arial"/>
        <family val="2"/>
      </rPr>
      <t>2.09.1.1.15</t>
    </r>
    <r>
      <rPr>
        <sz val="11"/>
        <color theme="1"/>
        <rFont val="Arial"/>
        <family val="2"/>
      </rPr>
      <t xml:space="preserve"> Servicios de atención física, mental y jurídica de las niñas, niños y adolescentes benitojuarenses y migrantes de la Casa de Asistencia Temporal, brindados.</t>
    </r>
  </si>
  <si>
    <r>
      <rPr>
        <b/>
        <sz val="11"/>
        <color theme="1"/>
        <rFont val="Arial"/>
        <family val="2"/>
      </rPr>
      <t>2.09.1.1.15.1</t>
    </r>
    <r>
      <rPr>
        <sz val="11"/>
        <color theme="1"/>
        <rFont val="Arial"/>
        <family val="2"/>
      </rPr>
      <t xml:space="preserve"> Integración de Expedientes a las niñas, niños y adolescentes benitojuarenses y migrantes que ingresan a la Casa de Asistencia Temporal.</t>
    </r>
  </si>
  <si>
    <r>
      <rPr>
        <b/>
        <sz val="11"/>
        <color theme="1"/>
        <rFont val="Arial"/>
        <family val="2"/>
      </rPr>
      <t>2.09.1.1.15.2</t>
    </r>
    <r>
      <rPr>
        <sz val="11"/>
        <color theme="1"/>
        <rFont val="Arial"/>
        <family val="2"/>
      </rPr>
      <t xml:space="preserve"> Realización de acompañamientos a niñas, niños y adolescentes benitojuarenses y migrantes a diferentes órganos institucionales (Juzgados Orales, Tradicionales, Familiares, Penales y la Fiscalía General), de salud y otros. </t>
    </r>
  </si>
  <si>
    <r>
      <rPr>
        <b/>
        <sz val="11"/>
        <color theme="1"/>
        <rFont val="Arial"/>
        <family val="2"/>
      </rPr>
      <t>2.09.1.1.15.3</t>
    </r>
    <r>
      <rPr>
        <sz val="11"/>
        <color theme="1"/>
        <rFont val="Arial"/>
        <family val="2"/>
      </rPr>
      <t xml:space="preserve"> Realización de actividades recreativas, lúdicas, deportivas, educativas y formativas </t>
    </r>
  </si>
  <si>
    <r>
      <rPr>
        <b/>
        <sz val="11"/>
        <color theme="1"/>
        <rFont val="Arial"/>
        <family val="2"/>
      </rPr>
      <t>2.09.1.1.15.4</t>
    </r>
    <r>
      <rPr>
        <sz val="11"/>
        <color theme="1"/>
        <rFont val="Arial"/>
        <family val="2"/>
      </rPr>
      <t xml:space="preserve"> Solicitudes de insumos para la alimentación, vestido, calzado, higiene y de salud de los niñas, niños y adolescentes  benitojuarenses y migrantes de la Casa de Asistencia Temporal.</t>
    </r>
  </si>
  <si>
    <r>
      <rPr>
        <b/>
        <sz val="11"/>
        <color theme="1"/>
        <rFont val="Arial"/>
        <family val="2"/>
      </rPr>
      <t>2.09.1.1.15.5</t>
    </r>
    <r>
      <rPr>
        <sz val="11"/>
        <color theme="1"/>
        <rFont val="Arial"/>
        <family val="2"/>
      </rPr>
      <t xml:space="preserve"> Elaboración de solicitudes de mantenimiento para la conservación y el buen funcionamiento de la Casa de Asistencia Temporal.</t>
    </r>
  </si>
  <si>
    <r>
      <rPr>
        <b/>
        <sz val="11"/>
        <rFont val="Arial"/>
        <family val="2"/>
      </rPr>
      <t>2.09.1.1.16</t>
    </r>
    <r>
      <rPr>
        <sz val="11"/>
        <rFont val="Arial"/>
        <family val="2"/>
      </rPr>
      <t xml:space="preserve"> Acciones para adolescentes en temas de justicia social en la cultura de la legalidad realizadas. </t>
    </r>
  </si>
  <si>
    <r>
      <rPr>
        <b/>
        <sz val="11"/>
        <rFont val="Arial"/>
        <family val="2"/>
      </rPr>
      <t>2.09.1.1.16.1</t>
    </r>
    <r>
      <rPr>
        <sz val="11"/>
        <rFont val="Arial"/>
        <family val="2"/>
      </rPr>
      <t xml:space="preserve"> Impartición</t>
    </r>
    <r>
      <rPr>
        <sz val="11"/>
        <color rgb="FFFF0000"/>
        <rFont val="Arial"/>
        <family val="2"/>
      </rPr>
      <t xml:space="preserve"> </t>
    </r>
    <r>
      <rPr>
        <sz val="11"/>
        <rFont val="Arial"/>
        <family val="2"/>
      </rPr>
      <t xml:space="preserve">de pláticas para adolescentes en temas de justicia social en la cultura de la legalidad realizadas. </t>
    </r>
  </si>
  <si>
    <r>
      <rPr>
        <b/>
        <sz val="11"/>
        <color theme="1"/>
        <rFont val="Arial"/>
        <family val="2"/>
      </rPr>
      <t xml:space="preserve">2.09.1.1.16.2 </t>
    </r>
    <r>
      <rPr>
        <sz val="11"/>
        <color theme="1"/>
        <rFont val="Arial"/>
        <family val="2"/>
      </rPr>
      <t xml:space="preserve">Promoción de la participación de los sectores, público social y privados en la planificación y ejecución de acciones a favor de la atención, defensa y protección de adolescentes. </t>
    </r>
  </si>
  <si>
    <r>
      <rPr>
        <b/>
        <sz val="11"/>
        <color theme="1"/>
        <rFont val="Arial"/>
        <family val="2"/>
      </rPr>
      <t xml:space="preserve">2.09.1.1.17 </t>
    </r>
    <r>
      <rPr>
        <sz val="11"/>
        <color theme="1"/>
        <rFont val="Arial"/>
        <family val="2"/>
      </rPr>
      <t>Proyectos comunitarios que permitan desarrollar la capacidad individual y colectiva en zonas de alta y muy alta vulnerabilidad en el Municipio de Benito Juárez implementados.</t>
    </r>
  </si>
  <si>
    <r>
      <rPr>
        <b/>
        <sz val="11"/>
        <color theme="1"/>
        <rFont val="Arial"/>
        <family val="2"/>
      </rPr>
      <t>2.09.1.1.17.1</t>
    </r>
    <r>
      <rPr>
        <sz val="11"/>
        <color theme="1"/>
        <rFont val="Arial"/>
        <family val="2"/>
      </rPr>
      <t xml:space="preserve"> Implementación de diagnóstico en las zonas de alta y muy alta vulnerabilidad</t>
    </r>
  </si>
  <si>
    <r>
      <rPr>
        <b/>
        <sz val="11"/>
        <color theme="1"/>
        <rFont val="Arial"/>
        <family val="2"/>
      </rPr>
      <t xml:space="preserve">2.09.1.1.17.2 </t>
    </r>
    <r>
      <rPr>
        <sz val="11"/>
        <color theme="1"/>
        <rFont val="Arial"/>
        <family val="2"/>
      </rPr>
      <t>Integración y capacitación del Comité de los Proyectos Comunitarios.</t>
    </r>
  </si>
  <si>
    <r>
      <rPr>
        <b/>
        <sz val="11"/>
        <color theme="1"/>
        <rFont val="Arial"/>
        <family val="2"/>
      </rPr>
      <t xml:space="preserve">2.09.1.1.17.3 </t>
    </r>
    <r>
      <rPr>
        <sz val="11"/>
        <color theme="1"/>
        <rFont val="Arial"/>
        <family val="2"/>
      </rPr>
      <t>Seguimiento de los Proyectos Comunitarios.</t>
    </r>
  </si>
  <si>
    <r>
      <rPr>
        <b/>
        <sz val="11"/>
        <color theme="1"/>
        <rFont val="Arial"/>
        <family val="2"/>
      </rPr>
      <t>2.09.1.1.18</t>
    </r>
    <r>
      <rPr>
        <sz val="11"/>
        <color theme="1"/>
        <rFont val="Arial"/>
        <family val="2"/>
      </rPr>
      <t xml:space="preserve"> Actividades sociales y eventos que contribuyan al  desarrollo y el mejoramiento de la calidad de vida de los benitojuarenses realizados.</t>
    </r>
  </si>
  <si>
    <r>
      <rPr>
        <b/>
        <sz val="11"/>
        <color theme="1"/>
        <rFont val="Arial"/>
        <family val="2"/>
      </rPr>
      <t>2.09.1.1.18.1</t>
    </r>
    <r>
      <rPr>
        <sz val="11"/>
        <color rgb="FFFF0000"/>
        <rFont val="Arial"/>
        <family val="2"/>
      </rPr>
      <t xml:space="preserve"> </t>
    </r>
    <r>
      <rPr>
        <sz val="11"/>
        <rFont val="Arial"/>
        <family val="2"/>
      </rPr>
      <t>Realización</t>
    </r>
    <r>
      <rPr>
        <sz val="11"/>
        <color rgb="FFFF0000"/>
        <rFont val="Arial"/>
        <family val="2"/>
      </rPr>
      <t xml:space="preserve"> </t>
    </r>
    <r>
      <rPr>
        <sz val="11"/>
        <color theme="1"/>
        <rFont val="Arial"/>
        <family val="2"/>
      </rPr>
      <t>de eventos que fomentan la convivencia y unión familiar.</t>
    </r>
  </si>
  <si>
    <r>
      <rPr>
        <b/>
        <sz val="11"/>
        <color theme="1"/>
        <rFont val="Arial"/>
        <family val="2"/>
      </rPr>
      <t>2.09.1.1.18.2</t>
    </r>
    <r>
      <rPr>
        <sz val="11"/>
        <color theme="1"/>
        <rFont val="Arial"/>
        <family val="2"/>
      </rPr>
      <t xml:space="preserve"> Realización de la logística para la la ejecución de los eventos y el mejoramiento de la calidad de vida de los benitojuarenses realizados.</t>
    </r>
  </si>
  <si>
    <r>
      <rPr>
        <b/>
        <sz val="11"/>
        <rFont val="Arial"/>
        <family val="2"/>
      </rPr>
      <t>2.09.1.1.19</t>
    </r>
    <r>
      <rPr>
        <sz val="11"/>
        <rFont val="Arial"/>
        <family val="2"/>
      </rPr>
      <t xml:space="preserve"> Capacitaciones en auto empleo, actividades recreativas y educativas, que permiten, elevar la calidad de vida, de la población vulnerable del municipio de Benito Juárez, otorgadas.</t>
    </r>
  </si>
  <si>
    <r>
      <rPr>
        <b/>
        <sz val="11"/>
        <color theme="1"/>
        <rFont val="Arial"/>
        <family val="2"/>
      </rPr>
      <t>2.09.1.1.19.1</t>
    </r>
    <r>
      <rPr>
        <sz val="11"/>
        <color theme="1"/>
        <rFont val="Arial"/>
        <family val="2"/>
      </rPr>
      <t xml:space="preserve"> Programación de Capacitaciones y actividades.</t>
    </r>
  </si>
  <si>
    <r>
      <rPr>
        <b/>
        <sz val="11"/>
        <color theme="1"/>
        <rFont val="Arial"/>
        <family val="2"/>
      </rPr>
      <t>2.09.1.1.19.2</t>
    </r>
    <r>
      <rPr>
        <sz val="11"/>
        <rFont val="Arial"/>
        <family val="2"/>
      </rPr>
      <t xml:space="preserve"> Elaboración de solicitudes de material  administrativo y de mantenimiento, para la operación y buen funcionamiento de los 4 Centros de Desarrollo Comunitario.
</t>
    </r>
  </si>
  <si>
    <r>
      <rPr>
        <b/>
        <sz val="11"/>
        <color theme="1"/>
        <rFont val="Arial"/>
        <family val="2"/>
      </rPr>
      <t>2.09.1.1.20</t>
    </r>
    <r>
      <rPr>
        <sz val="11"/>
        <color theme="1"/>
        <rFont val="Arial"/>
        <family val="2"/>
      </rPr>
      <t xml:space="preserve"> Apoyos Alimentarios a la población vulnerable del Municipio de  Benito Juárez para disminuir el déficit alimentario, entregado</t>
    </r>
  </si>
  <si>
    <r>
      <rPr>
        <b/>
        <sz val="11"/>
        <color theme="1"/>
        <rFont val="Arial"/>
        <family val="2"/>
      </rPr>
      <t>2.09.1.1.20.1</t>
    </r>
    <r>
      <rPr>
        <sz val="11"/>
        <color theme="1"/>
        <rFont val="Arial"/>
        <family val="2"/>
      </rPr>
      <t xml:space="preserve"> Entrega de raciones alimentarias en el comedor comunitario de la región 235.</t>
    </r>
  </si>
  <si>
    <r>
      <rPr>
        <b/>
        <sz val="11"/>
        <color theme="1"/>
        <rFont val="Arial"/>
        <family val="2"/>
      </rPr>
      <t>2.09.1.1.20.2</t>
    </r>
    <r>
      <rPr>
        <sz val="11"/>
        <color theme="1"/>
        <rFont val="Arial"/>
        <family val="2"/>
      </rPr>
      <t xml:space="preserve"> Solicitud de insumos de materiales administrativos y mantenimiento para la operación y buen funcionamiento del comedor comunitario 235.</t>
    </r>
  </si>
  <si>
    <r>
      <rPr>
        <b/>
        <sz val="11"/>
        <color theme="1"/>
        <rFont val="Arial"/>
        <family val="2"/>
      </rPr>
      <t>2.09.1.1.21</t>
    </r>
    <r>
      <rPr>
        <sz val="11"/>
        <color theme="1"/>
        <rFont val="Arial"/>
        <family val="2"/>
      </rPr>
      <t xml:space="preserve"> Servicios de fomento al autoempleo para la población de Benito Juárez, realizados. </t>
    </r>
  </si>
  <si>
    <r>
      <rPr>
        <b/>
        <sz val="11"/>
        <color theme="1"/>
        <rFont val="Arial"/>
        <family val="2"/>
      </rPr>
      <t>2.09.1.1.21.1</t>
    </r>
    <r>
      <rPr>
        <sz val="11"/>
        <color theme="1"/>
        <rFont val="Arial"/>
        <family val="2"/>
      </rPr>
      <t xml:space="preserve"> Participación en los eventos que fomenten el autoempleo. </t>
    </r>
  </si>
  <si>
    <r>
      <rPr>
        <b/>
        <sz val="11"/>
        <color theme="1"/>
        <rFont val="Arial"/>
        <family val="2"/>
      </rPr>
      <t>2.09.1.1.21.2</t>
    </r>
    <r>
      <rPr>
        <sz val="11"/>
        <color theme="1"/>
        <rFont val="Arial"/>
        <family val="2"/>
      </rPr>
      <t xml:space="preserve"> Implementación de  talleres ocupacionales para el autoempleo para personas adultos mayores.</t>
    </r>
  </si>
  <si>
    <r>
      <rPr>
        <b/>
        <sz val="11"/>
        <color theme="1"/>
        <rFont val="Arial"/>
        <family val="2"/>
      </rPr>
      <t>2.09.1.1.21.3</t>
    </r>
    <r>
      <rPr>
        <sz val="11"/>
        <color theme="1"/>
        <rFont val="Arial"/>
        <family val="2"/>
      </rPr>
      <t xml:space="preserve"> Realización de servicios de habilitación y mantenimiento del Centro de Emprendimiento y Desarrollo Humano para Personas Adultas Mayores en el Centro  de Desarrollo Comunitario 233.</t>
    </r>
  </si>
  <si>
    <r>
      <rPr>
        <b/>
        <sz val="11"/>
        <color theme="1"/>
        <rFont val="Arial"/>
        <family val="2"/>
      </rPr>
      <t xml:space="preserve">2.09.1.1.22 </t>
    </r>
    <r>
      <rPr>
        <sz val="11"/>
        <color theme="1"/>
        <rFont val="Arial"/>
        <family val="2"/>
      </rPr>
      <t>Actividades de aprendizaje, físicas, lúdicas, recreativas y  de regularización  a niños y niñas de zonas prioritarias de Benito Juárez, impartidas.</t>
    </r>
  </si>
  <si>
    <r>
      <rPr>
        <b/>
        <sz val="11"/>
        <color theme="1"/>
        <rFont val="Arial"/>
        <family val="2"/>
      </rPr>
      <t>2.09.1.1.22.1</t>
    </r>
    <r>
      <rPr>
        <sz val="11"/>
        <color theme="1"/>
        <rFont val="Arial"/>
        <family val="2"/>
      </rPr>
      <t xml:space="preserve"> Elaboración de programa de actividades de apoyo de necesidades socioeducativas y lúdicas de las niñas y niños, entre las edades de 6 y 12 años en zonas prioritarias del Municipio de Benito Juárez, (la Llave es la Clave).</t>
    </r>
  </si>
  <si>
    <r>
      <rPr>
        <b/>
        <sz val="11"/>
        <color theme="1"/>
        <rFont val="Arial"/>
        <family val="2"/>
      </rPr>
      <t>2.09.1.1.22.2</t>
    </r>
    <r>
      <rPr>
        <sz val="11"/>
        <color theme="1"/>
        <rFont val="Arial"/>
        <family val="2"/>
      </rPr>
      <t xml:space="preserve"> Impartición de cursos vacacionales a niños y niñas en zonas prioritarias de Benito Juárez.</t>
    </r>
  </si>
  <si>
    <r>
      <rPr>
        <b/>
        <sz val="11"/>
        <color theme="1"/>
        <rFont val="Arial"/>
        <family val="2"/>
      </rPr>
      <t xml:space="preserve">2.09.1.1.23 </t>
    </r>
    <r>
      <rPr>
        <sz val="11"/>
        <color theme="1"/>
        <rFont val="Arial"/>
        <family val="2"/>
      </rPr>
      <t xml:space="preserve">Atención psicosociales y acompañamiento, a las personas que habitan en las zonas prioritarias de Benito Juárez, otorgado. </t>
    </r>
  </si>
  <si>
    <r>
      <rPr>
        <b/>
        <sz val="11"/>
        <color theme="1"/>
        <rFont val="Arial"/>
        <family val="2"/>
      </rPr>
      <t>2.09.1.1.23.1</t>
    </r>
    <r>
      <rPr>
        <sz val="11"/>
        <color theme="1"/>
        <rFont val="Arial"/>
        <family val="2"/>
      </rPr>
      <t xml:space="preserve"> Realización de programación de las atenciones psicosociales de inicio y subsecuentes.</t>
    </r>
  </si>
  <si>
    <r>
      <rPr>
        <b/>
        <sz val="11"/>
        <color theme="1"/>
        <rFont val="Arial"/>
        <family val="2"/>
      </rPr>
      <t>2.09.1.1.24</t>
    </r>
    <r>
      <rPr>
        <sz val="11"/>
        <color theme="1"/>
        <rFont val="Arial"/>
        <family val="2"/>
      </rPr>
      <t xml:space="preserve"> Apoyos de Asistencia Alimentaria dirigidos a niños y niñas en edad escolar y población vulnerable del Municipio de Benito Juárez, entregados.</t>
    </r>
  </si>
  <si>
    <r>
      <rPr>
        <b/>
        <sz val="11"/>
        <color theme="1"/>
        <rFont val="Arial"/>
        <family val="2"/>
      </rPr>
      <t>2.09.1.1.24.1</t>
    </r>
    <r>
      <rPr>
        <sz val="11"/>
        <color theme="1"/>
        <rFont val="Arial"/>
        <family val="2"/>
      </rPr>
      <t xml:space="preserve">  Distribución de raciones  de desayunos fríos a escuelas inscritas.</t>
    </r>
  </si>
  <si>
    <r>
      <rPr>
        <b/>
        <sz val="11"/>
        <color theme="1"/>
        <rFont val="Arial"/>
        <family val="2"/>
      </rPr>
      <t>2.09.1.1.24.2</t>
    </r>
    <r>
      <rPr>
        <sz val="11"/>
        <color theme="1"/>
        <rFont val="Arial"/>
        <family val="2"/>
      </rPr>
      <t xml:space="preserve"> Distribución de raciones  de desayunos calientes a desayunadores escolares.</t>
    </r>
  </si>
  <si>
    <r>
      <rPr>
        <b/>
        <sz val="11"/>
        <color theme="1"/>
        <rFont val="Arial"/>
        <family val="2"/>
      </rPr>
      <t>2.09.1.1.24.3</t>
    </r>
    <r>
      <rPr>
        <sz val="11"/>
        <color theme="1"/>
        <rFont val="Arial"/>
        <family val="2"/>
      </rPr>
      <t xml:space="preserve"> Distribución de Apoyos  de asistencia alimentaria a sujetos vulnerables.</t>
    </r>
  </si>
  <si>
    <r>
      <rPr>
        <b/>
        <sz val="11"/>
        <color theme="1"/>
        <rFont val="Arial"/>
        <family val="2"/>
      </rPr>
      <t xml:space="preserve">2.09.1.1.24.4 </t>
    </r>
    <r>
      <rPr>
        <sz val="11"/>
        <color theme="1"/>
        <rFont val="Arial"/>
        <family val="2"/>
      </rPr>
      <t>Impartición de pláticas para fomentar la sana alimentación y el "Plato del Buen Comer".</t>
    </r>
  </si>
  <si>
    <r>
      <rPr>
        <b/>
        <sz val="11"/>
        <color theme="1"/>
        <rFont val="Arial"/>
        <family val="2"/>
      </rPr>
      <t>2.09.1.1.25</t>
    </r>
    <r>
      <rPr>
        <sz val="11"/>
        <color theme="1"/>
        <rFont val="Arial"/>
        <family val="2"/>
      </rPr>
      <t xml:space="preserve"> Brigadas médicas en zonas vulnerables realizadas. </t>
    </r>
  </si>
  <si>
    <r>
      <rPr>
        <b/>
        <sz val="11"/>
        <color theme="1"/>
        <rFont val="Arial"/>
        <family val="2"/>
      </rPr>
      <t>2.09.1.1.25.1</t>
    </r>
    <r>
      <rPr>
        <sz val="11"/>
        <color theme="1"/>
        <rFont val="Arial"/>
        <family val="2"/>
      </rPr>
      <t xml:space="preserve"> Realización de requisiciones para la solicitud de los insumos, material y equipo requerido para brindar los servicios médicos en las brigadas.</t>
    </r>
  </si>
  <si>
    <r>
      <rPr>
        <b/>
        <sz val="11"/>
        <color theme="1"/>
        <rFont val="Arial"/>
        <family val="2"/>
      </rPr>
      <t>2.09.1.1.25.2</t>
    </r>
    <r>
      <rPr>
        <sz val="11"/>
        <color theme="1"/>
        <rFont val="Arial"/>
        <family val="2"/>
      </rPr>
      <t xml:space="preserve"> Realización de montaje de mobiliario en la colonia a la cual se llevará la brigada médica. </t>
    </r>
  </si>
  <si>
    <r>
      <rPr>
        <b/>
        <sz val="11"/>
        <color theme="1"/>
        <rFont val="Arial"/>
        <family val="2"/>
      </rPr>
      <t>2.09.1.1.26</t>
    </r>
    <r>
      <rPr>
        <sz val="11"/>
        <color theme="1"/>
        <rFont val="Arial"/>
        <family val="2"/>
      </rPr>
      <t xml:space="preserve"> Servicios médicos y odontológicos a la población vulnerable otorgados.</t>
    </r>
  </si>
  <si>
    <r>
      <rPr>
        <b/>
        <sz val="11"/>
        <color theme="1"/>
        <rFont val="Arial"/>
        <family val="2"/>
      </rPr>
      <t>2.09.1.1.26.1</t>
    </r>
    <r>
      <rPr>
        <sz val="11"/>
        <color theme="1"/>
        <rFont val="Arial"/>
        <family val="2"/>
      </rPr>
      <t xml:space="preserve"> Realización de requisiciones de los insumos, equipo médico y mobiliario, requeridos para brindar los servicios médicos y consultas odontológicas, como: abate lenguas, torundas, alcohol, guantes, toallitas desinfectantes, anestesia, ionómero, instrumental dental, etc. </t>
    </r>
  </si>
  <si>
    <r>
      <rPr>
        <b/>
        <sz val="11"/>
        <color theme="1"/>
        <rFont val="Arial"/>
        <family val="2"/>
      </rPr>
      <t>2.09.1.1.26.2</t>
    </r>
    <r>
      <rPr>
        <sz val="11"/>
        <color theme="1"/>
        <rFont val="Arial"/>
        <family val="2"/>
      </rPr>
      <t xml:space="preserve"> Elaboración de la solicitud de mantenimiento de la unidad dental.</t>
    </r>
  </si>
  <si>
    <r>
      <rPr>
        <b/>
        <sz val="11"/>
        <color theme="1"/>
        <rFont val="Arial"/>
        <family val="2"/>
      </rPr>
      <t>2.09.1.1.27</t>
    </r>
    <r>
      <rPr>
        <sz val="11"/>
        <color theme="1"/>
        <rFont val="Arial"/>
        <family val="2"/>
      </rPr>
      <t xml:space="preserve"> Apoyos médicos especiales otorgados.</t>
    </r>
  </si>
  <si>
    <r>
      <rPr>
        <b/>
        <sz val="11"/>
        <color theme="1"/>
        <rFont val="Arial"/>
        <family val="2"/>
      </rPr>
      <t>2.09.1.1.27.1</t>
    </r>
    <r>
      <rPr>
        <sz val="11"/>
        <color theme="1"/>
        <rFont val="Arial"/>
        <family val="2"/>
      </rPr>
      <t xml:space="preserve"> Elaboración del calendario de los Programas Médico Especiales.</t>
    </r>
  </si>
  <si>
    <r>
      <rPr>
        <b/>
        <sz val="11"/>
        <color theme="1"/>
        <rFont val="Arial"/>
        <family val="2"/>
      </rPr>
      <t>2.09.1.1.27.2</t>
    </r>
    <r>
      <rPr>
        <sz val="11"/>
        <color theme="1"/>
        <rFont val="Arial"/>
        <family val="2"/>
      </rPr>
      <t xml:space="preserve"> Solicitud de insumos y servicios para la ejecución de los programas médico especiales.</t>
    </r>
  </si>
  <si>
    <r>
      <rPr>
        <b/>
        <sz val="11"/>
        <color rgb="FF000000"/>
        <rFont val="Arial"/>
        <family val="2"/>
      </rPr>
      <t>2.09.1.1.28</t>
    </r>
    <r>
      <rPr>
        <sz val="11"/>
        <color rgb="FF000000"/>
        <rFont val="Arial"/>
        <family val="2"/>
      </rPr>
      <t xml:space="preserve"> Servicios de salud mental otorgados.</t>
    </r>
  </si>
  <si>
    <r>
      <rPr>
        <b/>
        <sz val="11"/>
        <color rgb="FF000000"/>
        <rFont val="Arial"/>
        <family val="2"/>
      </rPr>
      <t>2.09.1.1.28.1</t>
    </r>
    <r>
      <rPr>
        <sz val="11"/>
        <color rgb="FF000000"/>
        <rFont val="Arial"/>
        <family val="2"/>
      </rPr>
      <t xml:space="preserve"> Realización de agenda de citas para atención psicológica.</t>
    </r>
  </si>
  <si>
    <r>
      <rPr>
        <b/>
        <sz val="11"/>
        <color rgb="FF000000"/>
        <rFont val="Arial"/>
        <family val="2"/>
      </rPr>
      <t>2.09.1.1.28.2</t>
    </r>
    <r>
      <rPr>
        <sz val="11"/>
        <color rgb="FF000000"/>
        <rFont val="Arial"/>
        <family val="2"/>
      </rPr>
      <t xml:space="preserve"> Realización de agenda para atención psiquiátrica.</t>
    </r>
  </si>
  <si>
    <r>
      <rPr>
        <b/>
        <sz val="11"/>
        <color rgb="FF000000"/>
        <rFont val="Arial"/>
        <family val="2"/>
      </rPr>
      <t xml:space="preserve">2.09.1.1.28.3 </t>
    </r>
    <r>
      <rPr>
        <sz val="11"/>
        <color rgb="FF000000"/>
        <rFont val="Arial"/>
        <family val="2"/>
      </rPr>
      <t>Realización de campañas de concientización psicológica.</t>
    </r>
  </si>
  <si>
    <r>
      <rPr>
        <b/>
        <sz val="11"/>
        <color rgb="FF000000"/>
        <rFont val="Arial"/>
        <family val="2"/>
      </rPr>
      <t>2.09.1.1.29</t>
    </r>
    <r>
      <rPr>
        <sz val="11"/>
        <color rgb="FF000000"/>
        <rFont val="Arial"/>
        <family val="2"/>
      </rPr>
      <t xml:space="preserve"> Servicios Integrales dirigidos a personas con discapacidad o en riesgo potencial de presentarlo otorgados.</t>
    </r>
  </si>
  <si>
    <r>
      <rPr>
        <b/>
        <sz val="11"/>
        <color rgb="FF000000"/>
        <rFont val="Arial"/>
        <family val="2"/>
      </rPr>
      <t xml:space="preserve">2.09.1.1.29.2 </t>
    </r>
    <r>
      <rPr>
        <sz val="11"/>
        <color rgb="FF000000"/>
        <rFont val="Arial"/>
        <family val="2"/>
      </rPr>
      <t>Realización de agenda de pacientes para el servicio de transporte inclusivo UNEDIF.</t>
    </r>
  </si>
  <si>
    <r>
      <rPr>
        <b/>
        <sz val="11"/>
        <color theme="1"/>
        <rFont val="Arial"/>
        <family val="2"/>
      </rPr>
      <t>2.09.1.1.29.3</t>
    </r>
    <r>
      <rPr>
        <sz val="11"/>
        <color theme="1"/>
        <rFont val="Arial"/>
        <family val="2"/>
      </rPr>
      <t xml:space="preserve"> Programación de capacitaciones de inclusión.</t>
    </r>
  </si>
  <si>
    <r>
      <rPr>
        <b/>
        <sz val="11"/>
        <color theme="1"/>
        <rFont val="Arial"/>
        <family val="2"/>
      </rPr>
      <t>2.09.1.1.29.4</t>
    </r>
    <r>
      <rPr>
        <sz val="11"/>
        <color theme="1"/>
        <rFont val="Arial"/>
        <family val="2"/>
      </rPr>
      <t xml:space="preserve"> Programación de eventos de inclusión, con la participación de personas con discapacidad. </t>
    </r>
  </si>
  <si>
    <r>
      <rPr>
        <b/>
        <sz val="11"/>
        <color theme="1"/>
        <rFont val="Arial"/>
        <family val="2"/>
      </rPr>
      <t>2.09.1.1.30</t>
    </r>
    <r>
      <rPr>
        <sz val="11"/>
        <color theme="1"/>
        <rFont val="Arial"/>
        <family val="2"/>
      </rPr>
      <t xml:space="preserve"> Servicios integrales (terapia psicológica, carta de vinculación para adultos mayores empacadores, cursos, talleres, gestión de credenciales del INAPAM, gestiones de descuento de boletos de transporte)  para personas adultas mayores, otorgados. </t>
    </r>
  </si>
  <si>
    <r>
      <rPr>
        <b/>
        <sz val="11"/>
        <color theme="1"/>
        <rFont val="Arial"/>
        <family val="2"/>
      </rPr>
      <t xml:space="preserve">2.09.1.1.30.1 </t>
    </r>
    <r>
      <rPr>
        <sz val="11"/>
        <color theme="1"/>
        <rFont val="Arial"/>
        <family val="2"/>
      </rPr>
      <t>Realización de agenda para la gestión de credenciales del INAPAM.</t>
    </r>
  </si>
  <si>
    <r>
      <rPr>
        <b/>
        <sz val="11"/>
        <color theme="1"/>
        <rFont val="Arial"/>
        <family val="2"/>
      </rPr>
      <t xml:space="preserve">2.09.1.1.30.2 </t>
    </r>
    <r>
      <rPr>
        <sz val="11"/>
        <color theme="1"/>
        <rFont val="Arial"/>
        <family val="2"/>
      </rPr>
      <t>Programación de capacitaciones dirigidas a adultos mayores.</t>
    </r>
  </si>
  <si>
    <r>
      <rPr>
        <b/>
        <sz val="11"/>
        <color theme="1"/>
        <rFont val="Arial"/>
        <family val="2"/>
      </rPr>
      <t>2.09.1.1.30.3</t>
    </r>
    <r>
      <rPr>
        <sz val="11"/>
        <color theme="1"/>
        <rFont val="Arial"/>
        <family val="2"/>
      </rPr>
      <t xml:space="preserve"> Elaboración de programa alimenticio.</t>
    </r>
  </si>
  <si>
    <r>
      <rPr>
        <b/>
        <sz val="11"/>
        <color theme="1"/>
        <rFont val="Arial"/>
        <family val="2"/>
      </rPr>
      <t xml:space="preserve">2.09.1.1.30.4 </t>
    </r>
    <r>
      <rPr>
        <sz val="11"/>
        <color theme="1"/>
        <rFont val="Arial"/>
        <family val="2"/>
      </rPr>
      <t>Servicios de trabajo social brindados a los adultos mayores en estado de vulnerabilidad, como son visitas de seguimiento de casos, apoyos en especie, orientación jurídica, gestiones ante dependencias gubernamentales y privadas, etc.) otorgadas.</t>
    </r>
  </si>
  <si>
    <r>
      <rPr>
        <b/>
        <sz val="11"/>
        <color theme="1"/>
        <rFont val="Arial"/>
        <family val="2"/>
      </rPr>
      <t>2.09.1.1.31</t>
    </r>
    <r>
      <rPr>
        <sz val="11"/>
        <color theme="1"/>
        <rFont val="Arial"/>
        <family val="2"/>
      </rPr>
      <t xml:space="preserve"> Atenciones de alojamiento temporal a las personas adultas mayores en estado de abandono otorgadas.</t>
    </r>
  </si>
  <si>
    <r>
      <rPr>
        <b/>
        <sz val="11"/>
        <color theme="1"/>
        <rFont val="Arial"/>
        <family val="2"/>
      </rPr>
      <t>2.09.1.1.31.1</t>
    </r>
    <r>
      <rPr>
        <sz val="11"/>
        <color theme="1"/>
        <rFont val="Arial"/>
        <family val="2"/>
      </rPr>
      <t xml:space="preserve"> Elaboración del programa alimenticio para la Casa Transitoria de adultos mayores.</t>
    </r>
  </si>
  <si>
    <r>
      <rPr>
        <b/>
        <sz val="11"/>
        <color theme="1"/>
        <rFont val="Arial"/>
        <family val="2"/>
      </rPr>
      <t>2.09.1.1.31.2</t>
    </r>
    <r>
      <rPr>
        <sz val="11"/>
        <color theme="1"/>
        <rFont val="Arial"/>
        <family val="2"/>
      </rPr>
      <t xml:space="preserve"> Realización de cronograma de actividades recreativas y lúdicas.</t>
    </r>
  </si>
  <si>
    <r>
      <rPr>
        <b/>
        <sz val="11"/>
        <color theme="1"/>
        <rFont val="Arial"/>
        <family val="2"/>
      </rPr>
      <t>2.09.1.1.31.3</t>
    </r>
    <r>
      <rPr>
        <sz val="11"/>
        <color theme="1"/>
        <rFont val="Arial"/>
        <family val="2"/>
      </rPr>
      <t xml:space="preserve"> Gestión de traslado de personas adultas mayores a su lugar de origen.</t>
    </r>
  </si>
  <si>
    <r>
      <rPr>
        <b/>
        <sz val="11"/>
        <color theme="1"/>
        <rFont val="Arial"/>
        <family val="2"/>
      </rPr>
      <t>2.09.1.1.31.4</t>
    </r>
    <r>
      <rPr>
        <sz val="11"/>
        <color theme="1"/>
        <rFont val="Arial"/>
        <family val="2"/>
      </rPr>
      <t xml:space="preserve"> Realización de visitas de seguimiento a los casos de los adultos mayores ingresados en la Casa Transitoria.</t>
    </r>
  </si>
  <si>
    <r>
      <rPr>
        <b/>
        <sz val="11"/>
        <color theme="1"/>
        <rFont val="Arial"/>
        <family val="2"/>
      </rPr>
      <t>2.09.1.1.31.5</t>
    </r>
    <r>
      <rPr>
        <sz val="11"/>
        <color theme="1"/>
        <rFont val="Arial"/>
        <family val="2"/>
      </rPr>
      <t xml:space="preserve"> Elaboración de programación de insumos de primera necesidad para las personas adultas mayores. </t>
    </r>
  </si>
  <si>
    <r>
      <rPr>
        <b/>
        <sz val="11"/>
        <color theme="1"/>
        <rFont val="Arial"/>
        <family val="2"/>
      </rPr>
      <t xml:space="preserve">2.15.1.1.32 </t>
    </r>
    <r>
      <rPr>
        <sz val="11"/>
        <color theme="1"/>
        <rFont val="Arial"/>
        <family val="2"/>
      </rPr>
      <t xml:space="preserve">Acciones educativas en temática enfocada en los derechos de las NNA a la red de difusores Otorgadas.
</t>
    </r>
    <r>
      <rPr>
        <b/>
        <sz val="11"/>
        <color theme="1"/>
        <rFont val="Arial"/>
        <family val="2"/>
      </rPr>
      <t xml:space="preserve">
NNA: </t>
    </r>
    <r>
      <rPr>
        <sz val="11"/>
        <color theme="1"/>
        <rFont val="Arial"/>
        <family val="2"/>
      </rPr>
      <t>Niñas. Niños y Adolescentes</t>
    </r>
  </si>
  <si>
    <r>
      <rPr>
        <b/>
        <sz val="11"/>
        <color theme="1"/>
        <rFont val="Arial"/>
        <family val="2"/>
      </rPr>
      <t xml:space="preserve">2.15.1.1.32.1 </t>
    </r>
    <r>
      <rPr>
        <sz val="11"/>
        <color theme="1"/>
        <rFont val="Arial"/>
        <family val="2"/>
      </rPr>
      <t xml:space="preserve">Realización de cronograma de las acciones educativas para la red de difusores. </t>
    </r>
  </si>
  <si>
    <r>
      <rPr>
        <b/>
        <sz val="11"/>
        <color theme="1"/>
        <rFont val="Arial"/>
        <family val="2"/>
      </rPr>
      <t xml:space="preserve">2.15.1.1.33 </t>
    </r>
    <r>
      <rPr>
        <sz val="11"/>
        <color theme="1"/>
        <rFont val="Arial"/>
        <family val="2"/>
      </rPr>
      <t>Acciones de sensibilización y capacitación dirigido a las familias sobre buen trato de la no violencia.</t>
    </r>
  </si>
  <si>
    <r>
      <rPr>
        <b/>
        <sz val="11"/>
        <color theme="1"/>
        <rFont val="Arial"/>
        <family val="2"/>
      </rPr>
      <t>2.09.1.1.33.1</t>
    </r>
    <r>
      <rPr>
        <sz val="11"/>
        <color theme="1"/>
        <rFont val="Arial"/>
        <family val="2"/>
      </rPr>
      <t xml:space="preserve"> Realización de visitas de vinculación a escuelas, asociaciones y grupos interesados en capacitaciones preventivas de buen trato.</t>
    </r>
  </si>
  <si>
    <r>
      <rPr>
        <b/>
        <sz val="11"/>
        <color theme="1"/>
        <rFont val="Arial"/>
        <family val="2"/>
      </rPr>
      <t>2.09.1.1.33.2</t>
    </r>
    <r>
      <rPr>
        <sz val="11"/>
        <color theme="1"/>
        <rFont val="Arial"/>
        <family val="2"/>
      </rPr>
      <t xml:space="preserve"> Realización de cronograma de capacitaciones a impartir.</t>
    </r>
  </si>
  <si>
    <r>
      <rPr>
        <b/>
        <sz val="11"/>
        <color theme="1"/>
        <rFont val="Arial"/>
        <family val="2"/>
      </rPr>
      <t>2.09.1.1.33.3</t>
    </r>
    <r>
      <rPr>
        <sz val="11"/>
        <color theme="1"/>
        <rFont val="Arial"/>
        <family val="2"/>
      </rPr>
      <t xml:space="preserve"> Programación de eventos que promuevan el fortalecimiento de los valores y la integración familiar de los benitojuarenses.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</si>
</sst>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43" formatCode="_-* #,##0.00_-;\-* #,##0.00_-;_-* &quot;-&quot;??_-;_-@_-"/>
    <numFmt numFmtId="164" formatCode="&quot;$&quot;#,##0.00"/>
    <numFmt numFmtId="165" formatCode="0.000"/>
    <numFmt numFmtId="166" formatCode="0.0000"/>
  </numFmts>
  <fonts count="26">
    <font>
      <sz val="11"/>
      <color theme="1"/>
      <name val="Calibri"/>
      <family val="2"/>
      <scheme val="minor"/>
    </font>
    <font>
      <sz val="14"/>
      <color rgb="FFFFFFFF"/>
      <name val="Arial"/>
      <family val="2"/>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1"/>
      <name val="Arial"/>
      <family val="2"/>
    </font>
    <font>
      <sz val="11"/>
      <color theme="1"/>
      <name val="Calibri"/>
      <family val="2"/>
      <scheme val="minor"/>
    </font>
    <font>
      <sz val="14"/>
      <color theme="0"/>
      <name val="Arial"/>
      <family val="2"/>
    </font>
    <font>
      <sz val="9"/>
      <name val="Arial"/>
      <family val="2"/>
    </font>
    <font>
      <b/>
      <sz val="14"/>
      <color theme="0"/>
      <name val="Arial"/>
      <family val="2"/>
    </font>
    <font>
      <b/>
      <sz val="14"/>
      <color rgb="FFFFFFFF"/>
      <name val="Arial"/>
      <family val="2"/>
    </font>
    <font>
      <b/>
      <sz val="24"/>
      <color rgb="FFFFFFFF"/>
      <name val="Arial"/>
      <family val="2"/>
    </font>
    <font>
      <sz val="11"/>
      <color rgb="FFFFFFFF"/>
      <name val="Arial"/>
      <family val="2"/>
    </font>
    <font>
      <b/>
      <sz val="11"/>
      <color rgb="FFFFFFFF"/>
      <name val="Arial"/>
      <family val="2"/>
    </font>
    <font>
      <sz val="11"/>
      <color rgb="FF000000"/>
      <name val="Arial"/>
      <family val="2"/>
    </font>
    <font>
      <b/>
      <sz val="11"/>
      <color rgb="FFFF0000"/>
      <name val="Arial"/>
      <family val="2"/>
    </font>
    <font>
      <sz val="11"/>
      <color rgb="FFFF0000"/>
      <name val="Arial"/>
      <family val="2"/>
    </font>
    <font>
      <sz val="11"/>
      <color theme="1"/>
      <name val="Arial Nova Cond"/>
      <family val="2"/>
    </font>
    <font>
      <b/>
      <sz val="11"/>
      <color theme="1"/>
      <name val="Arial Nova Cond"/>
      <family val="2"/>
    </font>
    <font>
      <sz val="11"/>
      <color rgb="FF000000"/>
      <name val="Arial Nova Cond"/>
      <family val="2"/>
    </font>
    <font>
      <b/>
      <sz val="11"/>
      <color rgb="FF000000"/>
      <name val="Arial Nova Cond"/>
      <family val="2"/>
    </font>
    <font>
      <sz val="11"/>
      <name val="Arial Nova Cond"/>
      <family val="2"/>
    </font>
    <font>
      <b/>
      <sz val="11"/>
      <name val="Arial Nova Cond"/>
      <family val="2"/>
    </font>
  </fonts>
  <fills count="1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BD2452"/>
        <bgColor rgb="FF145148"/>
      </patternFill>
    </fill>
    <fill>
      <patternFill patternType="solid">
        <fgColor rgb="FFF2F2F2"/>
        <bgColor indexed="64"/>
      </patternFill>
    </fill>
    <fill>
      <patternFill patternType="solid">
        <fgColor rgb="FFFFFF00"/>
        <bgColor rgb="FFF2F2F2"/>
      </patternFill>
    </fill>
  </fills>
  <borders count="73">
    <border>
      <left/>
      <right/>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medium">
        <color indexed="64"/>
      </left>
      <right style="medium">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style="dotted">
        <color indexed="64"/>
      </right>
      <top style="dotted">
        <color theme="1"/>
      </top>
      <bottom/>
      <diagonal/>
    </border>
    <border>
      <left style="dotted">
        <color indexed="64"/>
      </left>
      <right style="medium">
        <color indexed="64"/>
      </right>
      <top style="dotted">
        <color theme="1"/>
      </top>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style="dotted">
        <color theme="1"/>
      </bottom>
      <diagonal/>
    </border>
  </borders>
  <cellStyleXfs count="4">
    <xf numFmtId="0" fontId="0" fillId="0" borderId="0"/>
    <xf numFmtId="9"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cellStyleXfs>
  <cellXfs count="199">
    <xf numFmtId="0" fontId="0" fillId="0" borderId="0" xfId="0"/>
    <xf numFmtId="10" fontId="8" fillId="7" borderId="35" xfId="0" applyNumberFormat="1" applyFont="1" applyFill="1" applyBorder="1" applyAlignment="1">
      <alignment horizontal="center" vertical="center" wrapText="1"/>
    </xf>
    <xf numFmtId="10" fontId="8" fillId="7" borderId="27" xfId="0" applyNumberFormat="1" applyFont="1" applyFill="1" applyBorder="1" applyAlignment="1">
      <alignment horizontal="center" vertical="center" wrapText="1"/>
    </xf>
    <xf numFmtId="10" fontId="8" fillId="7" borderId="38"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8" borderId="0" xfId="0" applyFill="1"/>
    <xf numFmtId="0" fontId="1" fillId="9" borderId="1" xfId="0" applyFont="1" applyFill="1" applyBorder="1" applyAlignment="1">
      <alignment horizontal="left" vertical="center" wrapText="1"/>
    </xf>
    <xf numFmtId="0" fontId="1" fillId="9" borderId="2" xfId="0" applyFont="1" applyFill="1" applyBorder="1" applyAlignment="1">
      <alignment horizontal="left" vertical="center" wrapText="1"/>
    </xf>
    <xf numFmtId="0" fontId="4" fillId="5" borderId="1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5" xfId="0" applyFont="1" applyFill="1" applyBorder="1" applyAlignment="1">
      <alignment horizontal="center" vertical="center" wrapText="1"/>
    </xf>
    <xf numFmtId="3" fontId="4" fillId="11" borderId="42" xfId="0" applyNumberFormat="1" applyFont="1" applyFill="1" applyBorder="1" applyAlignment="1">
      <alignment horizontal="center" vertical="center" wrapText="1"/>
    </xf>
    <xf numFmtId="3" fontId="4" fillId="11" borderId="12" xfId="0" applyNumberFormat="1" applyFont="1" applyFill="1" applyBorder="1" applyAlignment="1">
      <alignment horizontal="center" vertical="center" wrapText="1"/>
    </xf>
    <xf numFmtId="3" fontId="4" fillId="11" borderId="15" xfId="0" applyNumberFormat="1" applyFont="1"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8" fillId="11" borderId="18" xfId="0" applyFont="1" applyFill="1" applyBorder="1" applyAlignment="1">
      <alignment horizontal="center" vertical="center" wrapText="1"/>
    </xf>
    <xf numFmtId="7" fontId="8" fillId="11" borderId="21" xfId="2" applyNumberFormat="1" applyFont="1" applyFill="1" applyBorder="1" applyAlignment="1">
      <alignment horizontal="center" vertical="center" wrapText="1"/>
    </xf>
    <xf numFmtId="164" fontId="8" fillId="11" borderId="20" xfId="0" applyNumberFormat="1" applyFont="1" applyFill="1" applyBorder="1" applyAlignment="1">
      <alignment horizontal="center" vertical="center" wrapText="1"/>
    </xf>
    <xf numFmtId="0" fontId="8" fillId="11" borderId="19" xfId="0" applyFont="1" applyFill="1" applyBorder="1" applyAlignment="1">
      <alignment horizontal="center" vertical="center" wrapText="1"/>
    </xf>
    <xf numFmtId="7" fontId="8" fillId="11" borderId="22" xfId="2"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4" fillId="5" borderId="12"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6" xfId="0" applyNumberFormat="1" applyFont="1" applyFill="1" applyBorder="1" applyAlignment="1">
      <alignment horizontal="center" vertical="center" wrapText="1"/>
    </xf>
    <xf numFmtId="7" fontId="4" fillId="5" borderId="27" xfId="2"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36" xfId="0" applyFont="1" applyFill="1" applyBorder="1" applyAlignment="1">
      <alignment horizontal="left" vertical="center" wrapText="1"/>
    </xf>
    <xf numFmtId="0" fontId="4" fillId="5" borderId="34" xfId="0" applyFont="1" applyFill="1" applyBorder="1" applyAlignment="1">
      <alignment horizontal="center" vertical="center" wrapText="1"/>
    </xf>
    <xf numFmtId="0" fontId="4" fillId="5" borderId="37" xfId="0" applyFont="1" applyFill="1" applyBorder="1" applyAlignment="1">
      <alignment horizontal="left" vertical="center" wrapText="1"/>
    </xf>
    <xf numFmtId="0" fontId="8" fillId="11" borderId="31"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11" borderId="14" xfId="0" applyFont="1" applyFill="1" applyBorder="1" applyAlignment="1">
      <alignment horizontal="left" vertical="center" wrapText="1"/>
    </xf>
    <xf numFmtId="0" fontId="4" fillId="11" borderId="12" xfId="0" applyFont="1" applyFill="1" applyBorder="1" applyAlignment="1">
      <alignment horizontal="left" vertical="center" wrapText="1"/>
    </xf>
    <xf numFmtId="0" fontId="4" fillId="11" borderId="54" xfId="0" applyNumberFormat="1" applyFont="1" applyFill="1" applyBorder="1" applyAlignment="1">
      <alignment horizontal="center" vertical="center" wrapText="1"/>
    </xf>
    <xf numFmtId="0" fontId="8" fillId="5" borderId="54" xfId="0" applyNumberFormat="1" applyFont="1" applyFill="1" applyBorder="1" applyAlignment="1">
      <alignment horizontal="center" vertical="center" wrapText="1"/>
    </xf>
    <xf numFmtId="0" fontId="4" fillId="11" borderId="55" xfId="0" applyNumberFormat="1" applyFont="1" applyFill="1" applyBorder="1" applyAlignment="1">
      <alignment horizontal="center" vertical="center" wrapText="1"/>
    </xf>
    <xf numFmtId="0" fontId="4" fillId="5" borderId="54" xfId="0" applyNumberFormat="1" applyFont="1" applyFill="1" applyBorder="1" applyAlignment="1">
      <alignment horizontal="justify" vertical="center" wrapText="1"/>
    </xf>
    <xf numFmtId="0" fontId="2" fillId="11" borderId="54" xfId="0" applyNumberFormat="1" applyFont="1" applyFill="1" applyBorder="1" applyAlignment="1">
      <alignment horizontal="center" vertical="center" wrapText="1"/>
    </xf>
    <xf numFmtId="0" fontId="4" fillId="5" borderId="55" xfId="0" applyNumberFormat="1" applyFont="1" applyFill="1" applyBorder="1" applyAlignment="1">
      <alignment horizontal="justify" vertical="center" wrapText="1"/>
    </xf>
    <xf numFmtId="0" fontId="4" fillId="5" borderId="57" xfId="0" applyFont="1" applyFill="1" applyBorder="1" applyAlignment="1">
      <alignment horizontal="center" vertical="center" wrapText="1"/>
    </xf>
    <xf numFmtId="0" fontId="4" fillId="5" borderId="59" xfId="0" applyFont="1" applyFill="1" applyBorder="1" applyAlignment="1">
      <alignment horizontal="center" vertical="center" wrapText="1"/>
    </xf>
    <xf numFmtId="10" fontId="0" fillId="6" borderId="57" xfId="0" applyNumberFormat="1" applyFill="1" applyBorder="1" applyAlignment="1">
      <alignment horizontal="center" vertical="center" wrapText="1"/>
    </xf>
    <xf numFmtId="10" fontId="0" fillId="6" borderId="59" xfId="0" applyNumberFormat="1" applyFill="1" applyBorder="1" applyAlignment="1">
      <alignment horizontal="center" vertical="center" wrapText="1"/>
    </xf>
    <xf numFmtId="10" fontId="0" fillId="6" borderId="60" xfId="0" applyNumberFormat="1" applyFill="1" applyBorder="1" applyAlignment="1">
      <alignment horizontal="center" vertical="center" wrapText="1"/>
    </xf>
    <xf numFmtId="0" fontId="4" fillId="11" borderId="57" xfId="0" applyFont="1" applyFill="1" applyBorder="1" applyAlignment="1">
      <alignment horizontal="left" vertical="center" wrapText="1"/>
    </xf>
    <xf numFmtId="0" fontId="4" fillId="5" borderId="59" xfId="0" applyFont="1" applyFill="1" applyBorder="1" applyAlignment="1">
      <alignment horizontal="left" vertical="center" wrapText="1"/>
    </xf>
    <xf numFmtId="0" fontId="4" fillId="11" borderId="59" xfId="0" applyFont="1" applyFill="1" applyBorder="1" applyAlignment="1">
      <alignment horizontal="left" vertical="center" wrapText="1"/>
    </xf>
    <xf numFmtId="0" fontId="4" fillId="5" borderId="60" xfId="0" applyFont="1" applyFill="1" applyBorder="1" applyAlignment="1">
      <alignment horizontal="left" vertical="center" wrapText="1"/>
    </xf>
    <xf numFmtId="0" fontId="2" fillId="11" borderId="61" xfId="0" applyNumberFormat="1" applyFont="1" applyFill="1" applyBorder="1" applyAlignment="1">
      <alignment horizontal="center" vertical="center" wrapText="1"/>
    </xf>
    <xf numFmtId="0" fontId="4" fillId="5" borderId="62" xfId="0" applyNumberFormat="1" applyFont="1" applyFill="1" applyBorder="1" applyAlignment="1">
      <alignment horizontal="justify" vertical="center" wrapText="1"/>
    </xf>
    <xf numFmtId="0" fontId="7" fillId="10" borderId="45" xfId="0" applyFont="1" applyFill="1" applyBorder="1" applyAlignment="1">
      <alignment horizontal="center" vertical="center" wrapText="1"/>
    </xf>
    <xf numFmtId="0" fontId="7" fillId="10" borderId="44" xfId="0" applyFont="1" applyFill="1" applyBorder="1" applyAlignment="1">
      <alignment horizontal="center" vertical="center" wrapText="1"/>
    </xf>
    <xf numFmtId="1" fontId="4" fillId="11" borderId="53" xfId="1" applyNumberFormat="1" applyFont="1" applyFill="1" applyBorder="1" applyAlignment="1">
      <alignment horizontal="center" vertical="center" wrapText="1"/>
    </xf>
    <xf numFmtId="1" fontId="4" fillId="11" borderId="54" xfId="1" applyNumberFormat="1" applyFont="1" applyFill="1" applyBorder="1" applyAlignment="1">
      <alignment horizontal="center" vertical="center" wrapText="1"/>
    </xf>
    <xf numFmtId="1" fontId="4" fillId="5" borderId="54" xfId="1" applyNumberFormat="1" applyFont="1" applyFill="1" applyBorder="1" applyAlignment="1">
      <alignment horizontal="center" vertical="center" wrapText="1"/>
    </xf>
    <xf numFmtId="1" fontId="4" fillId="11" borderId="55" xfId="1" applyNumberFormat="1" applyFont="1" applyFill="1" applyBorder="1" applyAlignment="1">
      <alignment horizontal="center" vertical="center" wrapText="1"/>
    </xf>
    <xf numFmtId="0" fontId="4" fillId="11" borderId="43" xfId="0" applyFont="1" applyFill="1" applyBorder="1" applyAlignment="1">
      <alignment horizontal="left" vertical="center" wrapText="1"/>
    </xf>
    <xf numFmtId="0" fontId="4" fillId="11" borderId="44" xfId="0" applyFont="1" applyFill="1" applyBorder="1" applyAlignment="1">
      <alignment horizontal="left" vertical="center" wrapText="1"/>
    </xf>
    <xf numFmtId="0" fontId="4" fillId="5" borderId="45" xfId="0" applyFont="1" applyFill="1" applyBorder="1" applyAlignment="1">
      <alignment horizontal="left" vertical="center" wrapText="1"/>
    </xf>
    <xf numFmtId="0" fontId="0" fillId="0" borderId="0" xfId="0" applyAlignment="1">
      <alignment horizontal="center"/>
    </xf>
    <xf numFmtId="3" fontId="4" fillId="11" borderId="58" xfId="0" applyNumberFormat="1" applyFont="1" applyFill="1" applyBorder="1" applyAlignment="1">
      <alignment horizontal="center" vertical="center" wrapText="1"/>
    </xf>
    <xf numFmtId="3" fontId="4" fillId="11" borderId="59" xfId="0" applyNumberFormat="1" applyFont="1" applyFill="1" applyBorder="1" applyAlignment="1">
      <alignment horizontal="center" vertical="center" wrapText="1"/>
    </xf>
    <xf numFmtId="3" fontId="4" fillId="11" borderId="60" xfId="0" applyNumberFormat="1" applyFont="1" applyFill="1" applyBorder="1" applyAlignment="1">
      <alignment horizontal="center" vertical="center" wrapText="1"/>
    </xf>
    <xf numFmtId="0" fontId="4" fillId="13" borderId="14"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16" fillId="12" borderId="12" xfId="0" applyFont="1" applyFill="1" applyBorder="1" applyAlignment="1">
      <alignment horizontal="left" vertical="center" wrapText="1"/>
    </xf>
    <xf numFmtId="0" fontId="15" fillId="12" borderId="12" xfId="0" applyFont="1" applyFill="1" applyBorder="1" applyAlignment="1">
      <alignment horizontal="center" vertical="center" wrapText="1"/>
    </xf>
    <xf numFmtId="0" fontId="16" fillId="12" borderId="15" xfId="0" applyFont="1" applyFill="1" applyBorder="1" applyAlignment="1">
      <alignment horizontal="left" vertical="center" wrapText="1"/>
    </xf>
    <xf numFmtId="0" fontId="4" fillId="11" borderId="15" xfId="0" applyFont="1" applyFill="1" applyBorder="1" applyAlignment="1">
      <alignment horizontal="justify" vertical="center" wrapText="1"/>
    </xf>
    <xf numFmtId="0" fontId="4" fillId="13" borderId="12" xfId="0" applyFont="1" applyFill="1" applyBorder="1" applyAlignment="1">
      <alignment horizontal="left" vertical="center" wrapText="1"/>
    </xf>
    <xf numFmtId="0" fontId="4" fillId="13" borderId="12" xfId="0" applyFont="1" applyFill="1" applyBorder="1" applyAlignment="1">
      <alignment horizontal="center" vertical="center" wrapText="1"/>
    </xf>
    <xf numFmtId="0" fontId="4" fillId="13" borderId="15" xfId="0" applyFont="1" applyFill="1" applyBorder="1" applyAlignment="1">
      <alignment horizontal="justify" vertical="center" wrapText="1"/>
    </xf>
    <xf numFmtId="0" fontId="17" fillId="13" borderId="12"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4" fillId="5" borderId="60" xfId="0" applyFont="1" applyFill="1" applyBorder="1" applyAlignment="1">
      <alignment horizontal="justify" vertical="center" wrapText="1"/>
    </xf>
    <xf numFmtId="0" fontId="4" fillId="11" borderId="14" xfId="0" applyFont="1" applyFill="1" applyBorder="1" applyAlignment="1">
      <alignment horizontal="center" vertical="center" wrapText="1"/>
    </xf>
    <xf numFmtId="0" fontId="4" fillId="11" borderId="12" xfId="0" applyFont="1" applyFill="1" applyBorder="1" applyAlignment="1">
      <alignment horizontal="center" vertical="center" wrapText="1"/>
    </xf>
    <xf numFmtId="10" fontId="0" fillId="6" borderId="14" xfId="0" applyNumberFormat="1" applyFill="1" applyBorder="1" applyAlignment="1">
      <alignment horizontal="center" vertical="center" wrapText="1"/>
    </xf>
    <xf numFmtId="10" fontId="0" fillId="6" borderId="12" xfId="0" applyNumberFormat="1" applyFill="1" applyBorder="1" applyAlignment="1">
      <alignment horizontal="center" vertical="center" wrapText="1"/>
    </xf>
    <xf numFmtId="10" fontId="0" fillId="6" borderId="15" xfId="0" applyNumberFormat="1" applyFill="1" applyBorder="1" applyAlignment="1">
      <alignment horizontal="center" vertical="center" wrapText="1"/>
    </xf>
    <xf numFmtId="0" fontId="8" fillId="11" borderId="56" xfId="0" applyNumberFormat="1" applyFont="1" applyFill="1" applyBorder="1" applyAlignment="1">
      <alignment horizontal="justify" vertical="center" wrapText="1"/>
    </xf>
    <xf numFmtId="0" fontId="8" fillId="11" borderId="14" xfId="0" applyNumberFormat="1" applyFont="1" applyFill="1" applyBorder="1" applyAlignment="1">
      <alignment horizontal="justify" vertical="center" wrapText="1"/>
    </xf>
    <xf numFmtId="0" fontId="4" fillId="5" borderId="54" xfId="0" applyFont="1" applyFill="1" applyBorder="1" applyAlignment="1">
      <alignment horizontal="left" vertical="center" wrapText="1"/>
    </xf>
    <xf numFmtId="0" fontId="4" fillId="5" borderId="54" xfId="0" applyFont="1" applyFill="1" applyBorder="1" applyAlignment="1">
      <alignment horizontal="center" vertical="center" wrapText="1"/>
    </xf>
    <xf numFmtId="0" fontId="4" fillId="5" borderId="55" xfId="0" applyFont="1" applyFill="1" applyBorder="1" applyAlignment="1">
      <alignment horizontal="left" vertical="center" wrapText="1"/>
    </xf>
    <xf numFmtId="166" fontId="4" fillId="11" borderId="42" xfId="1" applyNumberFormat="1" applyFont="1" applyFill="1" applyBorder="1" applyAlignment="1">
      <alignment horizontal="center" vertical="center" wrapText="1"/>
    </xf>
    <xf numFmtId="3" fontId="7" fillId="10" borderId="42" xfId="0" applyNumberFormat="1" applyFont="1" applyFill="1" applyBorder="1" applyAlignment="1">
      <alignment horizontal="center" vertical="center" wrapText="1"/>
    </xf>
    <xf numFmtId="1" fontId="8" fillId="5" borderId="56" xfId="1" applyNumberFormat="1" applyFont="1" applyFill="1" applyBorder="1" applyAlignment="1">
      <alignment horizontal="center" vertical="center" wrapText="1"/>
    </xf>
    <xf numFmtId="165" fontId="8" fillId="5" borderId="14" xfId="1" applyNumberFormat="1" applyFont="1" applyFill="1" applyBorder="1" applyAlignment="1">
      <alignment horizontal="center" vertical="center" wrapText="1"/>
    </xf>
    <xf numFmtId="165" fontId="4" fillId="11" borderId="12" xfId="1" applyNumberFormat="1" applyFont="1" applyFill="1" applyBorder="1" applyAlignment="1">
      <alignment horizontal="center" vertical="center" wrapText="1"/>
    </xf>
    <xf numFmtId="165" fontId="4" fillId="5" borderId="12" xfId="1" applyNumberFormat="1" applyFont="1" applyFill="1" applyBorder="1" applyAlignment="1">
      <alignment horizontal="center" vertical="center" wrapText="1"/>
    </xf>
    <xf numFmtId="165" fontId="4" fillId="11" borderId="15" xfId="1" applyNumberFormat="1" applyFont="1" applyFill="1" applyBorder="1" applyAlignment="1">
      <alignment horizontal="center" vertical="center" wrapText="1"/>
    </xf>
    <xf numFmtId="3" fontId="7" fillId="10" borderId="14" xfId="0" applyNumberFormat="1" applyFont="1" applyFill="1" applyBorder="1" applyAlignment="1">
      <alignment horizontal="center" vertical="center" wrapText="1"/>
    </xf>
    <xf numFmtId="3" fontId="7" fillId="10" borderId="12" xfId="0" applyNumberFormat="1" applyFont="1" applyFill="1" applyBorder="1" applyAlignment="1">
      <alignment horizontal="center" vertical="center" wrapText="1"/>
    </xf>
    <xf numFmtId="3" fontId="7" fillId="10" borderId="15" xfId="0" applyNumberFormat="1" applyFont="1" applyFill="1" applyBorder="1" applyAlignment="1">
      <alignment horizontal="center" vertical="center" wrapText="1"/>
    </xf>
    <xf numFmtId="165" fontId="8" fillId="5" borderId="14" xfId="0" applyNumberFormat="1" applyFont="1" applyFill="1" applyBorder="1" applyAlignment="1">
      <alignment horizontal="center" vertical="center" wrapText="1"/>
    </xf>
    <xf numFmtId="0" fontId="4" fillId="11" borderId="12" xfId="0" applyNumberFormat="1" applyFont="1" applyFill="1" applyBorder="1" applyAlignment="1">
      <alignment horizontal="center" vertical="center" wrapText="1"/>
    </xf>
    <xf numFmtId="0" fontId="8" fillId="5" borderId="12" xfId="0" applyNumberFormat="1" applyFont="1" applyFill="1" applyBorder="1" applyAlignment="1">
      <alignment horizontal="center" vertical="center" wrapText="1"/>
    </xf>
    <xf numFmtId="0" fontId="4" fillId="11" borderId="15" xfId="0" applyNumberFormat="1" applyFont="1" applyFill="1" applyBorder="1" applyAlignment="1">
      <alignment horizontal="center" vertical="center" wrapText="1"/>
    </xf>
    <xf numFmtId="10" fontId="0" fillId="6" borderId="54" xfId="0" applyNumberFormat="1" applyFill="1" applyBorder="1" applyAlignment="1">
      <alignment horizontal="center" vertical="center" wrapText="1"/>
    </xf>
    <xf numFmtId="10" fontId="0" fillId="6" borderId="55" xfId="0" applyNumberFormat="1" applyFill="1" applyBorder="1" applyAlignment="1">
      <alignment horizontal="center" vertical="center" wrapText="1"/>
    </xf>
    <xf numFmtId="0" fontId="4" fillId="11" borderId="59" xfId="0" applyNumberFormat="1" applyFont="1" applyFill="1" applyBorder="1" applyAlignment="1">
      <alignment horizontal="center" vertical="center" wrapText="1"/>
    </xf>
    <xf numFmtId="0" fontId="8" fillId="5" borderId="59" xfId="0" applyNumberFormat="1" applyFont="1" applyFill="1" applyBorder="1" applyAlignment="1">
      <alignment horizontal="center" vertical="center" wrapText="1"/>
    </xf>
    <xf numFmtId="0" fontId="4" fillId="11" borderId="60" xfId="0" applyNumberFormat="1" applyFont="1" applyFill="1" applyBorder="1" applyAlignment="1">
      <alignment horizontal="center" vertical="center" wrapText="1"/>
    </xf>
    <xf numFmtId="1" fontId="4" fillId="5" borderId="14" xfId="3" applyNumberFormat="1" applyFont="1" applyFill="1" applyBorder="1" applyAlignment="1">
      <alignment horizontal="center" vertical="center" wrapText="1"/>
    </xf>
    <xf numFmtId="3" fontId="7" fillId="10" borderId="64" xfId="0" applyNumberFormat="1" applyFont="1" applyFill="1" applyBorder="1" applyAlignment="1">
      <alignment horizontal="center" vertical="center" wrapText="1"/>
    </xf>
    <xf numFmtId="3" fontId="7" fillId="10" borderId="65" xfId="0" applyNumberFormat="1" applyFont="1" applyFill="1" applyBorder="1" applyAlignment="1">
      <alignment horizontal="center" vertical="center" wrapText="1"/>
    </xf>
    <xf numFmtId="3" fontId="7" fillId="10" borderId="66" xfId="0" applyNumberFormat="1"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7" fillId="10" borderId="43" xfId="0" applyFont="1" applyFill="1" applyBorder="1" applyAlignment="1">
      <alignment horizontal="left" vertical="center" wrapText="1"/>
    </xf>
    <xf numFmtId="0" fontId="4" fillId="5" borderId="12" xfId="0" applyNumberFormat="1" applyFont="1" applyFill="1" applyBorder="1" applyAlignment="1">
      <alignment horizontal="justify" vertical="center" wrapText="1"/>
    </xf>
    <xf numFmtId="10" fontId="0" fillId="6" borderId="67" xfId="0" applyNumberFormat="1" applyFill="1" applyBorder="1" applyAlignment="1">
      <alignment horizontal="center" vertical="center" wrapText="1"/>
    </xf>
    <xf numFmtId="10" fontId="0" fillId="6" borderId="68" xfId="0" applyNumberFormat="1" applyFill="1" applyBorder="1" applyAlignment="1">
      <alignment horizontal="center" vertical="center" wrapText="1"/>
    </xf>
    <xf numFmtId="10" fontId="0" fillId="6" borderId="69" xfId="0" applyNumberFormat="1" applyFill="1" applyBorder="1" applyAlignment="1">
      <alignment horizontal="center" vertical="center" wrapText="1"/>
    </xf>
    <xf numFmtId="0" fontId="0" fillId="0" borderId="0" xfId="0" applyAlignment="1">
      <alignment horizontal="center"/>
    </xf>
    <xf numFmtId="0" fontId="1" fillId="9" borderId="46" xfId="0" applyFont="1" applyFill="1" applyBorder="1" applyAlignment="1">
      <alignment horizontal="left" vertical="center" wrapText="1"/>
    </xf>
    <xf numFmtId="0" fontId="1" fillId="9" borderId="47" xfId="0" applyFont="1" applyFill="1" applyBorder="1" applyAlignment="1">
      <alignment horizontal="left" vertical="center" wrapText="1"/>
    </xf>
    <xf numFmtId="0" fontId="1" fillId="9" borderId="51" xfId="0" applyFont="1" applyFill="1" applyBorder="1" applyAlignment="1">
      <alignment horizontal="left" vertical="center" wrapText="1"/>
    </xf>
    <xf numFmtId="0" fontId="1" fillId="9" borderId="52" xfId="0" applyFont="1" applyFill="1" applyBorder="1" applyAlignment="1">
      <alignment horizontal="left" vertical="center" wrapText="1"/>
    </xf>
    <xf numFmtId="0" fontId="1" fillId="9" borderId="48" xfId="0" applyFont="1" applyFill="1" applyBorder="1" applyAlignment="1">
      <alignment horizontal="center" vertical="center" wrapText="1"/>
    </xf>
    <xf numFmtId="0" fontId="1" fillId="9" borderId="49" xfId="0" applyFont="1" applyFill="1" applyBorder="1" applyAlignment="1">
      <alignment horizontal="center" vertical="center" wrapText="1"/>
    </xf>
    <xf numFmtId="0" fontId="1" fillId="9" borderId="50" xfId="0" applyFont="1" applyFill="1" applyBorder="1" applyAlignment="1">
      <alignment horizontal="center" vertical="center" wrapText="1"/>
    </xf>
    <xf numFmtId="0" fontId="3" fillId="5" borderId="56"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4" fillId="5" borderId="54"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11" borderId="14"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29"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12" fillId="10" borderId="17"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29"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6" fillId="10" borderId="25" xfId="0" applyNumberFormat="1" applyFont="1" applyFill="1" applyBorder="1" applyAlignment="1">
      <alignment horizontal="center" vertical="center" wrapText="1"/>
    </xf>
    <xf numFmtId="0" fontId="6" fillId="10" borderId="20" xfId="0" applyNumberFormat="1" applyFont="1" applyFill="1" applyBorder="1" applyAlignment="1">
      <alignment horizontal="center" vertical="center" wrapText="1"/>
    </xf>
    <xf numFmtId="0" fontId="6" fillId="10" borderId="11" xfId="0" applyNumberFormat="1" applyFont="1" applyFill="1" applyBorder="1" applyAlignment="1">
      <alignment horizontal="center" vertical="center" wrapText="1"/>
    </xf>
    <xf numFmtId="0" fontId="6" fillId="10" borderId="23" xfId="0" applyNumberFormat="1" applyFont="1" applyFill="1" applyBorder="1" applyAlignment="1">
      <alignment horizontal="center" vertical="center" wrapText="1"/>
    </xf>
    <xf numFmtId="0" fontId="6" fillId="10" borderId="24" xfId="0" applyNumberFormat="1"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3" xfId="0" applyFont="1" applyFill="1" applyBorder="1" applyAlignment="1">
      <alignment horizontal="center" vertical="center"/>
    </xf>
    <xf numFmtId="0" fontId="13" fillId="9" borderId="16" xfId="0" applyFont="1" applyFill="1" applyBorder="1" applyAlignment="1">
      <alignment horizontal="center" vertical="center"/>
    </xf>
    <xf numFmtId="0" fontId="13" fillId="9" borderId="1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6" fillId="10" borderId="17" xfId="0" applyNumberFormat="1" applyFont="1" applyFill="1" applyBorder="1" applyAlignment="1">
      <alignment horizontal="center" vertical="center" wrapText="1"/>
    </xf>
    <xf numFmtId="0" fontId="6" fillId="10" borderId="3" xfId="0" applyNumberFormat="1" applyFont="1" applyFill="1" applyBorder="1" applyAlignment="1">
      <alignment horizontal="center" vertical="center" wrapText="1"/>
    </xf>
    <xf numFmtId="0" fontId="6" fillId="10" borderId="4" xfId="0" applyNumberFormat="1"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0" xfId="0" applyFont="1" applyFill="1" applyBorder="1" applyAlignment="1">
      <alignment horizontal="center" vertical="center" wrapText="1"/>
    </xf>
    <xf numFmtId="1" fontId="8" fillId="5" borderId="56" xfId="0" applyNumberFormat="1" applyFont="1" applyFill="1" applyBorder="1" applyAlignment="1">
      <alignment horizontal="center" vertical="center" wrapText="1"/>
    </xf>
    <xf numFmtId="10" fontId="0" fillId="14" borderId="70" xfId="0" applyNumberFormat="1" applyFill="1" applyBorder="1" applyAlignment="1">
      <alignment horizontal="center" vertical="center" wrapText="1"/>
    </xf>
    <xf numFmtId="10" fontId="0" fillId="14" borderId="12" xfId="0" applyNumberFormat="1" applyFill="1" applyBorder="1" applyAlignment="1">
      <alignment horizontal="center" vertical="center" wrapText="1"/>
    </xf>
    <xf numFmtId="10" fontId="0" fillId="14" borderId="71" xfId="0" applyNumberFormat="1" applyFill="1" applyBorder="1" applyAlignment="1">
      <alignment horizontal="center" vertical="center" wrapText="1"/>
    </xf>
    <xf numFmtId="10" fontId="0" fillId="14" borderId="72" xfId="0" applyNumberFormat="1" applyFill="1" applyBorder="1" applyAlignment="1">
      <alignment horizontal="center" vertical="center" wrapText="1"/>
    </xf>
    <xf numFmtId="0" fontId="15" fillId="12"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4" fillId="13" borderId="12" xfId="0" applyFont="1" applyFill="1" applyBorder="1" applyAlignment="1">
      <alignment horizontal="justify" vertical="center" wrapText="1"/>
    </xf>
    <xf numFmtId="0" fontId="5" fillId="13" borderId="12" xfId="0" applyFont="1" applyFill="1" applyBorder="1" applyAlignment="1">
      <alignment horizontal="justify" vertical="center" wrapText="1"/>
    </xf>
    <xf numFmtId="0" fontId="17" fillId="13" borderId="12" xfId="0" applyFont="1" applyFill="1" applyBorder="1" applyAlignment="1">
      <alignment horizontal="justify" vertical="center" wrapText="1"/>
    </xf>
    <xf numFmtId="0" fontId="8" fillId="13" borderId="12" xfId="0" applyFont="1" applyFill="1" applyBorder="1" applyAlignment="1">
      <alignment horizontal="justify" vertical="center" wrapText="1"/>
    </xf>
    <xf numFmtId="0" fontId="17" fillId="11" borderId="12"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4" fillId="5" borderId="59" xfId="0" applyFont="1" applyFill="1" applyBorder="1" applyAlignment="1">
      <alignment horizontal="justify" vertical="center" wrapText="1"/>
    </xf>
    <xf numFmtId="0" fontId="7" fillId="10" borderId="44" xfId="0" applyFont="1" applyFill="1" applyBorder="1" applyAlignment="1">
      <alignment horizontal="justify" vertical="center" wrapText="1"/>
    </xf>
    <xf numFmtId="0" fontId="4" fillId="5" borderId="44" xfId="0" applyFont="1" applyFill="1" applyBorder="1" applyAlignment="1">
      <alignment horizontal="justify" vertical="center" wrapText="1"/>
    </xf>
    <xf numFmtId="0" fontId="4" fillId="5" borderId="12" xfId="0" applyFont="1" applyFill="1" applyBorder="1" applyAlignment="1">
      <alignment horizontal="justify" vertical="center" wrapText="1"/>
    </xf>
    <xf numFmtId="0" fontId="11" fillId="11" borderId="35" xfId="0" applyFont="1" applyFill="1" applyBorder="1" applyAlignment="1">
      <alignment horizontal="justify" vertical="center" wrapText="1"/>
    </xf>
  </cellXfs>
  <cellStyles count="4">
    <cellStyle name="Millares" xfId="3" builtinId="3"/>
    <cellStyle name="Moneda" xfId="2" builtinId="4"/>
    <cellStyle name="Normal" xfId="0" builtinId="0"/>
    <cellStyle name="Porcentaje" xfId="1" builtinId="5"/>
  </cellStyles>
  <dxfs count="188">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F2F2F2"/>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86591</xdr:rowOff>
    </xdr:from>
    <xdr:to>
      <xdr:col>3</xdr:col>
      <xdr:colOff>1701829</xdr:colOff>
      <xdr:row>4</xdr:row>
      <xdr:rowOff>366224</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8214" y="277091"/>
          <a:ext cx="2024215" cy="2006833"/>
        </a:xfrm>
        <a:prstGeom prst="rect">
          <a:avLst/>
        </a:prstGeom>
      </xdr:spPr>
    </xdr:pic>
    <xdr:clientData/>
  </xdr:twoCellAnchor>
  <xdr:twoCellAnchor editAs="oneCell">
    <xdr:from>
      <xdr:col>1</xdr:col>
      <xdr:colOff>241300</xdr:colOff>
      <xdr:row>1</xdr:row>
      <xdr:rowOff>61057</xdr:rowOff>
    </xdr:from>
    <xdr:to>
      <xdr:col>2</xdr:col>
      <xdr:colOff>1810985</xdr:colOff>
      <xdr:row>4</xdr:row>
      <xdr:rowOff>215401</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8100" y="251557"/>
          <a:ext cx="2922235" cy="1881544"/>
        </a:xfrm>
        <a:prstGeom prst="rect">
          <a:avLst/>
        </a:prstGeom>
      </xdr:spPr>
    </xdr:pic>
    <xdr:clientData/>
  </xdr:twoCellAnchor>
  <xdr:twoCellAnchor editAs="oneCell">
    <xdr:from>
      <xdr:col>23</xdr:col>
      <xdr:colOff>301625</xdr:colOff>
      <xdr:row>1</xdr:row>
      <xdr:rowOff>32202</xdr:rowOff>
    </xdr:from>
    <xdr:to>
      <xdr:col>24</xdr:col>
      <xdr:colOff>812410</xdr:colOff>
      <xdr:row>4</xdr:row>
      <xdr:rowOff>447675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30875" y="222702"/>
          <a:ext cx="3815131" cy="2126798"/>
        </a:xfrm>
        <a:prstGeom prst="rect">
          <a:avLst/>
        </a:prstGeom>
      </xdr:spPr>
    </xdr:pic>
    <xdr:clientData/>
  </xdr:twoCellAnchor>
  <xdr:oneCellAnchor>
    <xdr:from>
      <xdr:col>19</xdr:col>
      <xdr:colOff>974587</xdr:colOff>
      <xdr:row>161</xdr:row>
      <xdr:rowOff>46001</xdr:rowOff>
    </xdr:from>
    <xdr:ext cx="4534395" cy="1652422"/>
    <xdr:sp macro="" textlink="">
      <xdr:nvSpPr>
        <xdr:cNvPr id="10" name="CuadroTexto 9">
          <a:extLst>
            <a:ext uri="{FF2B5EF4-FFF2-40B4-BE49-F238E27FC236}">
              <a16:creationId xmlns:a16="http://schemas.microsoft.com/office/drawing/2014/main" id="{00000000-0008-0000-0000-000007000000}"/>
            </a:ext>
          </a:extLst>
        </xdr:cNvPr>
        <xdr:cNvSpPr txBox="1"/>
      </xdr:nvSpPr>
      <xdr:spPr>
        <a:xfrm>
          <a:off x="25612587" y="312180251"/>
          <a:ext cx="4534395" cy="1652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a:t>
          </a:r>
        </a:p>
        <a:p>
          <a:pPr algn="ctr"/>
          <a:r>
            <a:rPr lang="es-MX" sz="1600">
              <a:solidFill>
                <a:schemeClr val="tx1"/>
              </a:solidFill>
              <a:latin typeface="+mn-lt"/>
              <a:ea typeface="+mn-ea"/>
              <a:cs typeface="+mn-cs"/>
            </a:rPr>
            <a:t>Autorizó</a:t>
          </a:r>
        </a:p>
        <a:p>
          <a:pPr algn="ctr"/>
          <a:r>
            <a:rPr lang="es-MX" sz="1600">
              <a:solidFill>
                <a:schemeClr val="tx1"/>
              </a:solidFill>
              <a:latin typeface="+mn-lt"/>
              <a:ea typeface="+mn-ea"/>
              <a:cs typeface="+mn-cs"/>
            </a:rPr>
            <a:t>C. Doris Marisol Sendo Rodríguez                      Encargada</a:t>
          </a:r>
          <a:r>
            <a:rPr lang="es-MX" sz="1600" baseline="0">
              <a:solidFill>
                <a:schemeClr val="tx1"/>
              </a:solidFill>
              <a:latin typeface="+mn-lt"/>
              <a:ea typeface="+mn-ea"/>
              <a:cs typeface="+mn-cs"/>
            </a:rPr>
            <a:t> de Despacho de la </a:t>
          </a:r>
          <a:r>
            <a:rPr lang="es-MX" sz="1600">
              <a:solidFill>
                <a:schemeClr val="tx1"/>
              </a:solidFill>
              <a:latin typeface="+mn-lt"/>
              <a:ea typeface="+mn-ea"/>
              <a:cs typeface="+mn-cs"/>
            </a:rPr>
            <a:t>Dirección General </a:t>
          </a:r>
          <a:r>
            <a:rPr lang="es-MX" sz="1600"/>
            <a:t>del Sistema para </a:t>
          </a:r>
          <a:r>
            <a:rPr lang="es-MX" sz="1600">
              <a:solidFill>
                <a:schemeClr val="tx1"/>
              </a:solidFill>
              <a:latin typeface="+mn-lt"/>
              <a:ea typeface="+mn-ea"/>
              <a:cs typeface="+mn-cs"/>
            </a:rPr>
            <a:t>el Desarrollo</a:t>
          </a:r>
        </a:p>
        <a:p>
          <a:pPr algn="ctr"/>
          <a:r>
            <a:rPr lang="es-MX" sz="1600">
              <a:solidFill>
                <a:schemeClr val="tx1"/>
              </a:solidFill>
              <a:latin typeface="+mn-lt"/>
              <a:ea typeface="+mn-ea"/>
              <a:cs typeface="+mn-cs"/>
            </a:rPr>
            <a:t>Integral de la Familia de Benito Juárez</a:t>
          </a:r>
        </a:p>
      </xdr:txBody>
    </xdr:sp>
    <xdr:clientData/>
  </xdr:oneCellAnchor>
  <xdr:oneCellAnchor>
    <xdr:from>
      <xdr:col>3</xdr:col>
      <xdr:colOff>1468446</xdr:colOff>
      <xdr:row>161</xdr:row>
      <xdr:rowOff>42227</xdr:rowOff>
    </xdr:from>
    <xdr:ext cx="5197979" cy="1558635"/>
    <xdr:sp macro="" textlink="">
      <xdr:nvSpPr>
        <xdr:cNvPr id="11" name="CuadroTexto 10">
          <a:extLst>
            <a:ext uri="{FF2B5EF4-FFF2-40B4-BE49-F238E27FC236}">
              <a16:creationId xmlns:a16="http://schemas.microsoft.com/office/drawing/2014/main" id="{00000000-0008-0000-0000-000008000000}"/>
            </a:ext>
          </a:extLst>
        </xdr:cNvPr>
        <xdr:cNvSpPr txBox="1"/>
      </xdr:nvSpPr>
      <xdr:spPr>
        <a:xfrm>
          <a:off x="6262696" y="312176477"/>
          <a:ext cx="5197979" cy="1558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600"/>
            <a:t>_________________________</a:t>
          </a:r>
        </a:p>
        <a:p>
          <a:pPr algn="ctr"/>
          <a:r>
            <a:rPr lang="es-MX" sz="1800"/>
            <a:t>Elaboró</a:t>
          </a:r>
        </a:p>
        <a:p>
          <a:pPr algn="ctr"/>
          <a:r>
            <a:rPr lang="es-MX" sz="1600" baseline="0">
              <a:solidFill>
                <a:schemeClr val="tx1"/>
              </a:solidFill>
              <a:effectLst/>
              <a:latin typeface="+mn-lt"/>
              <a:ea typeface="+mn-ea"/>
              <a:cs typeface="+mn-cs"/>
            </a:rPr>
            <a:t>C. Minelia del Rosario Villanueva Aguilar</a:t>
          </a:r>
          <a:endParaRPr lang="es-MX" sz="1800">
            <a:effectLst/>
          </a:endParaRPr>
        </a:p>
        <a:p>
          <a:pPr algn="ctr"/>
          <a:r>
            <a:rPr lang="es-MX" sz="1600" baseline="0">
              <a:solidFill>
                <a:schemeClr val="tx1"/>
              </a:solidFill>
              <a:effectLst/>
              <a:latin typeface="+mn-lt"/>
              <a:ea typeface="+mn-ea"/>
              <a:cs typeface="+mn-cs"/>
            </a:rPr>
            <a:t>Encargada de Despacho de la Coordinación de Planeación y Evaluación del Sistema</a:t>
          </a:r>
          <a:r>
            <a:rPr lang="es-MX" sz="1800" baseline="0">
              <a:solidFill>
                <a:schemeClr val="tx1"/>
              </a:solidFill>
              <a:effectLst/>
              <a:latin typeface="+mn-lt"/>
              <a:ea typeface="+mn-ea"/>
              <a:cs typeface="+mn-cs"/>
            </a:rPr>
            <a:t> </a:t>
          </a:r>
          <a:r>
            <a:rPr lang="es-MX" sz="1600" baseline="0">
              <a:solidFill>
                <a:schemeClr val="tx1"/>
              </a:solidFill>
              <a:effectLst/>
              <a:latin typeface="+mn-lt"/>
              <a:ea typeface="+mn-ea"/>
              <a:cs typeface="+mn-cs"/>
            </a:rPr>
            <a:t>para el Desarrollo Integral de la Familia de Benito Juárez</a:t>
          </a:r>
          <a:endParaRPr lang="es-MX" sz="1800">
            <a:effectLst/>
          </a:endParaRPr>
        </a:p>
      </xdr:txBody>
    </xdr:sp>
    <xdr:clientData/>
  </xdr:oneCellAnchor>
  <xdr:oneCellAnchor>
    <xdr:from>
      <xdr:col>11</xdr:col>
      <xdr:colOff>1005690</xdr:colOff>
      <xdr:row>160</xdr:row>
      <xdr:rowOff>111110</xdr:rowOff>
    </xdr:from>
    <xdr:ext cx="3635025" cy="1653987"/>
    <xdr:sp macro="" textlink="">
      <xdr:nvSpPr>
        <xdr:cNvPr id="12" name="CuadroTexto 11">
          <a:extLst>
            <a:ext uri="{FF2B5EF4-FFF2-40B4-BE49-F238E27FC236}">
              <a16:creationId xmlns:a16="http://schemas.microsoft.com/office/drawing/2014/main" id="{00000000-0008-0000-0000-000009000000}"/>
            </a:ext>
          </a:extLst>
        </xdr:cNvPr>
        <xdr:cNvSpPr txBox="1"/>
      </xdr:nvSpPr>
      <xdr:spPr>
        <a:xfrm>
          <a:off x="16753690" y="312054860"/>
          <a:ext cx="3635025" cy="1653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400"/>
            <a:t>_________________________</a:t>
          </a:r>
        </a:p>
        <a:p>
          <a:pPr algn="ctr"/>
          <a:r>
            <a:rPr lang="es-MX" sz="1600"/>
            <a:t>Revisó</a:t>
          </a:r>
        </a:p>
        <a:p>
          <a:pPr algn="ctr"/>
          <a:r>
            <a:rPr lang="es-MX" sz="1600"/>
            <a:t>M.C. Enrique Eduardo Encalada Sánchez</a:t>
          </a:r>
        </a:p>
        <a:p>
          <a:pPr algn="ctr"/>
          <a:r>
            <a:rPr lang="es-MX" sz="1600"/>
            <a:t>Director de Planeación de la Dirección General</a:t>
          </a:r>
          <a:r>
            <a:rPr lang="es-MX" sz="1600" baseline="0"/>
            <a:t> </a:t>
          </a:r>
          <a:r>
            <a:rPr lang="es-MX" sz="1600"/>
            <a:t>de Planeación Municipal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172"/>
  <sheetViews>
    <sheetView tabSelected="1" zoomScale="70" zoomScaleNormal="70" workbookViewId="0">
      <selection activeCell="N6" sqref="N6"/>
    </sheetView>
  </sheetViews>
  <sheetFormatPr baseColWidth="10" defaultRowHeight="14.4"/>
  <cols>
    <col min="1" max="1" width="16" customWidth="1"/>
    <col min="2" max="2" width="20.109375" customWidth="1"/>
    <col min="3" max="3" width="35.5546875" customWidth="1"/>
    <col min="4" max="4" width="26.6640625" customWidth="1"/>
    <col min="5" max="5" width="24.5546875" style="77" customWidth="1"/>
    <col min="6" max="6" width="31.44140625" customWidth="1"/>
    <col min="7" max="7" width="17.6640625" customWidth="1"/>
    <col min="8" max="19" width="16.88671875" customWidth="1"/>
    <col min="20" max="20" width="16.109375" customWidth="1"/>
    <col min="21" max="21" width="15.5546875" customWidth="1"/>
    <col min="22" max="22" width="15.88671875" customWidth="1"/>
    <col min="23" max="23" width="15.5546875" customWidth="1"/>
    <col min="24" max="25" width="49.33203125" customWidth="1"/>
    <col min="26" max="26" width="11.88671875" customWidth="1"/>
    <col min="27" max="27" width="11" customWidth="1"/>
  </cols>
  <sheetData>
    <row r="2" spans="1:27" ht="45" customHeight="1">
      <c r="A2" s="12"/>
      <c r="B2" s="12"/>
      <c r="C2" s="12"/>
      <c r="D2" s="12"/>
      <c r="E2" s="178" t="s">
        <v>19</v>
      </c>
      <c r="F2" s="179"/>
      <c r="G2" s="179"/>
      <c r="H2" s="179"/>
      <c r="I2" s="179"/>
      <c r="J2" s="179"/>
      <c r="K2" s="179"/>
      <c r="L2" s="179"/>
      <c r="M2" s="179"/>
      <c r="N2" s="179"/>
      <c r="O2" s="179"/>
      <c r="P2" s="179"/>
      <c r="Q2" s="179"/>
      <c r="R2" s="179"/>
      <c r="S2" s="179"/>
      <c r="T2" s="179"/>
      <c r="U2" s="179"/>
      <c r="V2" s="179"/>
    </row>
    <row r="3" spans="1:27" ht="45" customHeight="1">
      <c r="A3" s="12"/>
      <c r="B3" s="12"/>
      <c r="C3" s="12"/>
      <c r="D3" s="12"/>
      <c r="E3" s="178" t="s">
        <v>18</v>
      </c>
      <c r="F3" s="179"/>
      <c r="G3" s="179"/>
      <c r="H3" s="179"/>
      <c r="I3" s="179"/>
      <c r="J3" s="179"/>
      <c r="K3" s="179"/>
      <c r="L3" s="179"/>
      <c r="M3" s="179"/>
      <c r="N3" s="179"/>
      <c r="O3" s="179"/>
      <c r="P3" s="179"/>
      <c r="Q3" s="179"/>
      <c r="R3" s="179"/>
      <c r="S3" s="179"/>
      <c r="T3" s="179"/>
      <c r="U3" s="179"/>
      <c r="V3" s="179"/>
    </row>
    <row r="4" spans="1:27" ht="45" customHeight="1">
      <c r="A4" s="12"/>
      <c r="B4" s="12"/>
      <c r="C4" s="12"/>
      <c r="D4" s="12"/>
      <c r="E4" s="178" t="s">
        <v>388</v>
      </c>
      <c r="F4" s="179"/>
      <c r="G4" s="179"/>
      <c r="H4" s="179"/>
      <c r="I4" s="179"/>
      <c r="J4" s="179"/>
      <c r="K4" s="179"/>
      <c r="L4" s="179"/>
      <c r="M4" s="179"/>
      <c r="N4" s="179"/>
      <c r="O4" s="179"/>
      <c r="P4" s="179"/>
      <c r="Q4" s="179"/>
      <c r="R4" s="179"/>
      <c r="S4" s="179"/>
      <c r="T4" s="179"/>
      <c r="U4" s="179"/>
      <c r="V4" s="179"/>
    </row>
    <row r="5" spans="1:27" ht="45" customHeight="1">
      <c r="A5" s="12"/>
      <c r="B5" s="12"/>
      <c r="C5" s="12"/>
      <c r="D5" s="12"/>
      <c r="E5" s="178" t="s">
        <v>522</v>
      </c>
      <c r="F5" s="179"/>
      <c r="G5" s="179"/>
      <c r="H5" s="179"/>
      <c r="I5" s="179"/>
      <c r="J5" s="179"/>
      <c r="K5" s="179"/>
      <c r="L5" s="179"/>
      <c r="M5" s="179"/>
      <c r="N5" s="179"/>
      <c r="O5" s="179"/>
      <c r="P5" s="179"/>
      <c r="Q5" s="179"/>
      <c r="R5" s="179"/>
      <c r="S5" s="179"/>
      <c r="T5" s="179"/>
      <c r="U5" s="179"/>
      <c r="V5" s="179"/>
    </row>
    <row r="6" spans="1:27" ht="71.400000000000006" customHeight="1" thickBot="1"/>
    <row r="7" spans="1:27" ht="33.75" customHeight="1" thickBot="1">
      <c r="G7" s="167" t="s">
        <v>20</v>
      </c>
      <c r="H7" s="168"/>
      <c r="I7" s="168"/>
      <c r="J7" s="168"/>
      <c r="K7" s="168"/>
      <c r="L7" s="168"/>
      <c r="M7" s="168"/>
      <c r="N7" s="168"/>
      <c r="O7" s="168"/>
      <c r="P7" s="168"/>
      <c r="Q7" s="168"/>
      <c r="R7" s="168"/>
      <c r="S7" s="168"/>
      <c r="T7" s="168"/>
      <c r="U7" s="168"/>
      <c r="V7" s="168"/>
      <c r="W7" s="169"/>
      <c r="X7" s="153" t="s">
        <v>25</v>
      </c>
      <c r="Y7" s="154"/>
      <c r="Z7" s="154"/>
      <c r="AA7" s="155"/>
    </row>
    <row r="8" spans="1:27" ht="47.25" customHeight="1" thickTop="1" thickBot="1">
      <c r="B8" s="135" t="s">
        <v>0</v>
      </c>
      <c r="C8" s="137" t="s">
        <v>1</v>
      </c>
      <c r="D8" s="139" t="s">
        <v>2</v>
      </c>
      <c r="E8" s="140"/>
      <c r="F8" s="141"/>
      <c r="G8" s="170" t="s">
        <v>21</v>
      </c>
      <c r="H8" s="170"/>
      <c r="I8" s="170"/>
      <c r="J8" s="170"/>
      <c r="K8" s="171"/>
      <c r="L8" s="172" t="s">
        <v>22</v>
      </c>
      <c r="M8" s="173"/>
      <c r="N8" s="173"/>
      <c r="O8" s="174"/>
      <c r="P8" s="159" t="s">
        <v>23</v>
      </c>
      <c r="Q8" s="160"/>
      <c r="R8" s="160"/>
      <c r="S8" s="161"/>
      <c r="T8" s="159" t="s">
        <v>24</v>
      </c>
      <c r="U8" s="160"/>
      <c r="V8" s="160"/>
      <c r="W8" s="160"/>
      <c r="X8" s="156"/>
      <c r="Y8" s="157"/>
      <c r="Z8" s="157"/>
      <c r="AA8" s="158"/>
    </row>
    <row r="9" spans="1:27" ht="143.25" customHeight="1">
      <c r="B9" s="136"/>
      <c r="C9" s="138"/>
      <c r="D9" s="13" t="s">
        <v>3</v>
      </c>
      <c r="E9" s="13" t="s">
        <v>4</v>
      </c>
      <c r="F9" s="14" t="s">
        <v>5</v>
      </c>
      <c r="G9" s="22" t="s">
        <v>15</v>
      </c>
      <c r="H9" s="17" t="s">
        <v>6</v>
      </c>
      <c r="I9" s="23" t="s">
        <v>7</v>
      </c>
      <c r="J9" s="5" t="s">
        <v>8</v>
      </c>
      <c r="K9" s="24" t="s">
        <v>9</v>
      </c>
      <c r="L9" s="18" t="s">
        <v>6</v>
      </c>
      <c r="M9" s="23" t="s">
        <v>7</v>
      </c>
      <c r="N9" s="5" t="s">
        <v>8</v>
      </c>
      <c r="O9" s="24" t="s">
        <v>9</v>
      </c>
      <c r="P9" s="4" t="s">
        <v>6</v>
      </c>
      <c r="Q9" s="5" t="s">
        <v>7</v>
      </c>
      <c r="R9" s="6" t="s">
        <v>8</v>
      </c>
      <c r="S9" s="10" t="s">
        <v>9</v>
      </c>
      <c r="T9" s="11" t="s">
        <v>6</v>
      </c>
      <c r="U9" s="8" t="s">
        <v>7</v>
      </c>
      <c r="V9" s="7" t="s">
        <v>8</v>
      </c>
      <c r="W9" s="9" t="s">
        <v>9</v>
      </c>
      <c r="X9" s="25" t="s">
        <v>6</v>
      </c>
      <c r="Y9" s="47" t="s">
        <v>7</v>
      </c>
      <c r="Z9" s="26" t="s">
        <v>8</v>
      </c>
      <c r="AA9" s="48" t="s">
        <v>9</v>
      </c>
    </row>
    <row r="10" spans="1:27" ht="204" customHeight="1">
      <c r="B10" s="142" t="s">
        <v>17</v>
      </c>
      <c r="C10" s="144" t="s">
        <v>371</v>
      </c>
      <c r="D10" s="100" t="s">
        <v>29</v>
      </c>
      <c r="E10" s="101" t="s">
        <v>28</v>
      </c>
      <c r="F10" s="102" t="s">
        <v>36</v>
      </c>
      <c r="G10" s="70">
        <v>42</v>
      </c>
      <c r="H10" s="105">
        <v>42</v>
      </c>
      <c r="I10" s="71">
        <v>42</v>
      </c>
      <c r="J10" s="72">
        <v>42</v>
      </c>
      <c r="K10" s="73">
        <v>42</v>
      </c>
      <c r="L10" s="180">
        <v>34</v>
      </c>
      <c r="M10" s="51">
        <v>57</v>
      </c>
      <c r="N10" s="52" t="s">
        <v>16</v>
      </c>
      <c r="O10" s="53" t="s">
        <v>16</v>
      </c>
      <c r="P10" s="95">
        <f>IFERROR(L10/H10,"NO APLICA")</f>
        <v>0.80952380952380953</v>
      </c>
      <c r="Q10" s="96">
        <f>IFERROR(M10/I10,"NO APLICA")</f>
        <v>1.3571428571428572</v>
      </c>
      <c r="R10" s="96" t="str">
        <f t="shared" ref="P10:S10" si="0">IFERROR(N10/J10,"NO APLICA")</f>
        <v>NO APLICA</v>
      </c>
      <c r="S10" s="97" t="str">
        <f t="shared" si="0"/>
        <v>NO APLICA</v>
      </c>
      <c r="T10" s="95">
        <f>IFERROR(L10/G10,"NO APLICA")</f>
        <v>0.80952380952380953</v>
      </c>
      <c r="U10" s="96">
        <f>IFERROR(M10/G10,"NO APLICA")</f>
        <v>1.3571428571428572</v>
      </c>
      <c r="V10" s="117" t="str">
        <f t="shared" ref="T10:W11" si="1">IFERROR(N10/I10,"NO APLICA")</f>
        <v>NO APLICA</v>
      </c>
      <c r="W10" s="118" t="str">
        <f t="shared" si="1"/>
        <v>NO APLICA</v>
      </c>
      <c r="X10" s="98"/>
      <c r="Y10" s="54" t="s">
        <v>391</v>
      </c>
      <c r="Z10" s="55"/>
      <c r="AA10" s="56"/>
    </row>
    <row r="11" spans="1:27" ht="282.75" customHeight="1">
      <c r="B11" s="143"/>
      <c r="C11" s="145"/>
      <c r="D11" s="34" t="s">
        <v>30</v>
      </c>
      <c r="E11" s="16" t="s">
        <v>31</v>
      </c>
      <c r="F11" s="35" t="s">
        <v>37</v>
      </c>
      <c r="G11" s="103">
        <v>0.39500000000000002</v>
      </c>
      <c r="H11" s="106">
        <v>0.39500000000000002</v>
      </c>
      <c r="I11" s="107">
        <v>0.39500000000000002</v>
      </c>
      <c r="J11" s="108">
        <v>0.39500000000000002</v>
      </c>
      <c r="K11" s="109">
        <v>0.39500000000000002</v>
      </c>
      <c r="L11" s="113">
        <v>0.39700000000000002</v>
      </c>
      <c r="M11" s="114">
        <v>0.39700000000000002</v>
      </c>
      <c r="N11" s="115" t="s">
        <v>16</v>
      </c>
      <c r="O11" s="116" t="s">
        <v>16</v>
      </c>
      <c r="P11" s="181">
        <f>IFERROR((L11-H11)/H11,"NO APLICA")</f>
        <v>5.0632911392405108E-3</v>
      </c>
      <c r="Q11" s="182">
        <f>IFERROR((M11-I11)/I11,"NO APLICA")</f>
        <v>5.0632911392405108E-3</v>
      </c>
      <c r="R11" s="182" t="str">
        <f t="shared" ref="Q11:S11" si="2">IFERROR((N11-J11)/J11,"NO APLICA")</f>
        <v>NO APLICA</v>
      </c>
      <c r="S11" s="183" t="str">
        <f t="shared" si="2"/>
        <v>NO APLICA</v>
      </c>
      <c r="T11" s="181">
        <f>IFERROR((L11-G11)/H11,"NO APLICA")</f>
        <v>5.0632911392405108E-3</v>
      </c>
      <c r="U11" s="184">
        <f>IFERROR((M11-G11)/I11,"NO APLICA")</f>
        <v>5.0632911392405108E-3</v>
      </c>
      <c r="V11" s="96" t="str">
        <f t="shared" si="1"/>
        <v>NO APLICA</v>
      </c>
      <c r="W11" s="97" t="str">
        <f t="shared" si="1"/>
        <v>NO APLICA</v>
      </c>
      <c r="X11" s="99"/>
      <c r="Y11" s="130" t="s">
        <v>392</v>
      </c>
      <c r="Z11" s="66"/>
      <c r="AA11" s="67"/>
    </row>
    <row r="12" spans="1:27" ht="192.75" customHeight="1">
      <c r="B12" s="82" t="s">
        <v>38</v>
      </c>
      <c r="C12" s="185" t="s">
        <v>524</v>
      </c>
      <c r="D12" s="83" t="s">
        <v>129</v>
      </c>
      <c r="E12" s="84" t="s">
        <v>247</v>
      </c>
      <c r="F12" s="85" t="s">
        <v>248</v>
      </c>
      <c r="G12" s="104">
        <f>H12+I12+J12+K12</f>
        <v>173271</v>
      </c>
      <c r="H12" s="123">
        <v>52548</v>
      </c>
      <c r="I12" s="124">
        <v>34053</v>
      </c>
      <c r="J12" s="124">
        <v>51736</v>
      </c>
      <c r="K12" s="125">
        <v>34934</v>
      </c>
      <c r="L12" s="110">
        <v>53958</v>
      </c>
      <c r="M12" s="111">
        <v>34392</v>
      </c>
      <c r="N12" s="111" t="s">
        <v>16</v>
      </c>
      <c r="O12" s="112" t="s">
        <v>16</v>
      </c>
      <c r="P12" s="131">
        <f>IFERROR(L12/H12,"NO APLICA")</f>
        <v>1.0268326101849738</v>
      </c>
      <c r="Q12" s="96">
        <f>IFERROR(M12/I12,"NO APLICA")</f>
        <v>1.0099550700378821</v>
      </c>
      <c r="R12" s="96" t="str">
        <f>IFERROR(N12/#REF!,"NO APLICA")</f>
        <v>NO APLICA</v>
      </c>
      <c r="S12" s="97" t="str">
        <f>IFERROR(O12/#REF!,"NO APLICA")</f>
        <v>NO APLICA</v>
      </c>
      <c r="T12" s="95">
        <f>IFERROR(L12/G12,"NO APLICA")</f>
        <v>0.31140814100455355</v>
      </c>
      <c r="U12" s="96">
        <f>IFERROR((L12+M12)/G12,"NO APLICA")</f>
        <v>0.50989490451373864</v>
      </c>
      <c r="V12" s="132" t="str">
        <f>IFERROR((L12+M12+N12)/G12,"NO APLICA")</f>
        <v>NO APLICA</v>
      </c>
      <c r="W12" s="133" t="str">
        <f>IFERROR((L12+M12+N12+O12)/G12,"NO APLICA")</f>
        <v>NO APLICA</v>
      </c>
      <c r="X12" s="129"/>
      <c r="Y12" s="195" t="s">
        <v>521</v>
      </c>
      <c r="Z12" s="69"/>
      <c r="AA12" s="68"/>
    </row>
    <row r="13" spans="1:27" ht="161.25" customHeight="1">
      <c r="B13" s="93" t="s">
        <v>39</v>
      </c>
      <c r="C13" s="186" t="s">
        <v>40</v>
      </c>
      <c r="D13" s="50" t="s">
        <v>130</v>
      </c>
      <c r="E13" s="94" t="s">
        <v>247</v>
      </c>
      <c r="F13" s="86" t="s">
        <v>249</v>
      </c>
      <c r="G13" s="19">
        <v>48</v>
      </c>
      <c r="H13" s="15">
        <v>12</v>
      </c>
      <c r="I13" s="20">
        <v>12</v>
      </c>
      <c r="J13" s="16">
        <v>12</v>
      </c>
      <c r="K13" s="21">
        <v>12</v>
      </c>
      <c r="L13" s="15">
        <v>13</v>
      </c>
      <c r="M13" s="51">
        <v>11</v>
      </c>
      <c r="N13" s="52" t="s">
        <v>16</v>
      </c>
      <c r="O13" s="53" t="s">
        <v>16</v>
      </c>
      <c r="P13" s="95">
        <f t="shared" ref="P13:S13" si="3">IFERROR(L13/H13,"NO APLICA")</f>
        <v>1.0833333333333333</v>
      </c>
      <c r="Q13" s="96">
        <f>IFERROR(M13/I13,"NO APLICA")</f>
        <v>0.91666666666666663</v>
      </c>
      <c r="R13" s="96" t="str">
        <f t="shared" si="3"/>
        <v>NO APLICA</v>
      </c>
      <c r="S13" s="97" t="str">
        <f t="shared" si="3"/>
        <v>NO APLICA</v>
      </c>
      <c r="T13" s="95">
        <f>IFERROR(L13/G13,"NO APLICA")</f>
        <v>0.27083333333333331</v>
      </c>
      <c r="U13" s="96">
        <f>IFERROR((L13+M13)/G13,"NO APLICA")</f>
        <v>0.5</v>
      </c>
      <c r="V13" s="96" t="str">
        <f>IFERROR((L13+M13+N13)/G13,"NO APLICA")</f>
        <v>NO APLICA</v>
      </c>
      <c r="W13" s="97" t="str">
        <f>IFERROR((L13+M13+N13+O13)/G13,"NO APLICA")</f>
        <v>NO APLICA</v>
      </c>
      <c r="X13" s="74"/>
      <c r="Y13" s="196" t="s">
        <v>487</v>
      </c>
      <c r="Z13" s="75"/>
      <c r="AA13" s="76"/>
    </row>
    <row r="14" spans="1:27" ht="156" customHeight="1">
      <c r="B14" s="81" t="s">
        <v>41</v>
      </c>
      <c r="C14" s="187" t="s">
        <v>42</v>
      </c>
      <c r="D14" s="87" t="s">
        <v>131</v>
      </c>
      <c r="E14" s="88" t="s">
        <v>247</v>
      </c>
      <c r="F14" s="89" t="s">
        <v>250</v>
      </c>
      <c r="G14" s="19">
        <v>800</v>
      </c>
      <c r="H14" s="15">
        <v>200</v>
      </c>
      <c r="I14" s="20">
        <v>200</v>
      </c>
      <c r="J14" s="16">
        <v>200</v>
      </c>
      <c r="K14" s="21">
        <v>200</v>
      </c>
      <c r="L14" s="15">
        <v>445</v>
      </c>
      <c r="M14" s="114">
        <v>198</v>
      </c>
      <c r="N14" s="115" t="s">
        <v>16</v>
      </c>
      <c r="O14" s="116" t="s">
        <v>16</v>
      </c>
      <c r="P14" s="95">
        <f t="shared" ref="P14:P77" si="4">IFERROR(L14/H14,"NO APLICA")</f>
        <v>2.2250000000000001</v>
      </c>
      <c r="Q14" s="96">
        <f>IFERROR(M14/I14,"NO APLICA")</f>
        <v>0.99</v>
      </c>
      <c r="R14" s="96" t="str">
        <f t="shared" ref="R14:R77" si="5">IFERROR(N14/J14,"NO APLICA")</f>
        <v>NO APLICA</v>
      </c>
      <c r="S14" s="97" t="str">
        <f t="shared" ref="S14:S77" si="6">IFERROR(O14/K14,"NO APLICA")</f>
        <v>NO APLICA</v>
      </c>
      <c r="T14" s="95">
        <f t="shared" ref="T14:T77" si="7">IFERROR(L14/G14,"NO APLICA")</f>
        <v>0.55625000000000002</v>
      </c>
      <c r="U14" s="96">
        <f>IFERROR((L14+M14)/G14,"NO APLICA")</f>
        <v>0.80374999999999996</v>
      </c>
      <c r="V14" s="96" t="str">
        <f t="shared" ref="V14:V77" si="8">IFERROR((L14+M14+N14)/G14,"NO APLICA")</f>
        <v>NO APLICA</v>
      </c>
      <c r="W14" s="97" t="str">
        <f t="shared" ref="W14:W77" si="9">IFERROR((L14+M14+N14+O14)/G14,"NO APLICA")</f>
        <v>NO APLICA</v>
      </c>
      <c r="X14" s="74"/>
      <c r="Y14" s="196" t="s">
        <v>412</v>
      </c>
      <c r="Z14" s="75"/>
      <c r="AA14" s="76"/>
    </row>
    <row r="15" spans="1:27" ht="157.19999999999999" customHeight="1">
      <c r="B15" s="81" t="s">
        <v>43</v>
      </c>
      <c r="C15" s="187" t="s">
        <v>44</v>
      </c>
      <c r="D15" s="87" t="s">
        <v>132</v>
      </c>
      <c r="E15" s="88" t="s">
        <v>247</v>
      </c>
      <c r="F15" s="89" t="s">
        <v>251</v>
      </c>
      <c r="G15" s="19">
        <v>225</v>
      </c>
      <c r="H15" s="15">
        <v>60</v>
      </c>
      <c r="I15" s="20">
        <v>45</v>
      </c>
      <c r="J15" s="16">
        <v>60</v>
      </c>
      <c r="K15" s="21">
        <v>60</v>
      </c>
      <c r="L15" s="15">
        <v>60</v>
      </c>
      <c r="M15" s="114">
        <v>45</v>
      </c>
      <c r="N15" s="115" t="s">
        <v>16</v>
      </c>
      <c r="O15" s="116" t="s">
        <v>16</v>
      </c>
      <c r="P15" s="95">
        <f t="shared" si="4"/>
        <v>1</v>
      </c>
      <c r="Q15" s="96">
        <f>IFERROR(M15/I15,"NO APLICA")</f>
        <v>1</v>
      </c>
      <c r="R15" s="96" t="str">
        <f t="shared" si="5"/>
        <v>NO APLICA</v>
      </c>
      <c r="S15" s="97" t="str">
        <f t="shared" si="6"/>
        <v>NO APLICA</v>
      </c>
      <c r="T15" s="95">
        <f t="shared" si="7"/>
        <v>0.26666666666666666</v>
      </c>
      <c r="U15" s="96">
        <f t="shared" ref="U12:U77" si="10">IFERROR((L15+M15)/G15,"NO APLICA")</f>
        <v>0.46666666666666667</v>
      </c>
      <c r="V15" s="96" t="str">
        <f t="shared" si="8"/>
        <v>NO APLICA</v>
      </c>
      <c r="W15" s="97" t="str">
        <f t="shared" si="9"/>
        <v>NO APLICA</v>
      </c>
      <c r="X15" s="49"/>
      <c r="Y15" s="196" t="s">
        <v>394</v>
      </c>
      <c r="Z15" s="50"/>
      <c r="AA15" s="35"/>
    </row>
    <row r="16" spans="1:27" ht="156" customHeight="1">
      <c r="B16" s="81" t="s">
        <v>43</v>
      </c>
      <c r="C16" s="188" t="s">
        <v>411</v>
      </c>
      <c r="D16" s="87" t="s">
        <v>133</v>
      </c>
      <c r="E16" s="88" t="s">
        <v>247</v>
      </c>
      <c r="F16" s="89" t="s">
        <v>252</v>
      </c>
      <c r="G16" s="19">
        <v>76</v>
      </c>
      <c r="H16" s="15">
        <v>24</v>
      </c>
      <c r="I16" s="20">
        <v>15</v>
      </c>
      <c r="J16" s="16">
        <v>16</v>
      </c>
      <c r="K16" s="21">
        <v>21</v>
      </c>
      <c r="L16" s="15">
        <v>24</v>
      </c>
      <c r="M16" s="114">
        <v>15</v>
      </c>
      <c r="N16" s="115" t="s">
        <v>16</v>
      </c>
      <c r="O16" s="116" t="s">
        <v>16</v>
      </c>
      <c r="P16" s="95">
        <f t="shared" si="4"/>
        <v>1</v>
      </c>
      <c r="Q16" s="96">
        <f>IFERROR(M16/I16,"NO APLICA")</f>
        <v>1</v>
      </c>
      <c r="R16" s="96" t="str">
        <f t="shared" si="5"/>
        <v>NO APLICA</v>
      </c>
      <c r="S16" s="97" t="str">
        <f t="shared" si="6"/>
        <v>NO APLICA</v>
      </c>
      <c r="T16" s="95">
        <f t="shared" si="7"/>
        <v>0.31578947368421051</v>
      </c>
      <c r="U16" s="96">
        <f t="shared" si="10"/>
        <v>0.51315789473684215</v>
      </c>
      <c r="V16" s="96" t="str">
        <f t="shared" si="8"/>
        <v>NO APLICA</v>
      </c>
      <c r="W16" s="97" t="str">
        <f t="shared" si="9"/>
        <v>NO APLICA</v>
      </c>
      <c r="X16" s="49"/>
      <c r="Y16" s="196" t="s">
        <v>414</v>
      </c>
      <c r="Z16" s="50"/>
      <c r="AA16" s="35"/>
    </row>
    <row r="17" spans="2:27" ht="254.25" customHeight="1">
      <c r="B17" s="81" t="s">
        <v>45</v>
      </c>
      <c r="C17" s="187" t="s">
        <v>46</v>
      </c>
      <c r="D17" s="87" t="s">
        <v>134</v>
      </c>
      <c r="E17" s="88" t="s">
        <v>247</v>
      </c>
      <c r="F17" s="89" t="s">
        <v>253</v>
      </c>
      <c r="G17" s="19">
        <v>28</v>
      </c>
      <c r="H17" s="15">
        <v>6</v>
      </c>
      <c r="I17" s="20">
        <v>8</v>
      </c>
      <c r="J17" s="16">
        <v>6</v>
      </c>
      <c r="K17" s="21">
        <v>8</v>
      </c>
      <c r="L17" s="15">
        <v>4</v>
      </c>
      <c r="M17" s="114">
        <v>7</v>
      </c>
      <c r="N17" s="115" t="s">
        <v>16</v>
      </c>
      <c r="O17" s="116" t="s">
        <v>16</v>
      </c>
      <c r="P17" s="95">
        <f t="shared" si="4"/>
        <v>0.66666666666666663</v>
      </c>
      <c r="Q17" s="96">
        <f>IFERROR(M17/I17,"NO APLICA")</f>
        <v>0.875</v>
      </c>
      <c r="R17" s="96" t="str">
        <f t="shared" si="5"/>
        <v>NO APLICA</v>
      </c>
      <c r="S17" s="97" t="str">
        <f t="shared" si="6"/>
        <v>NO APLICA</v>
      </c>
      <c r="T17" s="95">
        <f t="shared" si="7"/>
        <v>0.14285714285714285</v>
      </c>
      <c r="U17" s="96">
        <f t="shared" si="10"/>
        <v>0.39285714285714285</v>
      </c>
      <c r="V17" s="96" t="str">
        <f t="shared" si="8"/>
        <v>NO APLICA</v>
      </c>
      <c r="W17" s="97" t="str">
        <f t="shared" si="9"/>
        <v>NO APLICA</v>
      </c>
      <c r="X17" s="49"/>
      <c r="Y17" s="196" t="s">
        <v>415</v>
      </c>
      <c r="Z17" s="50"/>
      <c r="AA17" s="35"/>
    </row>
    <row r="18" spans="2:27" ht="119.25" customHeight="1">
      <c r="B18" s="81" t="s">
        <v>45</v>
      </c>
      <c r="C18" s="187" t="s">
        <v>47</v>
      </c>
      <c r="D18" s="87" t="s">
        <v>135</v>
      </c>
      <c r="E18" s="88" t="s">
        <v>247</v>
      </c>
      <c r="F18" s="89" t="s">
        <v>254</v>
      </c>
      <c r="G18" s="19">
        <v>664</v>
      </c>
      <c r="H18" s="15">
        <v>166</v>
      </c>
      <c r="I18" s="20">
        <v>166</v>
      </c>
      <c r="J18" s="16">
        <v>166</v>
      </c>
      <c r="K18" s="21">
        <v>166</v>
      </c>
      <c r="L18" s="15">
        <v>189</v>
      </c>
      <c r="M18" s="114">
        <v>178</v>
      </c>
      <c r="N18" s="115" t="s">
        <v>16</v>
      </c>
      <c r="O18" s="116" t="s">
        <v>16</v>
      </c>
      <c r="P18" s="95">
        <f t="shared" si="4"/>
        <v>1.1385542168674698</v>
      </c>
      <c r="Q18" s="96">
        <f>IFERROR(M18/I18,"NO APLICA")</f>
        <v>1.072289156626506</v>
      </c>
      <c r="R18" s="96" t="str">
        <f t="shared" si="5"/>
        <v>NO APLICA</v>
      </c>
      <c r="S18" s="97" t="str">
        <f t="shared" si="6"/>
        <v>NO APLICA</v>
      </c>
      <c r="T18" s="95">
        <f t="shared" si="7"/>
        <v>0.28463855421686746</v>
      </c>
      <c r="U18" s="96">
        <f t="shared" si="10"/>
        <v>0.55271084337349397</v>
      </c>
      <c r="V18" s="96" t="str">
        <f t="shared" si="8"/>
        <v>NO APLICA</v>
      </c>
      <c r="W18" s="97" t="str">
        <f t="shared" si="9"/>
        <v>NO APLICA</v>
      </c>
      <c r="X18" s="49"/>
      <c r="Y18" s="196" t="s">
        <v>416</v>
      </c>
      <c r="Z18" s="50"/>
      <c r="AA18" s="35"/>
    </row>
    <row r="19" spans="2:27" ht="161.25" customHeight="1">
      <c r="B19" s="81" t="s">
        <v>48</v>
      </c>
      <c r="C19" s="187" t="s">
        <v>49</v>
      </c>
      <c r="D19" s="87" t="s">
        <v>136</v>
      </c>
      <c r="E19" s="88" t="s">
        <v>247</v>
      </c>
      <c r="F19" s="89" t="s">
        <v>255</v>
      </c>
      <c r="G19" s="19">
        <v>87</v>
      </c>
      <c r="H19" s="15">
        <v>20</v>
      </c>
      <c r="I19" s="20">
        <v>22</v>
      </c>
      <c r="J19" s="16">
        <v>22</v>
      </c>
      <c r="K19" s="21">
        <v>23</v>
      </c>
      <c r="L19" s="15">
        <v>20</v>
      </c>
      <c r="M19" s="114">
        <v>22</v>
      </c>
      <c r="N19" s="115" t="s">
        <v>16</v>
      </c>
      <c r="O19" s="116" t="s">
        <v>16</v>
      </c>
      <c r="P19" s="95">
        <f t="shared" si="4"/>
        <v>1</v>
      </c>
      <c r="Q19" s="96">
        <f>IFERROR(M19/I19,"NO APLICA")</f>
        <v>1</v>
      </c>
      <c r="R19" s="96" t="str">
        <f t="shared" si="5"/>
        <v>NO APLICA</v>
      </c>
      <c r="S19" s="97" t="str">
        <f t="shared" si="6"/>
        <v>NO APLICA</v>
      </c>
      <c r="T19" s="95">
        <f t="shared" si="7"/>
        <v>0.22988505747126436</v>
      </c>
      <c r="U19" s="96">
        <f t="shared" si="10"/>
        <v>0.48275862068965519</v>
      </c>
      <c r="V19" s="96" t="str">
        <f t="shared" si="8"/>
        <v>NO APLICA</v>
      </c>
      <c r="W19" s="97" t="str">
        <f t="shared" si="9"/>
        <v>NO APLICA</v>
      </c>
      <c r="X19" s="49"/>
      <c r="Y19" s="196" t="s">
        <v>417</v>
      </c>
      <c r="Z19" s="50"/>
      <c r="AA19" s="35"/>
    </row>
    <row r="20" spans="2:27" ht="216" customHeight="1">
      <c r="B20" s="81" t="s">
        <v>50</v>
      </c>
      <c r="C20" s="187" t="s">
        <v>51</v>
      </c>
      <c r="D20" s="87" t="s">
        <v>137</v>
      </c>
      <c r="E20" s="88" t="s">
        <v>247</v>
      </c>
      <c r="F20" s="89" t="s">
        <v>256</v>
      </c>
      <c r="G20" s="19">
        <v>292</v>
      </c>
      <c r="H20" s="15">
        <v>110</v>
      </c>
      <c r="I20" s="20">
        <v>45</v>
      </c>
      <c r="J20" s="16">
        <v>120</v>
      </c>
      <c r="K20" s="21">
        <v>17</v>
      </c>
      <c r="L20" s="15">
        <v>99</v>
      </c>
      <c r="M20" s="114">
        <v>175</v>
      </c>
      <c r="N20" s="115" t="s">
        <v>16</v>
      </c>
      <c r="O20" s="116" t="s">
        <v>16</v>
      </c>
      <c r="P20" s="95">
        <f t="shared" si="4"/>
        <v>0.9</v>
      </c>
      <c r="Q20" s="96">
        <f>IFERROR(M20/I20,"NO APLICA")</f>
        <v>3.8888888888888888</v>
      </c>
      <c r="R20" s="96" t="str">
        <f t="shared" si="5"/>
        <v>NO APLICA</v>
      </c>
      <c r="S20" s="97" t="str">
        <f t="shared" si="6"/>
        <v>NO APLICA</v>
      </c>
      <c r="T20" s="95">
        <f t="shared" si="7"/>
        <v>0.33904109589041098</v>
      </c>
      <c r="U20" s="96">
        <f t="shared" si="10"/>
        <v>0.93835616438356162</v>
      </c>
      <c r="V20" s="96" t="str">
        <f t="shared" si="8"/>
        <v>NO APLICA</v>
      </c>
      <c r="W20" s="97" t="str">
        <f t="shared" si="9"/>
        <v>NO APLICA</v>
      </c>
      <c r="X20" s="49"/>
      <c r="Y20" s="196" t="s">
        <v>488</v>
      </c>
      <c r="Z20" s="50"/>
      <c r="AA20" s="35"/>
    </row>
    <row r="21" spans="2:27" ht="185.4" customHeight="1">
      <c r="B21" s="93" t="s">
        <v>52</v>
      </c>
      <c r="C21" s="186" t="s">
        <v>53</v>
      </c>
      <c r="D21" s="50" t="s">
        <v>138</v>
      </c>
      <c r="E21" s="94" t="s">
        <v>247</v>
      </c>
      <c r="F21" s="86" t="s">
        <v>257</v>
      </c>
      <c r="G21" s="19">
        <v>415</v>
      </c>
      <c r="H21" s="15">
        <v>85</v>
      </c>
      <c r="I21" s="20">
        <v>105</v>
      </c>
      <c r="J21" s="16">
        <v>105</v>
      </c>
      <c r="K21" s="21">
        <v>120</v>
      </c>
      <c r="L21" s="15">
        <v>89</v>
      </c>
      <c r="M21" s="114">
        <v>124</v>
      </c>
      <c r="N21" s="115" t="s">
        <v>16</v>
      </c>
      <c r="O21" s="116" t="s">
        <v>16</v>
      </c>
      <c r="P21" s="95">
        <f t="shared" si="4"/>
        <v>1.0470588235294118</v>
      </c>
      <c r="Q21" s="96">
        <f>IFERROR(M21/I21,"NO APLICA")</f>
        <v>1.180952380952381</v>
      </c>
      <c r="R21" s="96" t="str">
        <f t="shared" si="5"/>
        <v>NO APLICA</v>
      </c>
      <c r="S21" s="97" t="str">
        <f t="shared" si="6"/>
        <v>NO APLICA</v>
      </c>
      <c r="T21" s="95">
        <f t="shared" si="7"/>
        <v>0.21445783132530122</v>
      </c>
      <c r="U21" s="96">
        <f t="shared" si="10"/>
        <v>0.51325301204819274</v>
      </c>
      <c r="V21" s="96" t="str">
        <f t="shared" si="8"/>
        <v>NO APLICA</v>
      </c>
      <c r="W21" s="97" t="str">
        <f t="shared" si="9"/>
        <v>NO APLICA</v>
      </c>
      <c r="X21" s="49"/>
      <c r="Y21" s="197" t="s">
        <v>455</v>
      </c>
      <c r="Z21" s="50"/>
      <c r="AA21" s="35"/>
    </row>
    <row r="22" spans="2:27" ht="164.25" customHeight="1">
      <c r="B22" s="81" t="s">
        <v>54</v>
      </c>
      <c r="C22" s="187" t="s">
        <v>55</v>
      </c>
      <c r="D22" s="87" t="s">
        <v>139</v>
      </c>
      <c r="E22" s="88" t="s">
        <v>247</v>
      </c>
      <c r="F22" s="89" t="s">
        <v>258</v>
      </c>
      <c r="G22" s="19">
        <v>285</v>
      </c>
      <c r="H22" s="15">
        <v>60</v>
      </c>
      <c r="I22" s="20">
        <v>75</v>
      </c>
      <c r="J22" s="16">
        <v>75</v>
      </c>
      <c r="K22" s="21">
        <v>75</v>
      </c>
      <c r="L22" s="15">
        <v>63</v>
      </c>
      <c r="M22" s="114">
        <v>80</v>
      </c>
      <c r="N22" s="115" t="s">
        <v>16</v>
      </c>
      <c r="O22" s="116" t="s">
        <v>16</v>
      </c>
      <c r="P22" s="95">
        <f t="shared" si="4"/>
        <v>1.05</v>
      </c>
      <c r="Q22" s="96">
        <f>IFERROR(M22/I22,"NO APLICA")</f>
        <v>1.0666666666666667</v>
      </c>
      <c r="R22" s="96" t="str">
        <f t="shared" si="5"/>
        <v>NO APLICA</v>
      </c>
      <c r="S22" s="97" t="str">
        <f t="shared" si="6"/>
        <v>NO APLICA</v>
      </c>
      <c r="T22" s="95">
        <f t="shared" si="7"/>
        <v>0.22105263157894736</v>
      </c>
      <c r="U22" s="96">
        <f t="shared" si="10"/>
        <v>0.50175438596491229</v>
      </c>
      <c r="V22" s="96" t="str">
        <f t="shared" si="8"/>
        <v>NO APLICA</v>
      </c>
      <c r="W22" s="97" t="str">
        <f t="shared" si="9"/>
        <v>NO APLICA</v>
      </c>
      <c r="X22" s="49"/>
      <c r="Y22" s="197" t="s">
        <v>418</v>
      </c>
      <c r="Z22" s="50"/>
      <c r="AA22" s="35"/>
    </row>
    <row r="23" spans="2:27" ht="207" customHeight="1">
      <c r="B23" s="81" t="s">
        <v>54</v>
      </c>
      <c r="C23" s="187" t="s">
        <v>56</v>
      </c>
      <c r="D23" s="87" t="s">
        <v>140</v>
      </c>
      <c r="E23" s="88" t="s">
        <v>247</v>
      </c>
      <c r="F23" s="89" t="s">
        <v>259</v>
      </c>
      <c r="G23" s="19">
        <v>130</v>
      </c>
      <c r="H23" s="15">
        <v>25</v>
      </c>
      <c r="I23" s="20">
        <v>30</v>
      </c>
      <c r="J23" s="16">
        <v>30</v>
      </c>
      <c r="K23" s="21">
        <v>45</v>
      </c>
      <c r="L23" s="15">
        <v>26</v>
      </c>
      <c r="M23" s="114">
        <v>44</v>
      </c>
      <c r="N23" s="115" t="s">
        <v>16</v>
      </c>
      <c r="O23" s="116" t="s">
        <v>16</v>
      </c>
      <c r="P23" s="95">
        <f t="shared" si="4"/>
        <v>1.04</v>
      </c>
      <c r="Q23" s="96">
        <f>IFERROR(M23/I23,"NO APLICA")</f>
        <v>1.4666666666666666</v>
      </c>
      <c r="R23" s="96" t="str">
        <f t="shared" si="5"/>
        <v>NO APLICA</v>
      </c>
      <c r="S23" s="97" t="str">
        <f t="shared" si="6"/>
        <v>NO APLICA</v>
      </c>
      <c r="T23" s="95">
        <f t="shared" si="7"/>
        <v>0.2</v>
      </c>
      <c r="U23" s="96">
        <f t="shared" si="10"/>
        <v>0.53846153846153844</v>
      </c>
      <c r="V23" s="96" t="str">
        <f t="shared" si="8"/>
        <v>NO APLICA</v>
      </c>
      <c r="W23" s="97" t="str">
        <f t="shared" si="9"/>
        <v>NO APLICA</v>
      </c>
      <c r="X23" s="49"/>
      <c r="Y23" s="197" t="s">
        <v>413</v>
      </c>
      <c r="Z23" s="50"/>
      <c r="AA23" s="35"/>
    </row>
    <row r="24" spans="2:27" ht="258.75" customHeight="1">
      <c r="B24" s="93" t="s">
        <v>57</v>
      </c>
      <c r="C24" s="192" t="s">
        <v>525</v>
      </c>
      <c r="D24" s="50" t="s">
        <v>141</v>
      </c>
      <c r="E24" s="94" t="s">
        <v>247</v>
      </c>
      <c r="F24" s="86" t="s">
        <v>260</v>
      </c>
      <c r="G24" s="19">
        <v>33890</v>
      </c>
      <c r="H24" s="15">
        <v>8450</v>
      </c>
      <c r="I24" s="20">
        <v>8150</v>
      </c>
      <c r="J24" s="16">
        <v>9300</v>
      </c>
      <c r="K24" s="21">
        <v>7990</v>
      </c>
      <c r="L24" s="15">
        <v>6969</v>
      </c>
      <c r="M24" s="114">
        <v>3601</v>
      </c>
      <c r="N24" s="115" t="s">
        <v>16</v>
      </c>
      <c r="O24" s="116" t="s">
        <v>16</v>
      </c>
      <c r="P24" s="95">
        <f t="shared" si="4"/>
        <v>0.82473372781065091</v>
      </c>
      <c r="Q24" s="96">
        <f>IFERROR(M24/I24,"NO APLICA")</f>
        <v>0.441840490797546</v>
      </c>
      <c r="R24" s="96" t="str">
        <f t="shared" si="5"/>
        <v>NO APLICA</v>
      </c>
      <c r="S24" s="97" t="str">
        <f t="shared" si="6"/>
        <v>NO APLICA</v>
      </c>
      <c r="T24" s="95">
        <f t="shared" si="7"/>
        <v>0.20563588079079376</v>
      </c>
      <c r="U24" s="96">
        <f t="shared" si="10"/>
        <v>0.31189141339628207</v>
      </c>
      <c r="V24" s="96" t="str">
        <f t="shared" si="8"/>
        <v>NO APLICA</v>
      </c>
      <c r="W24" s="97" t="str">
        <f t="shared" si="9"/>
        <v>NO APLICA</v>
      </c>
      <c r="X24" s="49"/>
      <c r="Y24" s="197" t="s">
        <v>454</v>
      </c>
      <c r="Z24" s="50"/>
      <c r="AA24" s="35"/>
    </row>
    <row r="25" spans="2:27" ht="244.5" customHeight="1">
      <c r="B25" s="81" t="s">
        <v>58</v>
      </c>
      <c r="C25" s="187" t="s">
        <v>526</v>
      </c>
      <c r="D25" s="87" t="s">
        <v>142</v>
      </c>
      <c r="E25" s="88" t="s">
        <v>247</v>
      </c>
      <c r="F25" s="89" t="s">
        <v>261</v>
      </c>
      <c r="G25" s="19">
        <v>3000</v>
      </c>
      <c r="H25" s="15">
        <v>650</v>
      </c>
      <c r="I25" s="20">
        <v>800</v>
      </c>
      <c r="J25" s="16">
        <v>850</v>
      </c>
      <c r="K25" s="21">
        <v>700</v>
      </c>
      <c r="L25" s="15">
        <v>284</v>
      </c>
      <c r="M25" s="114">
        <v>34</v>
      </c>
      <c r="N25" s="115" t="s">
        <v>16</v>
      </c>
      <c r="O25" s="116" t="s">
        <v>16</v>
      </c>
      <c r="P25" s="95">
        <f t="shared" si="4"/>
        <v>0.43692307692307691</v>
      </c>
      <c r="Q25" s="96">
        <f>IFERROR(M25/I25,"NO APLICA")</f>
        <v>4.2500000000000003E-2</v>
      </c>
      <c r="R25" s="96" t="str">
        <f t="shared" si="5"/>
        <v>NO APLICA</v>
      </c>
      <c r="S25" s="97" t="str">
        <f t="shared" si="6"/>
        <v>NO APLICA</v>
      </c>
      <c r="T25" s="95">
        <f t="shared" si="7"/>
        <v>9.4666666666666663E-2</v>
      </c>
      <c r="U25" s="96">
        <f t="shared" si="10"/>
        <v>0.106</v>
      </c>
      <c r="V25" s="96" t="str">
        <f t="shared" si="8"/>
        <v>NO APLICA</v>
      </c>
      <c r="W25" s="97" t="str">
        <f t="shared" si="9"/>
        <v>NO APLICA</v>
      </c>
      <c r="X25" s="49"/>
      <c r="Y25" s="197" t="s">
        <v>409</v>
      </c>
      <c r="Z25" s="50"/>
      <c r="AA25" s="35"/>
    </row>
    <row r="26" spans="2:27" ht="197.4" customHeight="1">
      <c r="B26" s="81" t="s">
        <v>58</v>
      </c>
      <c r="C26" s="187" t="s">
        <v>527</v>
      </c>
      <c r="D26" s="87" t="s">
        <v>143</v>
      </c>
      <c r="E26" s="88" t="s">
        <v>247</v>
      </c>
      <c r="F26" s="89" t="s">
        <v>262</v>
      </c>
      <c r="G26" s="19">
        <v>19750</v>
      </c>
      <c r="H26" s="15">
        <v>4900</v>
      </c>
      <c r="I26" s="20">
        <v>4850</v>
      </c>
      <c r="J26" s="16">
        <v>5500</v>
      </c>
      <c r="K26" s="21">
        <v>4500</v>
      </c>
      <c r="L26" s="15">
        <v>4059</v>
      </c>
      <c r="M26" s="114">
        <v>2505</v>
      </c>
      <c r="N26" s="115" t="s">
        <v>16</v>
      </c>
      <c r="O26" s="116" t="s">
        <v>16</v>
      </c>
      <c r="P26" s="95">
        <f t="shared" si="4"/>
        <v>0.82836734693877556</v>
      </c>
      <c r="Q26" s="96">
        <f t="shared" ref="Q14:Q77" si="11">IFERROR(M26/I26,"NO APLICA")</f>
        <v>0.51649484536082479</v>
      </c>
      <c r="R26" s="96" t="str">
        <f t="shared" si="5"/>
        <v>NO APLICA</v>
      </c>
      <c r="S26" s="97" t="str">
        <f t="shared" si="6"/>
        <v>NO APLICA</v>
      </c>
      <c r="T26" s="95">
        <f t="shared" si="7"/>
        <v>0.20551898734177215</v>
      </c>
      <c r="U26" s="96">
        <f t="shared" si="10"/>
        <v>0.33235443037974682</v>
      </c>
      <c r="V26" s="96" t="str">
        <f t="shared" si="8"/>
        <v>NO APLICA</v>
      </c>
      <c r="W26" s="97" t="str">
        <f t="shared" si="9"/>
        <v>NO APLICA</v>
      </c>
      <c r="X26" s="49"/>
      <c r="Y26" s="197" t="s">
        <v>489</v>
      </c>
      <c r="Z26" s="50"/>
      <c r="AA26" s="35"/>
    </row>
    <row r="27" spans="2:27" ht="197.25" customHeight="1">
      <c r="B27" s="81" t="s">
        <v>58</v>
      </c>
      <c r="C27" s="187" t="s">
        <v>528</v>
      </c>
      <c r="D27" s="87" t="s">
        <v>144</v>
      </c>
      <c r="E27" s="88" t="s">
        <v>247</v>
      </c>
      <c r="F27" s="89" t="s">
        <v>263</v>
      </c>
      <c r="G27" s="19">
        <v>11140</v>
      </c>
      <c r="H27" s="15">
        <v>2900</v>
      </c>
      <c r="I27" s="20">
        <v>2500</v>
      </c>
      <c r="J27" s="16">
        <v>2950</v>
      </c>
      <c r="K27" s="21">
        <v>2790</v>
      </c>
      <c r="L27" s="15">
        <v>2656</v>
      </c>
      <c r="M27" s="114">
        <v>1056</v>
      </c>
      <c r="N27" s="115" t="s">
        <v>16</v>
      </c>
      <c r="O27" s="116" t="s">
        <v>16</v>
      </c>
      <c r="P27" s="95">
        <f t="shared" si="4"/>
        <v>0.91586206896551725</v>
      </c>
      <c r="Q27" s="96">
        <f>IFERROR(M27/I27,"NO APLICA")</f>
        <v>0.4224</v>
      </c>
      <c r="R27" s="96" t="str">
        <f t="shared" si="5"/>
        <v>NO APLICA</v>
      </c>
      <c r="S27" s="97" t="str">
        <f t="shared" si="6"/>
        <v>NO APLICA</v>
      </c>
      <c r="T27" s="95">
        <f t="shared" si="7"/>
        <v>0.23842010771992819</v>
      </c>
      <c r="U27" s="96">
        <f t="shared" si="10"/>
        <v>0.33321364452423696</v>
      </c>
      <c r="V27" s="96" t="str">
        <f t="shared" si="8"/>
        <v>NO APLICA</v>
      </c>
      <c r="W27" s="97" t="str">
        <f t="shared" si="9"/>
        <v>NO APLICA</v>
      </c>
      <c r="X27" s="49"/>
      <c r="Y27" s="197" t="s">
        <v>410</v>
      </c>
      <c r="Z27" s="50"/>
      <c r="AA27" s="35"/>
    </row>
    <row r="28" spans="2:27" ht="232.5" customHeight="1">
      <c r="B28" s="93" t="s">
        <v>59</v>
      </c>
      <c r="C28" s="186" t="s">
        <v>60</v>
      </c>
      <c r="D28" s="50" t="s">
        <v>145</v>
      </c>
      <c r="E28" s="94" t="s">
        <v>247</v>
      </c>
      <c r="F28" s="86" t="s">
        <v>264</v>
      </c>
      <c r="G28" s="19">
        <v>48</v>
      </c>
      <c r="H28" s="15">
        <v>12</v>
      </c>
      <c r="I28" s="20">
        <v>12</v>
      </c>
      <c r="J28" s="16">
        <v>12</v>
      </c>
      <c r="K28" s="21">
        <v>12</v>
      </c>
      <c r="L28" s="15">
        <v>26</v>
      </c>
      <c r="M28" s="114">
        <v>18</v>
      </c>
      <c r="N28" s="115" t="s">
        <v>16</v>
      </c>
      <c r="O28" s="116" t="s">
        <v>16</v>
      </c>
      <c r="P28" s="95">
        <f t="shared" si="4"/>
        <v>2.1666666666666665</v>
      </c>
      <c r="Q28" s="96">
        <f t="shared" si="11"/>
        <v>1.5</v>
      </c>
      <c r="R28" s="96" t="str">
        <f t="shared" si="5"/>
        <v>NO APLICA</v>
      </c>
      <c r="S28" s="97" t="str">
        <f t="shared" si="6"/>
        <v>NO APLICA</v>
      </c>
      <c r="T28" s="95">
        <f t="shared" si="7"/>
        <v>0.54166666666666663</v>
      </c>
      <c r="U28" s="96">
        <f t="shared" si="10"/>
        <v>0.91666666666666663</v>
      </c>
      <c r="V28" s="96" t="str">
        <f t="shared" si="8"/>
        <v>NO APLICA</v>
      </c>
      <c r="W28" s="97" t="str">
        <f t="shared" si="9"/>
        <v>NO APLICA</v>
      </c>
      <c r="X28" s="49"/>
      <c r="Y28" s="197" t="s">
        <v>456</v>
      </c>
      <c r="Z28" s="50"/>
      <c r="AA28" s="35"/>
    </row>
    <row r="29" spans="2:27" ht="177" customHeight="1">
      <c r="B29" s="81" t="s">
        <v>61</v>
      </c>
      <c r="C29" s="187" t="s">
        <v>62</v>
      </c>
      <c r="D29" s="87" t="s">
        <v>372</v>
      </c>
      <c r="E29" s="88" t="s">
        <v>247</v>
      </c>
      <c r="F29" s="89" t="s">
        <v>265</v>
      </c>
      <c r="G29" s="19">
        <v>24</v>
      </c>
      <c r="H29" s="15">
        <v>6</v>
      </c>
      <c r="I29" s="20">
        <v>6</v>
      </c>
      <c r="J29" s="16">
        <v>6</v>
      </c>
      <c r="K29" s="21">
        <v>6</v>
      </c>
      <c r="L29" s="15">
        <v>19</v>
      </c>
      <c r="M29" s="114">
        <v>5</v>
      </c>
      <c r="N29" s="115" t="s">
        <v>16</v>
      </c>
      <c r="O29" s="116" t="s">
        <v>16</v>
      </c>
      <c r="P29" s="95">
        <f t="shared" si="4"/>
        <v>3.1666666666666665</v>
      </c>
      <c r="Q29" s="96">
        <f>IFERROR(M29/I29,"NO APLICA")</f>
        <v>0.83333333333333337</v>
      </c>
      <c r="R29" s="96" t="str">
        <f t="shared" si="5"/>
        <v>NO APLICA</v>
      </c>
      <c r="S29" s="97" t="str">
        <f t="shared" si="6"/>
        <v>NO APLICA</v>
      </c>
      <c r="T29" s="95">
        <f t="shared" si="7"/>
        <v>0.79166666666666663</v>
      </c>
      <c r="U29" s="96">
        <f t="shared" si="10"/>
        <v>1</v>
      </c>
      <c r="V29" s="96" t="str">
        <f t="shared" si="8"/>
        <v>NO APLICA</v>
      </c>
      <c r="W29" s="97" t="str">
        <f t="shared" si="9"/>
        <v>NO APLICA</v>
      </c>
      <c r="X29" s="49"/>
      <c r="Y29" s="197" t="s">
        <v>490</v>
      </c>
      <c r="Z29" s="50"/>
      <c r="AA29" s="35"/>
    </row>
    <row r="30" spans="2:27" ht="149.4" customHeight="1">
      <c r="B30" s="81" t="s">
        <v>61</v>
      </c>
      <c r="C30" s="187" t="s">
        <v>63</v>
      </c>
      <c r="D30" s="87" t="s">
        <v>373</v>
      </c>
      <c r="E30" s="88" t="s">
        <v>247</v>
      </c>
      <c r="F30" s="89" t="s">
        <v>266</v>
      </c>
      <c r="G30" s="19">
        <v>2</v>
      </c>
      <c r="H30" s="15">
        <v>0</v>
      </c>
      <c r="I30" s="20">
        <v>1</v>
      </c>
      <c r="J30" s="16">
        <v>0</v>
      </c>
      <c r="K30" s="21">
        <v>1</v>
      </c>
      <c r="L30" s="15">
        <v>0</v>
      </c>
      <c r="M30" s="114">
        <v>2</v>
      </c>
      <c r="N30" s="115" t="s">
        <v>16</v>
      </c>
      <c r="O30" s="116" t="s">
        <v>16</v>
      </c>
      <c r="P30" s="95" t="str">
        <f t="shared" si="4"/>
        <v>NO APLICA</v>
      </c>
      <c r="Q30" s="96">
        <f>IFERROR(M30/I30,"NO APLICA")</f>
        <v>2</v>
      </c>
      <c r="R30" s="96" t="str">
        <f t="shared" si="5"/>
        <v>NO APLICA</v>
      </c>
      <c r="S30" s="97" t="str">
        <f t="shared" si="6"/>
        <v>NO APLICA</v>
      </c>
      <c r="T30" s="95">
        <f t="shared" si="7"/>
        <v>0</v>
      </c>
      <c r="U30" s="96">
        <f t="shared" si="10"/>
        <v>1</v>
      </c>
      <c r="V30" s="96" t="str">
        <f t="shared" si="8"/>
        <v>NO APLICA</v>
      </c>
      <c r="W30" s="97" t="str">
        <f t="shared" si="9"/>
        <v>NO APLICA</v>
      </c>
      <c r="X30" s="128" t="s">
        <v>390</v>
      </c>
      <c r="Y30" s="197" t="s">
        <v>393</v>
      </c>
      <c r="Z30" s="50"/>
      <c r="AA30" s="35"/>
    </row>
    <row r="31" spans="2:27" ht="215.4" customHeight="1">
      <c r="B31" s="93" t="s">
        <v>64</v>
      </c>
      <c r="C31" s="186" t="s">
        <v>65</v>
      </c>
      <c r="D31" s="50" t="s">
        <v>146</v>
      </c>
      <c r="E31" s="94" t="s">
        <v>247</v>
      </c>
      <c r="F31" s="86" t="s">
        <v>249</v>
      </c>
      <c r="G31" s="19">
        <v>6524</v>
      </c>
      <c r="H31" s="15">
        <v>1630</v>
      </c>
      <c r="I31" s="20">
        <v>1631</v>
      </c>
      <c r="J31" s="16">
        <v>1630</v>
      </c>
      <c r="K31" s="21">
        <v>1633</v>
      </c>
      <c r="L31" s="15">
        <v>2633</v>
      </c>
      <c r="M31" s="114">
        <v>4216</v>
      </c>
      <c r="N31" s="115" t="s">
        <v>16</v>
      </c>
      <c r="O31" s="116" t="s">
        <v>16</v>
      </c>
      <c r="P31" s="95">
        <f t="shared" si="4"/>
        <v>1.6153374233128834</v>
      </c>
      <c r="Q31" s="96">
        <f>IFERROR(M31/I31,"NO APLICA")</f>
        <v>2.5849172286940529</v>
      </c>
      <c r="R31" s="96" t="str">
        <f t="shared" si="5"/>
        <v>NO APLICA</v>
      </c>
      <c r="S31" s="97" t="str">
        <f t="shared" si="6"/>
        <v>NO APLICA</v>
      </c>
      <c r="T31" s="95">
        <f t="shared" si="7"/>
        <v>0.40358675659104842</v>
      </c>
      <c r="U31" s="96">
        <f t="shared" si="10"/>
        <v>1.0498160637645617</v>
      </c>
      <c r="V31" s="96" t="str">
        <f t="shared" si="8"/>
        <v>NO APLICA</v>
      </c>
      <c r="W31" s="97" t="str">
        <f t="shared" si="9"/>
        <v>NO APLICA</v>
      </c>
      <c r="X31" s="49"/>
      <c r="Y31" s="197" t="s">
        <v>395</v>
      </c>
      <c r="Z31" s="50"/>
      <c r="AA31" s="35"/>
    </row>
    <row r="32" spans="2:27" ht="143.25" customHeight="1">
      <c r="B32" s="81" t="s">
        <v>66</v>
      </c>
      <c r="C32" s="187" t="s">
        <v>67</v>
      </c>
      <c r="D32" s="87" t="s">
        <v>147</v>
      </c>
      <c r="E32" s="88" t="s">
        <v>247</v>
      </c>
      <c r="F32" s="89" t="s">
        <v>267</v>
      </c>
      <c r="G32" s="19">
        <v>552</v>
      </c>
      <c r="H32" s="15">
        <v>138</v>
      </c>
      <c r="I32" s="20">
        <v>138</v>
      </c>
      <c r="J32" s="16">
        <v>138</v>
      </c>
      <c r="K32" s="21">
        <v>138</v>
      </c>
      <c r="L32" s="15">
        <v>160</v>
      </c>
      <c r="M32" s="114">
        <v>110</v>
      </c>
      <c r="N32" s="115" t="s">
        <v>16</v>
      </c>
      <c r="O32" s="116" t="s">
        <v>16</v>
      </c>
      <c r="P32" s="95">
        <f t="shared" si="4"/>
        <v>1.1594202898550725</v>
      </c>
      <c r="Q32" s="96">
        <f>IFERROR(M32/I32,"NO APLICA")</f>
        <v>0.79710144927536231</v>
      </c>
      <c r="R32" s="96" t="str">
        <f t="shared" si="5"/>
        <v>NO APLICA</v>
      </c>
      <c r="S32" s="97" t="str">
        <f t="shared" si="6"/>
        <v>NO APLICA</v>
      </c>
      <c r="T32" s="95">
        <f t="shared" si="7"/>
        <v>0.28985507246376813</v>
      </c>
      <c r="U32" s="96">
        <f t="shared" si="10"/>
        <v>0.4891304347826087</v>
      </c>
      <c r="V32" s="96" t="str">
        <f t="shared" si="8"/>
        <v>NO APLICA</v>
      </c>
      <c r="W32" s="97" t="str">
        <f t="shared" si="9"/>
        <v>NO APLICA</v>
      </c>
      <c r="X32" s="49"/>
      <c r="Y32" s="197" t="s">
        <v>491</v>
      </c>
      <c r="Z32" s="50"/>
      <c r="AA32" s="35"/>
    </row>
    <row r="33" spans="2:27" ht="153" customHeight="1">
      <c r="B33" s="81" t="s">
        <v>68</v>
      </c>
      <c r="C33" s="187" t="s">
        <v>69</v>
      </c>
      <c r="D33" s="87" t="s">
        <v>148</v>
      </c>
      <c r="E33" s="88" t="s">
        <v>247</v>
      </c>
      <c r="F33" s="89" t="s">
        <v>268</v>
      </c>
      <c r="G33" s="19">
        <v>2100</v>
      </c>
      <c r="H33" s="15">
        <v>525</v>
      </c>
      <c r="I33" s="20">
        <v>525</v>
      </c>
      <c r="J33" s="16">
        <v>525</v>
      </c>
      <c r="K33" s="21">
        <v>525</v>
      </c>
      <c r="L33" s="15">
        <v>525</v>
      </c>
      <c r="M33" s="114">
        <v>527</v>
      </c>
      <c r="N33" s="115" t="s">
        <v>16</v>
      </c>
      <c r="O33" s="116" t="s">
        <v>16</v>
      </c>
      <c r="P33" s="95">
        <f t="shared" si="4"/>
        <v>1</v>
      </c>
      <c r="Q33" s="96">
        <f>IFERROR(M33/I33,"NO APLICA")</f>
        <v>1.0038095238095237</v>
      </c>
      <c r="R33" s="96" t="str">
        <f t="shared" si="5"/>
        <v>NO APLICA</v>
      </c>
      <c r="S33" s="97" t="str">
        <f t="shared" si="6"/>
        <v>NO APLICA</v>
      </c>
      <c r="T33" s="95">
        <f t="shared" si="7"/>
        <v>0.25</v>
      </c>
      <c r="U33" s="96">
        <f t="shared" si="10"/>
        <v>0.50095238095238093</v>
      </c>
      <c r="V33" s="96" t="str">
        <f t="shared" si="8"/>
        <v>NO APLICA</v>
      </c>
      <c r="W33" s="97" t="str">
        <f t="shared" si="9"/>
        <v>NO APLICA</v>
      </c>
      <c r="X33" s="49"/>
      <c r="Y33" s="197" t="s">
        <v>419</v>
      </c>
      <c r="Z33" s="50"/>
      <c r="AA33" s="35"/>
    </row>
    <row r="34" spans="2:27" ht="133.5" customHeight="1">
      <c r="B34" s="81" t="s">
        <v>70</v>
      </c>
      <c r="C34" s="187" t="s">
        <v>529</v>
      </c>
      <c r="D34" s="87" t="s">
        <v>149</v>
      </c>
      <c r="E34" s="88" t="s">
        <v>247</v>
      </c>
      <c r="F34" s="89" t="s">
        <v>269</v>
      </c>
      <c r="G34" s="19">
        <v>200</v>
      </c>
      <c r="H34" s="15">
        <v>50</v>
      </c>
      <c r="I34" s="20">
        <v>50</v>
      </c>
      <c r="J34" s="16">
        <v>50</v>
      </c>
      <c r="K34" s="21">
        <v>50</v>
      </c>
      <c r="L34" s="15">
        <v>52</v>
      </c>
      <c r="M34" s="114">
        <v>52</v>
      </c>
      <c r="N34" s="115" t="s">
        <v>16</v>
      </c>
      <c r="O34" s="116" t="s">
        <v>16</v>
      </c>
      <c r="P34" s="95">
        <f t="shared" si="4"/>
        <v>1.04</v>
      </c>
      <c r="Q34" s="96">
        <f t="shared" si="11"/>
        <v>1.04</v>
      </c>
      <c r="R34" s="96" t="str">
        <f t="shared" si="5"/>
        <v>NO APLICA</v>
      </c>
      <c r="S34" s="97" t="str">
        <f t="shared" si="6"/>
        <v>NO APLICA</v>
      </c>
      <c r="T34" s="95">
        <f t="shared" si="7"/>
        <v>0.26</v>
      </c>
      <c r="U34" s="96">
        <f t="shared" si="10"/>
        <v>0.52</v>
      </c>
      <c r="V34" s="96" t="str">
        <f t="shared" si="8"/>
        <v>NO APLICA</v>
      </c>
      <c r="W34" s="97" t="str">
        <f t="shared" si="9"/>
        <v>NO APLICA</v>
      </c>
      <c r="X34" s="49"/>
      <c r="Y34" s="197" t="s">
        <v>420</v>
      </c>
      <c r="Z34" s="50"/>
      <c r="AA34" s="35"/>
    </row>
    <row r="35" spans="2:27" ht="130.5" customHeight="1">
      <c r="B35" s="81" t="s">
        <v>71</v>
      </c>
      <c r="C35" s="187" t="s">
        <v>530</v>
      </c>
      <c r="D35" s="87" t="s">
        <v>374</v>
      </c>
      <c r="E35" s="88" t="s">
        <v>247</v>
      </c>
      <c r="F35" s="89" t="s">
        <v>270</v>
      </c>
      <c r="G35" s="19">
        <v>100</v>
      </c>
      <c r="H35" s="15">
        <v>25</v>
      </c>
      <c r="I35" s="20">
        <v>25</v>
      </c>
      <c r="J35" s="16">
        <v>25</v>
      </c>
      <c r="K35" s="21">
        <v>25</v>
      </c>
      <c r="L35" s="15">
        <v>25</v>
      </c>
      <c r="M35" s="114">
        <v>25</v>
      </c>
      <c r="N35" s="115" t="s">
        <v>16</v>
      </c>
      <c r="O35" s="116" t="s">
        <v>16</v>
      </c>
      <c r="P35" s="95">
        <f t="shared" si="4"/>
        <v>1</v>
      </c>
      <c r="Q35" s="96">
        <f>IFERROR(M35/I35,"NO APLICA")</f>
        <v>1</v>
      </c>
      <c r="R35" s="96" t="str">
        <f t="shared" si="5"/>
        <v>NO APLICA</v>
      </c>
      <c r="S35" s="97" t="str">
        <f t="shared" si="6"/>
        <v>NO APLICA</v>
      </c>
      <c r="T35" s="95">
        <f t="shared" si="7"/>
        <v>0.25</v>
      </c>
      <c r="U35" s="96">
        <f t="shared" si="10"/>
        <v>0.5</v>
      </c>
      <c r="V35" s="96" t="str">
        <f t="shared" si="8"/>
        <v>NO APLICA</v>
      </c>
      <c r="W35" s="97" t="str">
        <f t="shared" si="9"/>
        <v>NO APLICA</v>
      </c>
      <c r="X35" s="49"/>
      <c r="Y35" s="197" t="s">
        <v>457</v>
      </c>
      <c r="Z35" s="50"/>
      <c r="AA35" s="35"/>
    </row>
    <row r="36" spans="2:27" ht="158.25" customHeight="1">
      <c r="B36" s="81" t="s">
        <v>72</v>
      </c>
      <c r="C36" s="189" t="s">
        <v>531</v>
      </c>
      <c r="D36" s="90" t="s">
        <v>150</v>
      </c>
      <c r="E36" s="88" t="s">
        <v>247</v>
      </c>
      <c r="F36" s="89" t="s">
        <v>271</v>
      </c>
      <c r="G36" s="19">
        <v>960</v>
      </c>
      <c r="H36" s="15">
        <v>240</v>
      </c>
      <c r="I36" s="20">
        <v>240</v>
      </c>
      <c r="J36" s="16">
        <v>240</v>
      </c>
      <c r="K36" s="21">
        <v>240</v>
      </c>
      <c r="L36" s="15">
        <v>147</v>
      </c>
      <c r="M36" s="114">
        <v>326</v>
      </c>
      <c r="N36" s="115" t="s">
        <v>16</v>
      </c>
      <c r="O36" s="116" t="s">
        <v>16</v>
      </c>
      <c r="P36" s="95">
        <f t="shared" si="4"/>
        <v>0.61250000000000004</v>
      </c>
      <c r="Q36" s="96">
        <f t="shared" si="11"/>
        <v>1.3583333333333334</v>
      </c>
      <c r="R36" s="96" t="str">
        <f t="shared" si="5"/>
        <v>NO APLICA</v>
      </c>
      <c r="S36" s="97" t="str">
        <f t="shared" si="6"/>
        <v>NO APLICA</v>
      </c>
      <c r="T36" s="95">
        <f t="shared" si="7"/>
        <v>0.15312500000000001</v>
      </c>
      <c r="U36" s="96">
        <f t="shared" si="10"/>
        <v>0.49270833333333336</v>
      </c>
      <c r="V36" s="96" t="str">
        <f t="shared" si="8"/>
        <v>NO APLICA</v>
      </c>
      <c r="W36" s="97" t="str">
        <f t="shared" si="9"/>
        <v>NO APLICA</v>
      </c>
      <c r="X36" s="49"/>
      <c r="Y36" s="197" t="s">
        <v>421</v>
      </c>
      <c r="Z36" s="50"/>
      <c r="AA36" s="35"/>
    </row>
    <row r="37" spans="2:27" ht="214.5" customHeight="1">
      <c r="B37" s="81" t="s">
        <v>73</v>
      </c>
      <c r="C37" s="190" t="s">
        <v>532</v>
      </c>
      <c r="D37" s="87" t="s">
        <v>151</v>
      </c>
      <c r="E37" s="88" t="s">
        <v>247</v>
      </c>
      <c r="F37" s="89" t="s">
        <v>272</v>
      </c>
      <c r="G37" s="19">
        <v>1560</v>
      </c>
      <c r="H37" s="15">
        <v>390</v>
      </c>
      <c r="I37" s="20">
        <v>390</v>
      </c>
      <c r="J37" s="16">
        <v>390</v>
      </c>
      <c r="K37" s="21">
        <v>390</v>
      </c>
      <c r="L37" s="15">
        <v>276</v>
      </c>
      <c r="M37" s="114">
        <v>246</v>
      </c>
      <c r="N37" s="115" t="s">
        <v>16</v>
      </c>
      <c r="O37" s="116" t="s">
        <v>16</v>
      </c>
      <c r="P37" s="95">
        <f t="shared" si="4"/>
        <v>0.70769230769230773</v>
      </c>
      <c r="Q37" s="96">
        <f>IFERROR(M37/I37,"NO APLICA")</f>
        <v>0.63076923076923075</v>
      </c>
      <c r="R37" s="96" t="str">
        <f t="shared" si="5"/>
        <v>NO APLICA</v>
      </c>
      <c r="S37" s="97" t="str">
        <f t="shared" si="6"/>
        <v>NO APLICA</v>
      </c>
      <c r="T37" s="95">
        <f t="shared" si="7"/>
        <v>0.17692307692307693</v>
      </c>
      <c r="U37" s="96">
        <f t="shared" si="10"/>
        <v>0.33461538461538459</v>
      </c>
      <c r="V37" s="96" t="str">
        <f t="shared" si="8"/>
        <v>NO APLICA</v>
      </c>
      <c r="W37" s="97" t="str">
        <f t="shared" si="9"/>
        <v>NO APLICA</v>
      </c>
      <c r="X37" s="49"/>
      <c r="Y37" s="197" t="s">
        <v>422</v>
      </c>
      <c r="Z37" s="50"/>
      <c r="AA37" s="35"/>
    </row>
    <row r="38" spans="2:27" ht="133.5" customHeight="1">
      <c r="B38" s="81" t="s">
        <v>74</v>
      </c>
      <c r="C38" s="189" t="s">
        <v>523</v>
      </c>
      <c r="D38" s="87" t="s">
        <v>152</v>
      </c>
      <c r="E38" s="88" t="s">
        <v>247</v>
      </c>
      <c r="F38" s="89" t="s">
        <v>273</v>
      </c>
      <c r="G38" s="19">
        <v>2</v>
      </c>
      <c r="H38" s="15">
        <v>0</v>
      </c>
      <c r="I38" s="20">
        <v>1</v>
      </c>
      <c r="J38" s="16">
        <v>0</v>
      </c>
      <c r="K38" s="21">
        <v>1</v>
      </c>
      <c r="L38" s="15">
        <v>0</v>
      </c>
      <c r="M38" s="114">
        <v>1</v>
      </c>
      <c r="N38" s="115" t="s">
        <v>16</v>
      </c>
      <c r="O38" s="116" t="s">
        <v>16</v>
      </c>
      <c r="P38" s="95" t="str">
        <f t="shared" si="4"/>
        <v>NO APLICA</v>
      </c>
      <c r="Q38" s="96">
        <f>IFERROR(M38/I38,"NO APLICA")</f>
        <v>1</v>
      </c>
      <c r="R38" s="96" t="str">
        <f t="shared" si="5"/>
        <v>NO APLICA</v>
      </c>
      <c r="S38" s="97" t="str">
        <f t="shared" si="6"/>
        <v>NO APLICA</v>
      </c>
      <c r="T38" s="95">
        <f t="shared" si="7"/>
        <v>0</v>
      </c>
      <c r="U38" s="96">
        <f t="shared" si="10"/>
        <v>0.5</v>
      </c>
      <c r="V38" s="96" t="str">
        <f t="shared" si="8"/>
        <v>NO APLICA</v>
      </c>
      <c r="W38" s="97" t="str">
        <f t="shared" si="9"/>
        <v>NO APLICA</v>
      </c>
      <c r="X38" s="128"/>
      <c r="Y38" s="197" t="s">
        <v>396</v>
      </c>
      <c r="Z38" s="50"/>
      <c r="AA38" s="35"/>
    </row>
    <row r="39" spans="2:27" ht="201" customHeight="1">
      <c r="B39" s="81" t="s">
        <v>75</v>
      </c>
      <c r="C39" s="189" t="s">
        <v>76</v>
      </c>
      <c r="D39" s="87" t="s">
        <v>375</v>
      </c>
      <c r="E39" s="88" t="s">
        <v>247</v>
      </c>
      <c r="F39" s="89" t="s">
        <v>274</v>
      </c>
      <c r="G39" s="19">
        <v>800</v>
      </c>
      <c r="H39" s="15">
        <v>200</v>
      </c>
      <c r="I39" s="20">
        <v>200</v>
      </c>
      <c r="J39" s="16">
        <v>200</v>
      </c>
      <c r="K39" s="21">
        <v>200</v>
      </c>
      <c r="L39" s="15">
        <v>186</v>
      </c>
      <c r="M39" s="114">
        <v>245</v>
      </c>
      <c r="N39" s="115" t="s">
        <v>16</v>
      </c>
      <c r="O39" s="116" t="s">
        <v>16</v>
      </c>
      <c r="P39" s="95">
        <f t="shared" si="4"/>
        <v>0.93</v>
      </c>
      <c r="Q39" s="96">
        <f>IFERROR(M39/I39,"NO APLICA")</f>
        <v>1.2250000000000001</v>
      </c>
      <c r="R39" s="96" t="str">
        <f t="shared" si="5"/>
        <v>NO APLICA</v>
      </c>
      <c r="S39" s="97" t="str">
        <f t="shared" si="6"/>
        <v>NO APLICA</v>
      </c>
      <c r="T39" s="95">
        <f t="shared" si="7"/>
        <v>0.23250000000000001</v>
      </c>
      <c r="U39" s="96">
        <f t="shared" si="10"/>
        <v>0.53874999999999995</v>
      </c>
      <c r="V39" s="96" t="str">
        <f t="shared" si="8"/>
        <v>NO APLICA</v>
      </c>
      <c r="W39" s="97" t="str">
        <f t="shared" si="9"/>
        <v>NO APLICA</v>
      </c>
      <c r="X39" s="49"/>
      <c r="Y39" s="197" t="s">
        <v>492</v>
      </c>
      <c r="Z39" s="50"/>
      <c r="AA39" s="35"/>
    </row>
    <row r="40" spans="2:27" ht="215.4" customHeight="1">
      <c r="B40" s="81" t="s">
        <v>75</v>
      </c>
      <c r="C40" s="190" t="s">
        <v>533</v>
      </c>
      <c r="D40" s="87" t="s">
        <v>153</v>
      </c>
      <c r="E40" s="88" t="s">
        <v>247</v>
      </c>
      <c r="F40" s="89" t="s">
        <v>275</v>
      </c>
      <c r="G40" s="19">
        <v>250</v>
      </c>
      <c r="H40" s="15">
        <v>62</v>
      </c>
      <c r="I40" s="20">
        <v>62</v>
      </c>
      <c r="J40" s="16">
        <v>62</v>
      </c>
      <c r="K40" s="21">
        <v>64</v>
      </c>
      <c r="L40" s="15">
        <v>79</v>
      </c>
      <c r="M40" s="114">
        <v>137</v>
      </c>
      <c r="N40" s="115" t="s">
        <v>16</v>
      </c>
      <c r="O40" s="116" t="s">
        <v>16</v>
      </c>
      <c r="P40" s="95">
        <f t="shared" si="4"/>
        <v>1.2741935483870968</v>
      </c>
      <c r="Q40" s="96">
        <f>IFERROR(M40/I40,"NO APLICA")</f>
        <v>2.2096774193548385</v>
      </c>
      <c r="R40" s="96" t="str">
        <f t="shared" si="5"/>
        <v>NO APLICA</v>
      </c>
      <c r="S40" s="97" t="str">
        <f t="shared" si="6"/>
        <v>NO APLICA</v>
      </c>
      <c r="T40" s="95">
        <f t="shared" si="7"/>
        <v>0.316</v>
      </c>
      <c r="U40" s="96">
        <f t="shared" si="10"/>
        <v>0.86399999999999999</v>
      </c>
      <c r="V40" s="96" t="str">
        <f t="shared" si="8"/>
        <v>NO APLICA</v>
      </c>
      <c r="W40" s="97" t="str">
        <f t="shared" si="9"/>
        <v>NO APLICA</v>
      </c>
      <c r="X40" s="49"/>
      <c r="Y40" s="197" t="s">
        <v>397</v>
      </c>
      <c r="Z40" s="50"/>
      <c r="AA40" s="35"/>
    </row>
    <row r="41" spans="2:27" ht="262.5" customHeight="1">
      <c r="B41" s="93" t="s">
        <v>77</v>
      </c>
      <c r="C41" s="186" t="s">
        <v>534</v>
      </c>
      <c r="D41" s="50" t="s">
        <v>376</v>
      </c>
      <c r="E41" s="94" t="s">
        <v>247</v>
      </c>
      <c r="F41" s="86" t="s">
        <v>276</v>
      </c>
      <c r="G41" s="19">
        <v>548</v>
      </c>
      <c r="H41" s="15">
        <v>137</v>
      </c>
      <c r="I41" s="20">
        <v>137</v>
      </c>
      <c r="J41" s="16">
        <v>137</v>
      </c>
      <c r="K41" s="21">
        <v>137</v>
      </c>
      <c r="L41" s="15">
        <v>170</v>
      </c>
      <c r="M41" s="114">
        <v>382</v>
      </c>
      <c r="N41" s="115" t="s">
        <v>16</v>
      </c>
      <c r="O41" s="116" t="s">
        <v>16</v>
      </c>
      <c r="P41" s="95">
        <f t="shared" si="4"/>
        <v>1.2408759124087592</v>
      </c>
      <c r="Q41" s="96">
        <f t="shared" si="11"/>
        <v>2.7883211678832116</v>
      </c>
      <c r="R41" s="96" t="str">
        <f t="shared" si="5"/>
        <v>NO APLICA</v>
      </c>
      <c r="S41" s="97" t="str">
        <f t="shared" si="6"/>
        <v>NO APLICA</v>
      </c>
      <c r="T41" s="95">
        <f t="shared" si="7"/>
        <v>0.31021897810218979</v>
      </c>
      <c r="U41" s="96">
        <f t="shared" si="10"/>
        <v>1.0072992700729928</v>
      </c>
      <c r="V41" s="96" t="str">
        <f t="shared" si="8"/>
        <v>NO APLICA</v>
      </c>
      <c r="W41" s="97" t="str">
        <f t="shared" si="9"/>
        <v>NO APLICA</v>
      </c>
      <c r="X41" s="49"/>
      <c r="Y41" s="197" t="s">
        <v>398</v>
      </c>
      <c r="Z41" s="50"/>
      <c r="AA41" s="35"/>
    </row>
    <row r="42" spans="2:27" ht="131.25" customHeight="1">
      <c r="B42" s="81" t="s">
        <v>78</v>
      </c>
      <c r="C42" s="187" t="s">
        <v>535</v>
      </c>
      <c r="D42" s="87" t="s">
        <v>154</v>
      </c>
      <c r="E42" s="88" t="s">
        <v>247</v>
      </c>
      <c r="F42" s="89" t="s">
        <v>277</v>
      </c>
      <c r="G42" s="19">
        <v>3120</v>
      </c>
      <c r="H42" s="15">
        <v>780</v>
      </c>
      <c r="I42" s="20">
        <v>780</v>
      </c>
      <c r="J42" s="16">
        <v>780</v>
      </c>
      <c r="K42" s="21">
        <v>780</v>
      </c>
      <c r="L42" s="15">
        <v>805</v>
      </c>
      <c r="M42" s="114">
        <v>811</v>
      </c>
      <c r="N42" s="115" t="s">
        <v>16</v>
      </c>
      <c r="O42" s="116" t="s">
        <v>16</v>
      </c>
      <c r="P42" s="95">
        <f t="shared" si="4"/>
        <v>1.0320512820512822</v>
      </c>
      <c r="Q42" s="96">
        <f>IFERROR(M42/I42,"NO APLICA")</f>
        <v>1.0397435897435898</v>
      </c>
      <c r="R42" s="96" t="str">
        <f t="shared" si="5"/>
        <v>NO APLICA</v>
      </c>
      <c r="S42" s="97" t="str">
        <f t="shared" si="6"/>
        <v>NO APLICA</v>
      </c>
      <c r="T42" s="95">
        <f t="shared" si="7"/>
        <v>0.25801282051282054</v>
      </c>
      <c r="U42" s="96">
        <f t="shared" si="10"/>
        <v>0.517948717948718</v>
      </c>
      <c r="V42" s="96" t="str">
        <f t="shared" si="8"/>
        <v>NO APLICA</v>
      </c>
      <c r="W42" s="97" t="str">
        <f t="shared" si="9"/>
        <v>NO APLICA</v>
      </c>
      <c r="X42" s="49"/>
      <c r="Y42" s="197" t="s">
        <v>399</v>
      </c>
      <c r="Z42" s="50"/>
      <c r="AA42" s="35"/>
    </row>
    <row r="43" spans="2:27" ht="144.6" customHeight="1">
      <c r="B43" s="81" t="s">
        <v>78</v>
      </c>
      <c r="C43" s="187" t="s">
        <v>536</v>
      </c>
      <c r="D43" s="87" t="s">
        <v>155</v>
      </c>
      <c r="E43" s="88" t="s">
        <v>247</v>
      </c>
      <c r="F43" s="89" t="s">
        <v>278</v>
      </c>
      <c r="G43" s="19">
        <v>792</v>
      </c>
      <c r="H43" s="15">
        <v>198</v>
      </c>
      <c r="I43" s="20">
        <v>198</v>
      </c>
      <c r="J43" s="16">
        <v>198</v>
      </c>
      <c r="K43" s="21">
        <v>198</v>
      </c>
      <c r="L43" s="15">
        <v>274</v>
      </c>
      <c r="M43" s="114">
        <v>385</v>
      </c>
      <c r="N43" s="115" t="s">
        <v>16</v>
      </c>
      <c r="O43" s="116" t="s">
        <v>16</v>
      </c>
      <c r="P43" s="95">
        <f t="shared" si="4"/>
        <v>1.3838383838383839</v>
      </c>
      <c r="Q43" s="96">
        <f>IFERROR(M43/I43,"NO APLICA")</f>
        <v>1.9444444444444444</v>
      </c>
      <c r="R43" s="96" t="str">
        <f t="shared" si="5"/>
        <v>NO APLICA</v>
      </c>
      <c r="S43" s="97" t="str">
        <f t="shared" si="6"/>
        <v>NO APLICA</v>
      </c>
      <c r="T43" s="95">
        <f t="shared" si="7"/>
        <v>0.34595959595959597</v>
      </c>
      <c r="U43" s="96">
        <f t="shared" si="10"/>
        <v>0.83207070707070707</v>
      </c>
      <c r="V43" s="96" t="str">
        <f t="shared" si="8"/>
        <v>NO APLICA</v>
      </c>
      <c r="W43" s="97" t="str">
        <f t="shared" si="9"/>
        <v>NO APLICA</v>
      </c>
      <c r="X43" s="49"/>
      <c r="Y43" s="197" t="s">
        <v>400</v>
      </c>
      <c r="Z43" s="50"/>
      <c r="AA43" s="35"/>
    </row>
    <row r="44" spans="2:27" ht="134.25" customHeight="1">
      <c r="B44" s="93" t="s">
        <v>79</v>
      </c>
      <c r="C44" s="186" t="s">
        <v>537</v>
      </c>
      <c r="D44" s="50" t="s">
        <v>156</v>
      </c>
      <c r="E44" s="94" t="s">
        <v>247</v>
      </c>
      <c r="F44" s="86" t="s">
        <v>279</v>
      </c>
      <c r="G44" s="19">
        <v>3400</v>
      </c>
      <c r="H44" s="15">
        <v>450</v>
      </c>
      <c r="I44" s="20">
        <v>650</v>
      </c>
      <c r="J44" s="16">
        <v>1500</v>
      </c>
      <c r="K44" s="21">
        <v>900</v>
      </c>
      <c r="L44" s="15">
        <v>452</v>
      </c>
      <c r="M44" s="114">
        <v>653</v>
      </c>
      <c r="N44" s="115" t="s">
        <v>16</v>
      </c>
      <c r="O44" s="116" t="s">
        <v>16</v>
      </c>
      <c r="P44" s="95">
        <f t="shared" si="4"/>
        <v>1.0044444444444445</v>
      </c>
      <c r="Q44" s="96">
        <f t="shared" si="11"/>
        <v>1.0046153846153847</v>
      </c>
      <c r="R44" s="96" t="str">
        <f t="shared" si="5"/>
        <v>NO APLICA</v>
      </c>
      <c r="S44" s="97" t="str">
        <f t="shared" si="6"/>
        <v>NO APLICA</v>
      </c>
      <c r="T44" s="95">
        <f t="shared" si="7"/>
        <v>0.13294117647058823</v>
      </c>
      <c r="U44" s="96">
        <f t="shared" si="10"/>
        <v>0.32500000000000001</v>
      </c>
      <c r="V44" s="96" t="str">
        <f t="shared" si="8"/>
        <v>NO APLICA</v>
      </c>
      <c r="W44" s="97" t="str">
        <f t="shared" si="9"/>
        <v>NO APLICA</v>
      </c>
      <c r="X44" s="49"/>
      <c r="Y44" s="197" t="s">
        <v>423</v>
      </c>
      <c r="Z44" s="50"/>
      <c r="AA44" s="35"/>
    </row>
    <row r="45" spans="2:27" ht="130.19999999999999" customHeight="1">
      <c r="B45" s="81" t="s">
        <v>80</v>
      </c>
      <c r="C45" s="187" t="s">
        <v>538</v>
      </c>
      <c r="D45" s="87" t="s">
        <v>157</v>
      </c>
      <c r="E45" s="88" t="s">
        <v>247</v>
      </c>
      <c r="F45" s="89" t="s">
        <v>280</v>
      </c>
      <c r="G45" s="127">
        <f>H45+I45+J45+K45</f>
        <v>550</v>
      </c>
      <c r="H45" s="15">
        <v>90</v>
      </c>
      <c r="I45" s="20">
        <v>110</v>
      </c>
      <c r="J45" s="16">
        <v>200</v>
      </c>
      <c r="K45" s="21">
        <v>150</v>
      </c>
      <c r="L45" s="15">
        <v>91</v>
      </c>
      <c r="M45" s="114">
        <v>110</v>
      </c>
      <c r="N45" s="115" t="s">
        <v>16</v>
      </c>
      <c r="O45" s="116" t="s">
        <v>16</v>
      </c>
      <c r="P45" s="95">
        <f t="shared" si="4"/>
        <v>1.0111111111111111</v>
      </c>
      <c r="Q45" s="96">
        <f>IFERROR(M45/I45,"NO APLICA")</f>
        <v>1</v>
      </c>
      <c r="R45" s="96" t="str">
        <f t="shared" si="5"/>
        <v>NO APLICA</v>
      </c>
      <c r="S45" s="97" t="str">
        <f t="shared" si="6"/>
        <v>NO APLICA</v>
      </c>
      <c r="T45" s="95">
        <f t="shared" si="7"/>
        <v>0.16545454545454547</v>
      </c>
      <c r="U45" s="96">
        <f t="shared" si="10"/>
        <v>0.36545454545454548</v>
      </c>
      <c r="V45" s="96" t="str">
        <f t="shared" si="8"/>
        <v>NO APLICA</v>
      </c>
      <c r="W45" s="97" t="str">
        <f t="shared" si="9"/>
        <v>NO APLICA</v>
      </c>
      <c r="X45" s="49"/>
      <c r="Y45" s="197" t="s">
        <v>424</v>
      </c>
      <c r="Z45" s="50"/>
      <c r="AA45" s="35"/>
    </row>
    <row r="46" spans="2:27" ht="129" customHeight="1">
      <c r="B46" s="81" t="s">
        <v>80</v>
      </c>
      <c r="C46" s="187" t="s">
        <v>539</v>
      </c>
      <c r="D46" s="87" t="s">
        <v>158</v>
      </c>
      <c r="E46" s="88" t="s">
        <v>247</v>
      </c>
      <c r="F46" s="89" t="s">
        <v>281</v>
      </c>
      <c r="G46" s="19">
        <v>240</v>
      </c>
      <c r="H46" s="15">
        <v>40</v>
      </c>
      <c r="I46" s="20">
        <v>60</v>
      </c>
      <c r="J46" s="16">
        <v>70</v>
      </c>
      <c r="K46" s="21">
        <v>70</v>
      </c>
      <c r="L46" s="15">
        <v>41</v>
      </c>
      <c r="M46" s="114">
        <v>58</v>
      </c>
      <c r="N46" s="115" t="s">
        <v>16</v>
      </c>
      <c r="O46" s="116" t="s">
        <v>16</v>
      </c>
      <c r="P46" s="95">
        <f t="shared" si="4"/>
        <v>1.0249999999999999</v>
      </c>
      <c r="Q46" s="96">
        <f>IFERROR(M46/I46,"NO APLICA")</f>
        <v>0.96666666666666667</v>
      </c>
      <c r="R46" s="96" t="str">
        <f t="shared" si="5"/>
        <v>NO APLICA</v>
      </c>
      <c r="S46" s="97" t="str">
        <f t="shared" si="6"/>
        <v>NO APLICA</v>
      </c>
      <c r="T46" s="95">
        <f t="shared" si="7"/>
        <v>0.17083333333333334</v>
      </c>
      <c r="U46" s="96">
        <f t="shared" si="10"/>
        <v>0.41249999999999998</v>
      </c>
      <c r="V46" s="96" t="str">
        <f t="shared" si="8"/>
        <v>NO APLICA</v>
      </c>
      <c r="W46" s="97" t="str">
        <f t="shared" si="9"/>
        <v>NO APLICA</v>
      </c>
      <c r="X46" s="49"/>
      <c r="Y46" s="197" t="s">
        <v>425</v>
      </c>
      <c r="Z46" s="50"/>
      <c r="AA46" s="35"/>
    </row>
    <row r="47" spans="2:27" ht="201" customHeight="1">
      <c r="B47" s="93" t="s">
        <v>81</v>
      </c>
      <c r="C47" s="191" t="s">
        <v>540</v>
      </c>
      <c r="D47" s="50" t="s">
        <v>159</v>
      </c>
      <c r="E47" s="94" t="s">
        <v>247</v>
      </c>
      <c r="F47" s="86" t="s">
        <v>282</v>
      </c>
      <c r="G47" s="126">
        <f>H47+I47+J47+K47</f>
        <v>4800</v>
      </c>
      <c r="H47" s="15">
        <v>1200</v>
      </c>
      <c r="I47" s="20">
        <v>1300</v>
      </c>
      <c r="J47" s="16">
        <v>1000</v>
      </c>
      <c r="K47" s="21">
        <v>1300</v>
      </c>
      <c r="L47" s="15">
        <v>953</v>
      </c>
      <c r="M47" s="114">
        <v>1989</v>
      </c>
      <c r="N47" s="115" t="s">
        <v>16</v>
      </c>
      <c r="O47" s="116" t="s">
        <v>16</v>
      </c>
      <c r="P47" s="95">
        <f t="shared" si="4"/>
        <v>0.79416666666666669</v>
      </c>
      <c r="Q47" s="96">
        <f>IFERROR(M47/I47,"NO APLICA")</f>
        <v>1.53</v>
      </c>
      <c r="R47" s="96" t="str">
        <f t="shared" si="5"/>
        <v>NO APLICA</v>
      </c>
      <c r="S47" s="97" t="str">
        <f t="shared" si="6"/>
        <v>NO APLICA</v>
      </c>
      <c r="T47" s="95">
        <f t="shared" si="7"/>
        <v>0.19854166666666667</v>
      </c>
      <c r="U47" s="96">
        <f t="shared" si="10"/>
        <v>0.61291666666666667</v>
      </c>
      <c r="V47" s="96" t="str">
        <f t="shared" si="8"/>
        <v>NO APLICA</v>
      </c>
      <c r="W47" s="97" t="str">
        <f t="shared" si="9"/>
        <v>NO APLICA</v>
      </c>
      <c r="X47" s="49"/>
      <c r="Y47" s="197" t="s">
        <v>493</v>
      </c>
      <c r="Z47" s="50"/>
      <c r="AA47" s="35"/>
    </row>
    <row r="48" spans="2:27" ht="176.25" customHeight="1">
      <c r="B48" s="81" t="s">
        <v>82</v>
      </c>
      <c r="C48" s="187" t="s">
        <v>541</v>
      </c>
      <c r="D48" s="87" t="s">
        <v>160</v>
      </c>
      <c r="E48" s="88" t="s">
        <v>247</v>
      </c>
      <c r="F48" s="89" t="s">
        <v>283</v>
      </c>
      <c r="G48" s="19">
        <v>72</v>
      </c>
      <c r="H48" s="15">
        <v>18</v>
      </c>
      <c r="I48" s="20">
        <v>18</v>
      </c>
      <c r="J48" s="16">
        <v>18</v>
      </c>
      <c r="K48" s="21">
        <v>18</v>
      </c>
      <c r="L48" s="15">
        <v>16</v>
      </c>
      <c r="M48" s="114">
        <v>19</v>
      </c>
      <c r="N48" s="115" t="s">
        <v>16</v>
      </c>
      <c r="O48" s="116" t="s">
        <v>16</v>
      </c>
      <c r="P48" s="95">
        <f t="shared" si="4"/>
        <v>0.88888888888888884</v>
      </c>
      <c r="Q48" s="96">
        <f>IFERROR(M48/I48,"NO APLICA")</f>
        <v>1.0555555555555556</v>
      </c>
      <c r="R48" s="96" t="str">
        <f t="shared" si="5"/>
        <v>NO APLICA</v>
      </c>
      <c r="S48" s="97" t="str">
        <f t="shared" si="6"/>
        <v>NO APLICA</v>
      </c>
      <c r="T48" s="95">
        <f t="shared" si="7"/>
        <v>0.22222222222222221</v>
      </c>
      <c r="U48" s="96">
        <f t="shared" si="10"/>
        <v>0.4861111111111111</v>
      </c>
      <c r="V48" s="96" t="str">
        <f t="shared" si="8"/>
        <v>NO APLICA</v>
      </c>
      <c r="W48" s="97" t="str">
        <f t="shared" si="9"/>
        <v>NO APLICA</v>
      </c>
      <c r="X48" s="49"/>
      <c r="Y48" s="197" t="s">
        <v>426</v>
      </c>
      <c r="Z48" s="50"/>
      <c r="AA48" s="35"/>
    </row>
    <row r="49" spans="2:27" ht="198.6" customHeight="1">
      <c r="B49" s="81" t="s">
        <v>82</v>
      </c>
      <c r="C49" s="190" t="s">
        <v>542</v>
      </c>
      <c r="D49" s="87" t="s">
        <v>161</v>
      </c>
      <c r="E49" s="88" t="s">
        <v>247</v>
      </c>
      <c r="F49" s="89" t="s">
        <v>284</v>
      </c>
      <c r="G49" s="19">
        <v>360</v>
      </c>
      <c r="H49" s="15">
        <v>90</v>
      </c>
      <c r="I49" s="20">
        <v>100</v>
      </c>
      <c r="J49" s="16">
        <v>70</v>
      </c>
      <c r="K49" s="21">
        <v>100</v>
      </c>
      <c r="L49" s="15">
        <v>49</v>
      </c>
      <c r="M49" s="114">
        <v>64</v>
      </c>
      <c r="N49" s="115" t="s">
        <v>16</v>
      </c>
      <c r="O49" s="116" t="s">
        <v>16</v>
      </c>
      <c r="P49" s="95">
        <f t="shared" si="4"/>
        <v>0.5444444444444444</v>
      </c>
      <c r="Q49" s="96">
        <f>IFERROR(M49/I49,"NO APLICA")</f>
        <v>0.64</v>
      </c>
      <c r="R49" s="96" t="str">
        <f t="shared" si="5"/>
        <v>NO APLICA</v>
      </c>
      <c r="S49" s="97" t="str">
        <f t="shared" si="6"/>
        <v>NO APLICA</v>
      </c>
      <c r="T49" s="95">
        <f t="shared" si="7"/>
        <v>0.1361111111111111</v>
      </c>
      <c r="U49" s="96">
        <f t="shared" si="10"/>
        <v>0.31388888888888888</v>
      </c>
      <c r="V49" s="96" t="str">
        <f t="shared" si="8"/>
        <v>NO APLICA</v>
      </c>
      <c r="W49" s="97" t="str">
        <f t="shared" si="9"/>
        <v>NO APLICA</v>
      </c>
      <c r="X49" s="49"/>
      <c r="Y49" s="197" t="s">
        <v>427</v>
      </c>
      <c r="Z49" s="50"/>
      <c r="AA49" s="35"/>
    </row>
    <row r="50" spans="2:27" ht="213" customHeight="1">
      <c r="B50" s="93" t="s">
        <v>83</v>
      </c>
      <c r="C50" s="186" t="s">
        <v>543</v>
      </c>
      <c r="D50" s="50" t="s">
        <v>377</v>
      </c>
      <c r="E50" s="94" t="s">
        <v>247</v>
      </c>
      <c r="F50" s="86" t="s">
        <v>285</v>
      </c>
      <c r="G50" s="19">
        <v>5580</v>
      </c>
      <c r="H50" s="15">
        <v>1300</v>
      </c>
      <c r="I50" s="20">
        <v>1660</v>
      </c>
      <c r="J50" s="16">
        <v>1010</v>
      </c>
      <c r="K50" s="21">
        <v>1610</v>
      </c>
      <c r="L50" s="15">
        <v>1300</v>
      </c>
      <c r="M50" s="114">
        <v>1660</v>
      </c>
      <c r="N50" s="115" t="s">
        <v>16</v>
      </c>
      <c r="O50" s="116" t="s">
        <v>16</v>
      </c>
      <c r="P50" s="95">
        <f t="shared" si="4"/>
        <v>1</v>
      </c>
      <c r="Q50" s="96">
        <f t="shared" si="11"/>
        <v>1</v>
      </c>
      <c r="R50" s="96" t="str">
        <f t="shared" si="5"/>
        <v>NO APLICA</v>
      </c>
      <c r="S50" s="97" t="str">
        <f t="shared" si="6"/>
        <v>NO APLICA</v>
      </c>
      <c r="T50" s="95">
        <f t="shared" si="7"/>
        <v>0.23297491039426524</v>
      </c>
      <c r="U50" s="96">
        <f t="shared" si="10"/>
        <v>0.53046594982078854</v>
      </c>
      <c r="V50" s="96" t="str">
        <f t="shared" si="8"/>
        <v>NO APLICA</v>
      </c>
      <c r="W50" s="97" t="str">
        <f t="shared" si="9"/>
        <v>NO APLICA</v>
      </c>
      <c r="X50" s="49"/>
      <c r="Y50" s="197" t="s">
        <v>428</v>
      </c>
      <c r="Z50" s="50"/>
      <c r="AA50" s="35"/>
    </row>
    <row r="51" spans="2:27" ht="176.25" customHeight="1">
      <c r="B51" s="81" t="s">
        <v>84</v>
      </c>
      <c r="C51" s="187" t="s">
        <v>544</v>
      </c>
      <c r="D51" s="87" t="s">
        <v>162</v>
      </c>
      <c r="E51" s="88" t="s">
        <v>247</v>
      </c>
      <c r="F51" s="89" t="s">
        <v>286</v>
      </c>
      <c r="G51" s="19">
        <v>196</v>
      </c>
      <c r="H51" s="15">
        <v>49</v>
      </c>
      <c r="I51" s="20">
        <v>59</v>
      </c>
      <c r="J51" s="16">
        <v>39</v>
      </c>
      <c r="K51" s="21">
        <v>49</v>
      </c>
      <c r="L51" s="15">
        <v>49</v>
      </c>
      <c r="M51" s="114">
        <v>59</v>
      </c>
      <c r="N51" s="115" t="s">
        <v>16</v>
      </c>
      <c r="O51" s="116" t="s">
        <v>16</v>
      </c>
      <c r="P51" s="95">
        <f t="shared" si="4"/>
        <v>1</v>
      </c>
      <c r="Q51" s="96">
        <f>IFERROR(M51/I51,"NO APLICA")</f>
        <v>1</v>
      </c>
      <c r="R51" s="96" t="str">
        <f t="shared" si="5"/>
        <v>NO APLICA</v>
      </c>
      <c r="S51" s="97" t="str">
        <f t="shared" si="6"/>
        <v>NO APLICA</v>
      </c>
      <c r="T51" s="95">
        <f t="shared" si="7"/>
        <v>0.25</v>
      </c>
      <c r="U51" s="96">
        <f t="shared" si="10"/>
        <v>0.55102040816326525</v>
      </c>
      <c r="V51" s="96" t="str">
        <f t="shared" si="8"/>
        <v>NO APLICA</v>
      </c>
      <c r="W51" s="97" t="str">
        <f t="shared" si="9"/>
        <v>NO APLICA</v>
      </c>
      <c r="X51" s="49"/>
      <c r="Y51" s="197" t="s">
        <v>429</v>
      </c>
      <c r="Z51" s="50"/>
      <c r="AA51" s="35"/>
    </row>
    <row r="52" spans="2:27" ht="183" customHeight="1">
      <c r="B52" s="81" t="s">
        <v>84</v>
      </c>
      <c r="C52" s="187" t="s">
        <v>545</v>
      </c>
      <c r="D52" s="87" t="s">
        <v>163</v>
      </c>
      <c r="E52" s="88" t="s">
        <v>247</v>
      </c>
      <c r="F52" s="89" t="s">
        <v>287</v>
      </c>
      <c r="G52" s="88">
        <f>H52+I52+J52+K52</f>
        <v>400</v>
      </c>
      <c r="H52" s="15">
        <v>0</v>
      </c>
      <c r="I52" s="20">
        <v>200</v>
      </c>
      <c r="J52" s="16">
        <v>0</v>
      </c>
      <c r="K52" s="21">
        <v>200</v>
      </c>
      <c r="L52" s="15">
        <v>0</v>
      </c>
      <c r="M52" s="114">
        <v>0</v>
      </c>
      <c r="N52" s="115" t="s">
        <v>16</v>
      </c>
      <c r="O52" s="116" t="s">
        <v>16</v>
      </c>
      <c r="P52" s="95" t="str">
        <f t="shared" si="4"/>
        <v>NO APLICA</v>
      </c>
      <c r="Q52" s="96">
        <f>IFERROR(M52/I52,"NO APLICA")</f>
        <v>0</v>
      </c>
      <c r="R52" s="96" t="str">
        <f t="shared" si="5"/>
        <v>NO APLICA</v>
      </c>
      <c r="S52" s="97" t="str">
        <f t="shared" si="6"/>
        <v>NO APLICA</v>
      </c>
      <c r="T52" s="95">
        <f t="shared" si="7"/>
        <v>0</v>
      </c>
      <c r="U52" s="96">
        <f t="shared" si="10"/>
        <v>0</v>
      </c>
      <c r="V52" s="96" t="str">
        <f t="shared" si="8"/>
        <v>NO APLICA</v>
      </c>
      <c r="W52" s="97" t="str">
        <f t="shared" si="9"/>
        <v>NO APLICA</v>
      </c>
      <c r="X52" s="128"/>
      <c r="Y52" s="197" t="s">
        <v>494</v>
      </c>
      <c r="Z52" s="50"/>
      <c r="AA52" s="35"/>
    </row>
    <row r="53" spans="2:27" ht="158.4" customHeight="1">
      <c r="B53" s="81" t="s">
        <v>84</v>
      </c>
      <c r="C53" s="187" t="s">
        <v>546</v>
      </c>
      <c r="D53" s="87" t="s">
        <v>164</v>
      </c>
      <c r="E53" s="88" t="s">
        <v>247</v>
      </c>
      <c r="F53" s="89" t="s">
        <v>288</v>
      </c>
      <c r="G53" s="19">
        <f t="shared" ref="G53:G55" si="12">H53+I53+J53+K53</f>
        <v>88</v>
      </c>
      <c r="H53" s="15">
        <v>22</v>
      </c>
      <c r="I53" s="20">
        <v>22</v>
      </c>
      <c r="J53" s="16">
        <v>22</v>
      </c>
      <c r="K53" s="21">
        <v>22</v>
      </c>
      <c r="L53" s="15">
        <v>22</v>
      </c>
      <c r="M53" s="114">
        <v>22</v>
      </c>
      <c r="N53" s="115" t="s">
        <v>16</v>
      </c>
      <c r="O53" s="116" t="s">
        <v>16</v>
      </c>
      <c r="P53" s="95">
        <f t="shared" si="4"/>
        <v>1</v>
      </c>
      <c r="Q53" s="96">
        <f>IFERROR(M53/I53,"NO APLICA")</f>
        <v>1</v>
      </c>
      <c r="R53" s="96" t="str">
        <f t="shared" si="5"/>
        <v>NO APLICA</v>
      </c>
      <c r="S53" s="97" t="str">
        <f t="shared" si="6"/>
        <v>NO APLICA</v>
      </c>
      <c r="T53" s="95">
        <f t="shared" si="7"/>
        <v>0.25</v>
      </c>
      <c r="U53" s="96">
        <f t="shared" si="10"/>
        <v>0.5</v>
      </c>
      <c r="V53" s="96" t="str">
        <f t="shared" si="8"/>
        <v>NO APLICA</v>
      </c>
      <c r="W53" s="97" t="str">
        <f t="shared" si="9"/>
        <v>NO APLICA</v>
      </c>
      <c r="X53" s="49"/>
      <c r="Y53" s="197" t="s">
        <v>430</v>
      </c>
      <c r="Z53" s="50"/>
      <c r="AA53" s="35"/>
    </row>
    <row r="54" spans="2:27" ht="144.6" customHeight="1">
      <c r="B54" s="93" t="s">
        <v>85</v>
      </c>
      <c r="C54" s="192" t="s">
        <v>547</v>
      </c>
      <c r="D54" s="50" t="s">
        <v>378</v>
      </c>
      <c r="E54" s="94" t="s">
        <v>247</v>
      </c>
      <c r="F54" s="86" t="s">
        <v>289</v>
      </c>
      <c r="G54" s="19">
        <f t="shared" si="12"/>
        <v>10000</v>
      </c>
      <c r="H54" s="15">
        <v>3000</v>
      </c>
      <c r="I54" s="20">
        <v>2000</v>
      </c>
      <c r="J54" s="16">
        <v>2000</v>
      </c>
      <c r="K54" s="21">
        <v>3000</v>
      </c>
      <c r="L54" s="15">
        <v>2496</v>
      </c>
      <c r="M54" s="114">
        <v>2010</v>
      </c>
      <c r="N54" s="115" t="s">
        <v>16</v>
      </c>
      <c r="O54" s="116" t="s">
        <v>16</v>
      </c>
      <c r="P54" s="95">
        <f t="shared" si="4"/>
        <v>0.83199999999999996</v>
      </c>
      <c r="Q54" s="96">
        <f>IFERROR(M54/I54,"NO APLICA")</f>
        <v>1.0049999999999999</v>
      </c>
      <c r="R54" s="96" t="str">
        <f t="shared" si="5"/>
        <v>NO APLICA</v>
      </c>
      <c r="S54" s="97" t="str">
        <f t="shared" si="6"/>
        <v>NO APLICA</v>
      </c>
      <c r="T54" s="95">
        <f t="shared" si="7"/>
        <v>0.24959999999999999</v>
      </c>
      <c r="U54" s="96">
        <f t="shared" si="10"/>
        <v>0.4506</v>
      </c>
      <c r="V54" s="96" t="str">
        <f t="shared" si="8"/>
        <v>NO APLICA</v>
      </c>
      <c r="W54" s="97" t="str">
        <f t="shared" si="9"/>
        <v>NO APLICA</v>
      </c>
      <c r="X54" s="49"/>
      <c r="Y54" s="197" t="s">
        <v>431</v>
      </c>
      <c r="Z54" s="50"/>
      <c r="AA54" s="35"/>
    </row>
    <row r="55" spans="2:27" ht="180.75" customHeight="1">
      <c r="B55" s="81" t="s">
        <v>86</v>
      </c>
      <c r="C55" s="190" t="s">
        <v>548</v>
      </c>
      <c r="D55" s="87" t="s">
        <v>379</v>
      </c>
      <c r="E55" s="88" t="s">
        <v>247</v>
      </c>
      <c r="F55" s="89" t="s">
        <v>290</v>
      </c>
      <c r="G55" s="88">
        <f t="shared" si="12"/>
        <v>550</v>
      </c>
      <c r="H55" s="15">
        <v>90</v>
      </c>
      <c r="I55" s="20">
        <v>200</v>
      </c>
      <c r="J55" s="16">
        <v>110</v>
      </c>
      <c r="K55" s="21">
        <v>150</v>
      </c>
      <c r="L55" s="15">
        <v>81</v>
      </c>
      <c r="M55" s="114">
        <v>142</v>
      </c>
      <c r="N55" s="115" t="s">
        <v>16</v>
      </c>
      <c r="O55" s="116" t="s">
        <v>16</v>
      </c>
      <c r="P55" s="95">
        <f t="shared" si="4"/>
        <v>0.9</v>
      </c>
      <c r="Q55" s="96">
        <f>IFERROR(M55/I55,"NO APLICA")</f>
        <v>0.71</v>
      </c>
      <c r="R55" s="96" t="str">
        <f t="shared" si="5"/>
        <v>NO APLICA</v>
      </c>
      <c r="S55" s="97" t="str">
        <f t="shared" si="6"/>
        <v>NO APLICA</v>
      </c>
      <c r="T55" s="95">
        <f t="shared" si="7"/>
        <v>0.14727272727272728</v>
      </c>
      <c r="U55" s="96">
        <f t="shared" si="10"/>
        <v>0.40545454545454546</v>
      </c>
      <c r="V55" s="96" t="str">
        <f t="shared" si="8"/>
        <v>NO APLICA</v>
      </c>
      <c r="W55" s="97" t="str">
        <f t="shared" si="9"/>
        <v>NO APLICA</v>
      </c>
      <c r="X55" s="49"/>
      <c r="Y55" s="197" t="s">
        <v>432</v>
      </c>
      <c r="Z55" s="50"/>
      <c r="AA55" s="35"/>
    </row>
    <row r="56" spans="2:27" ht="164.25" customHeight="1">
      <c r="B56" s="81" t="s">
        <v>86</v>
      </c>
      <c r="C56" s="187" t="s">
        <v>549</v>
      </c>
      <c r="D56" s="87" t="s">
        <v>165</v>
      </c>
      <c r="E56" s="88" t="s">
        <v>247</v>
      </c>
      <c r="F56" s="89" t="s">
        <v>291</v>
      </c>
      <c r="G56" s="19">
        <v>8</v>
      </c>
      <c r="H56" s="15">
        <v>2</v>
      </c>
      <c r="I56" s="20">
        <v>0</v>
      </c>
      <c r="J56" s="16">
        <v>3</v>
      </c>
      <c r="K56" s="21">
        <v>3</v>
      </c>
      <c r="L56" s="15">
        <v>2</v>
      </c>
      <c r="M56" s="114">
        <v>2</v>
      </c>
      <c r="N56" s="115" t="s">
        <v>16</v>
      </c>
      <c r="O56" s="116" t="s">
        <v>16</v>
      </c>
      <c r="P56" s="95">
        <f t="shared" si="4"/>
        <v>1</v>
      </c>
      <c r="Q56" s="96" t="str">
        <f>IFERROR(M56/I56,"NO APLICA")</f>
        <v>NO APLICA</v>
      </c>
      <c r="R56" s="96" t="str">
        <f t="shared" si="5"/>
        <v>NO APLICA</v>
      </c>
      <c r="S56" s="97" t="str">
        <f t="shared" si="6"/>
        <v>NO APLICA</v>
      </c>
      <c r="T56" s="95">
        <f t="shared" si="7"/>
        <v>0.25</v>
      </c>
      <c r="U56" s="96">
        <f t="shared" si="10"/>
        <v>0.5</v>
      </c>
      <c r="V56" s="96" t="str">
        <f t="shared" si="8"/>
        <v>NO APLICA</v>
      </c>
      <c r="W56" s="97" t="str">
        <f t="shared" si="9"/>
        <v>NO APLICA</v>
      </c>
      <c r="X56" s="49"/>
      <c r="Y56" s="197" t="s">
        <v>433</v>
      </c>
      <c r="Z56" s="50"/>
      <c r="AA56" s="35"/>
    </row>
    <row r="57" spans="2:27" ht="183.6" customHeight="1">
      <c r="B57" s="93" t="s">
        <v>87</v>
      </c>
      <c r="C57" s="192" t="s">
        <v>550</v>
      </c>
      <c r="D57" s="50" t="s">
        <v>166</v>
      </c>
      <c r="E57" s="94" t="s">
        <v>247</v>
      </c>
      <c r="F57" s="86" t="s">
        <v>292</v>
      </c>
      <c r="G57" s="19">
        <v>122</v>
      </c>
      <c r="H57" s="15">
        <v>38</v>
      </c>
      <c r="I57" s="20">
        <v>4</v>
      </c>
      <c r="J57" s="16">
        <v>50</v>
      </c>
      <c r="K57" s="21">
        <v>30</v>
      </c>
      <c r="L57" s="15">
        <v>37</v>
      </c>
      <c r="M57" s="114">
        <v>5</v>
      </c>
      <c r="N57" s="115" t="s">
        <v>16</v>
      </c>
      <c r="O57" s="116" t="s">
        <v>16</v>
      </c>
      <c r="P57" s="95">
        <f t="shared" si="4"/>
        <v>0.97368421052631582</v>
      </c>
      <c r="Q57" s="96">
        <f>IFERROR(M57/I57,"NO APLICA")</f>
        <v>1.25</v>
      </c>
      <c r="R57" s="96" t="str">
        <f t="shared" si="5"/>
        <v>NO APLICA</v>
      </c>
      <c r="S57" s="97" t="str">
        <f t="shared" si="6"/>
        <v>NO APLICA</v>
      </c>
      <c r="T57" s="95">
        <f t="shared" si="7"/>
        <v>0.30327868852459017</v>
      </c>
      <c r="U57" s="96">
        <f t="shared" si="10"/>
        <v>0.34426229508196721</v>
      </c>
      <c r="V57" s="96" t="str">
        <f t="shared" si="8"/>
        <v>NO APLICA</v>
      </c>
      <c r="W57" s="97" t="str">
        <f t="shared" si="9"/>
        <v>NO APLICA</v>
      </c>
      <c r="X57" s="49"/>
      <c r="Y57" s="197" t="s">
        <v>495</v>
      </c>
      <c r="Z57" s="50"/>
      <c r="AA57" s="35"/>
    </row>
    <row r="58" spans="2:27" ht="205.8" customHeight="1">
      <c r="B58" s="81" t="s">
        <v>88</v>
      </c>
      <c r="C58" s="190" t="s">
        <v>89</v>
      </c>
      <c r="D58" s="87" t="s">
        <v>380</v>
      </c>
      <c r="E58" s="88" t="s">
        <v>247</v>
      </c>
      <c r="F58" s="89" t="s">
        <v>293</v>
      </c>
      <c r="G58" s="19">
        <v>4239</v>
      </c>
      <c r="H58" s="15">
        <v>3278</v>
      </c>
      <c r="I58" s="20">
        <v>190</v>
      </c>
      <c r="J58" s="16">
        <v>333</v>
      </c>
      <c r="K58" s="21">
        <v>438</v>
      </c>
      <c r="L58" s="15">
        <v>1686</v>
      </c>
      <c r="M58" s="114">
        <v>61</v>
      </c>
      <c r="N58" s="115" t="s">
        <v>16</v>
      </c>
      <c r="O58" s="116" t="s">
        <v>16</v>
      </c>
      <c r="P58" s="95">
        <f t="shared" si="4"/>
        <v>0.51433801098230625</v>
      </c>
      <c r="Q58" s="96">
        <f>IFERROR(M58/I58,"NO APLICA")</f>
        <v>0.32105263157894737</v>
      </c>
      <c r="R58" s="96" t="str">
        <f t="shared" si="5"/>
        <v>NO APLICA</v>
      </c>
      <c r="S58" s="97" t="str">
        <f t="shared" si="6"/>
        <v>NO APLICA</v>
      </c>
      <c r="T58" s="95">
        <f t="shared" si="7"/>
        <v>0.39773531493276715</v>
      </c>
      <c r="U58" s="96">
        <f t="shared" si="10"/>
        <v>0.41212550129747583</v>
      </c>
      <c r="V58" s="96" t="str">
        <f t="shared" si="8"/>
        <v>NO APLICA</v>
      </c>
      <c r="W58" s="97" t="str">
        <f t="shared" si="9"/>
        <v>NO APLICA</v>
      </c>
      <c r="X58" s="49"/>
      <c r="Y58" s="197" t="s">
        <v>434</v>
      </c>
      <c r="Z58" s="50"/>
      <c r="AA58" s="35"/>
    </row>
    <row r="59" spans="2:27" ht="159.6" customHeight="1">
      <c r="B59" s="81" t="s">
        <v>88</v>
      </c>
      <c r="C59" s="190" t="s">
        <v>90</v>
      </c>
      <c r="D59" s="87" t="s">
        <v>167</v>
      </c>
      <c r="E59" s="88" t="s">
        <v>247</v>
      </c>
      <c r="F59" s="89" t="s">
        <v>294</v>
      </c>
      <c r="G59" s="19">
        <v>725</v>
      </c>
      <c r="H59" s="15">
        <v>142</v>
      </c>
      <c r="I59" s="20">
        <v>178</v>
      </c>
      <c r="J59" s="16">
        <v>100</v>
      </c>
      <c r="K59" s="21">
        <v>305</v>
      </c>
      <c r="L59" s="15">
        <v>235</v>
      </c>
      <c r="M59" s="114">
        <v>118</v>
      </c>
      <c r="N59" s="115" t="s">
        <v>16</v>
      </c>
      <c r="O59" s="116" t="s">
        <v>16</v>
      </c>
      <c r="P59" s="95">
        <f t="shared" si="4"/>
        <v>1.6549295774647887</v>
      </c>
      <c r="Q59" s="96">
        <f>IFERROR(M59/I59,"NO APLICA")</f>
        <v>0.6629213483146067</v>
      </c>
      <c r="R59" s="96" t="str">
        <f t="shared" si="5"/>
        <v>NO APLICA</v>
      </c>
      <c r="S59" s="97" t="str">
        <f t="shared" si="6"/>
        <v>NO APLICA</v>
      </c>
      <c r="T59" s="95">
        <f t="shared" si="7"/>
        <v>0.32413793103448274</v>
      </c>
      <c r="U59" s="96">
        <f t="shared" si="10"/>
        <v>0.48689655172413793</v>
      </c>
      <c r="V59" s="96" t="str">
        <f t="shared" si="8"/>
        <v>NO APLICA</v>
      </c>
      <c r="W59" s="97" t="str">
        <f t="shared" si="9"/>
        <v>NO APLICA</v>
      </c>
      <c r="X59" s="49"/>
      <c r="Y59" s="197" t="s">
        <v>435</v>
      </c>
      <c r="Z59" s="50"/>
      <c r="AA59" s="35"/>
    </row>
    <row r="60" spans="2:27" ht="174" customHeight="1">
      <c r="B60" s="81" t="s">
        <v>88</v>
      </c>
      <c r="C60" s="190" t="s">
        <v>91</v>
      </c>
      <c r="D60" s="87" t="s">
        <v>168</v>
      </c>
      <c r="E60" s="88" t="s">
        <v>247</v>
      </c>
      <c r="F60" s="89" t="s">
        <v>295</v>
      </c>
      <c r="G60" s="19">
        <v>40908</v>
      </c>
      <c r="H60" s="15">
        <v>7848</v>
      </c>
      <c r="I60" s="20">
        <v>17340</v>
      </c>
      <c r="J60" s="16">
        <v>5820</v>
      </c>
      <c r="K60" s="21">
        <v>9900</v>
      </c>
      <c r="L60" s="15">
        <v>0</v>
      </c>
      <c r="M60" s="114">
        <v>19</v>
      </c>
      <c r="N60" s="115" t="s">
        <v>16</v>
      </c>
      <c r="O60" s="116" t="s">
        <v>16</v>
      </c>
      <c r="P60" s="95">
        <f t="shared" si="4"/>
        <v>0</v>
      </c>
      <c r="Q60" s="96">
        <f>IFERROR(M60/I60,"NO APLICA")</f>
        <v>1.0957324106113033E-3</v>
      </c>
      <c r="R60" s="96" t="str">
        <f t="shared" si="5"/>
        <v>NO APLICA</v>
      </c>
      <c r="S60" s="97" t="str">
        <f t="shared" si="6"/>
        <v>NO APLICA</v>
      </c>
      <c r="T60" s="95">
        <f t="shared" si="7"/>
        <v>0</v>
      </c>
      <c r="U60" s="96">
        <f t="shared" si="10"/>
        <v>4.6445682995991002E-4</v>
      </c>
      <c r="V60" s="96" t="str">
        <f t="shared" si="8"/>
        <v>NO APLICA</v>
      </c>
      <c r="W60" s="97" t="str">
        <f t="shared" si="9"/>
        <v>NO APLICA</v>
      </c>
      <c r="X60" s="49"/>
      <c r="Y60" s="197" t="s">
        <v>436</v>
      </c>
      <c r="Z60" s="50"/>
      <c r="AA60" s="35"/>
    </row>
    <row r="61" spans="2:27" ht="158.4" customHeight="1">
      <c r="B61" s="93" t="s">
        <v>87</v>
      </c>
      <c r="C61" s="186" t="s">
        <v>551</v>
      </c>
      <c r="D61" s="50" t="s">
        <v>169</v>
      </c>
      <c r="E61" s="94" t="s">
        <v>247</v>
      </c>
      <c r="F61" s="86" t="s">
        <v>296</v>
      </c>
      <c r="G61" s="19">
        <v>261</v>
      </c>
      <c r="H61" s="15">
        <v>54</v>
      </c>
      <c r="I61" s="20">
        <v>67</v>
      </c>
      <c r="J61" s="16">
        <v>70</v>
      </c>
      <c r="K61" s="21">
        <v>70</v>
      </c>
      <c r="L61" s="15">
        <v>75</v>
      </c>
      <c r="M61" s="114">
        <v>67</v>
      </c>
      <c r="N61" s="115" t="s">
        <v>16</v>
      </c>
      <c r="O61" s="116" t="s">
        <v>16</v>
      </c>
      <c r="P61" s="95">
        <f t="shared" si="4"/>
        <v>1.3888888888888888</v>
      </c>
      <c r="Q61" s="96">
        <f>IFERROR(M61/I61,"NO APLICA")</f>
        <v>1</v>
      </c>
      <c r="R61" s="96" t="str">
        <f t="shared" si="5"/>
        <v>NO APLICA</v>
      </c>
      <c r="S61" s="97" t="str">
        <f t="shared" si="6"/>
        <v>NO APLICA</v>
      </c>
      <c r="T61" s="95">
        <f t="shared" si="7"/>
        <v>0.28735632183908044</v>
      </c>
      <c r="U61" s="96">
        <f t="shared" si="10"/>
        <v>0.54406130268199238</v>
      </c>
      <c r="V61" s="96" t="str">
        <f t="shared" si="8"/>
        <v>NO APLICA</v>
      </c>
      <c r="W61" s="97" t="str">
        <f t="shared" si="9"/>
        <v>NO APLICA</v>
      </c>
      <c r="X61" s="49"/>
      <c r="Y61" s="197" t="s">
        <v>437</v>
      </c>
      <c r="Z61" s="50"/>
      <c r="AA61" s="35"/>
    </row>
    <row r="62" spans="2:27" ht="138">
      <c r="B62" s="81" t="s">
        <v>88</v>
      </c>
      <c r="C62" s="187" t="s">
        <v>552</v>
      </c>
      <c r="D62" s="87" t="s">
        <v>170</v>
      </c>
      <c r="E62" s="88" t="s">
        <v>247</v>
      </c>
      <c r="F62" s="89" t="s">
        <v>297</v>
      </c>
      <c r="G62" s="19">
        <v>282</v>
      </c>
      <c r="H62" s="15">
        <v>75</v>
      </c>
      <c r="I62" s="20">
        <v>67</v>
      </c>
      <c r="J62" s="16">
        <v>70</v>
      </c>
      <c r="K62" s="21">
        <v>70</v>
      </c>
      <c r="L62" s="15">
        <v>75</v>
      </c>
      <c r="M62" s="114">
        <v>67</v>
      </c>
      <c r="N62" s="115" t="s">
        <v>16</v>
      </c>
      <c r="O62" s="116" t="s">
        <v>16</v>
      </c>
      <c r="P62" s="95">
        <f t="shared" si="4"/>
        <v>1</v>
      </c>
      <c r="Q62" s="96">
        <f>IFERROR(M62/I62,"NO APLICA")</f>
        <v>1</v>
      </c>
      <c r="R62" s="96" t="str">
        <f t="shared" si="5"/>
        <v>NO APLICA</v>
      </c>
      <c r="S62" s="97" t="str">
        <f t="shared" si="6"/>
        <v>NO APLICA</v>
      </c>
      <c r="T62" s="95">
        <f t="shared" si="7"/>
        <v>0.26595744680851063</v>
      </c>
      <c r="U62" s="96">
        <f t="shared" si="10"/>
        <v>0.50354609929078009</v>
      </c>
      <c r="V62" s="96" t="str">
        <f t="shared" si="8"/>
        <v>NO APLICA</v>
      </c>
      <c r="W62" s="97" t="str">
        <f t="shared" si="9"/>
        <v>NO APLICA</v>
      </c>
      <c r="X62" s="49"/>
      <c r="Y62" s="197" t="s">
        <v>438</v>
      </c>
      <c r="Z62" s="50"/>
      <c r="AA62" s="35"/>
    </row>
    <row r="63" spans="2:27" ht="211.5" customHeight="1">
      <c r="B63" s="93" t="s">
        <v>92</v>
      </c>
      <c r="C63" s="186" t="s">
        <v>553</v>
      </c>
      <c r="D63" s="50" t="s">
        <v>171</v>
      </c>
      <c r="E63" s="94" t="s">
        <v>247</v>
      </c>
      <c r="F63" s="86" t="s">
        <v>298</v>
      </c>
      <c r="G63" s="19">
        <v>13125</v>
      </c>
      <c r="H63" s="15">
        <v>3237</v>
      </c>
      <c r="I63" s="20">
        <v>3287</v>
      </c>
      <c r="J63" s="16">
        <v>3338</v>
      </c>
      <c r="K63" s="21">
        <v>3263</v>
      </c>
      <c r="L63" s="122">
        <v>6978</v>
      </c>
      <c r="M63" s="114">
        <v>1996</v>
      </c>
      <c r="N63" s="115" t="s">
        <v>16</v>
      </c>
      <c r="O63" s="116" t="s">
        <v>16</v>
      </c>
      <c r="P63" s="95">
        <f t="shared" si="4"/>
        <v>2.155699721964782</v>
      </c>
      <c r="Q63" s="96">
        <f>IFERROR(M63/I63,"NO APLICA")</f>
        <v>0.60724064496501373</v>
      </c>
      <c r="R63" s="96" t="str">
        <f t="shared" si="5"/>
        <v>NO APLICA</v>
      </c>
      <c r="S63" s="97" t="str">
        <f t="shared" si="6"/>
        <v>NO APLICA</v>
      </c>
      <c r="T63" s="95">
        <f t="shared" si="7"/>
        <v>0.53165714285714283</v>
      </c>
      <c r="U63" s="96">
        <f t="shared" si="10"/>
        <v>0.6837333333333333</v>
      </c>
      <c r="V63" s="96" t="str">
        <f t="shared" si="8"/>
        <v>NO APLICA</v>
      </c>
      <c r="W63" s="97" t="str">
        <f t="shared" si="9"/>
        <v>NO APLICA</v>
      </c>
      <c r="X63" s="49"/>
      <c r="Y63" s="197" t="s">
        <v>439</v>
      </c>
      <c r="Z63" s="50"/>
      <c r="AA63" s="35"/>
    </row>
    <row r="64" spans="2:27" ht="205.5" customHeight="1">
      <c r="B64" s="81" t="s">
        <v>93</v>
      </c>
      <c r="C64" s="187" t="s">
        <v>554</v>
      </c>
      <c r="D64" s="87" t="s">
        <v>172</v>
      </c>
      <c r="E64" s="88" t="s">
        <v>247</v>
      </c>
      <c r="F64" s="89" t="s">
        <v>299</v>
      </c>
      <c r="G64" s="19">
        <v>450</v>
      </c>
      <c r="H64" s="15">
        <v>112</v>
      </c>
      <c r="I64" s="20">
        <v>112</v>
      </c>
      <c r="J64" s="16">
        <v>113</v>
      </c>
      <c r="K64" s="21">
        <v>113</v>
      </c>
      <c r="L64" s="15">
        <v>64</v>
      </c>
      <c r="M64" s="114">
        <v>47</v>
      </c>
      <c r="N64" s="115" t="s">
        <v>16</v>
      </c>
      <c r="O64" s="116" t="s">
        <v>16</v>
      </c>
      <c r="P64" s="95">
        <f t="shared" si="4"/>
        <v>0.5714285714285714</v>
      </c>
      <c r="Q64" s="96">
        <f>IFERROR(M64/I64,"NO APLICA")</f>
        <v>0.41964285714285715</v>
      </c>
      <c r="R64" s="96" t="str">
        <f t="shared" si="5"/>
        <v>NO APLICA</v>
      </c>
      <c r="S64" s="97" t="str">
        <f t="shared" si="6"/>
        <v>NO APLICA</v>
      </c>
      <c r="T64" s="95">
        <f t="shared" si="7"/>
        <v>0.14222222222222222</v>
      </c>
      <c r="U64" s="96">
        <f t="shared" si="10"/>
        <v>0.24666666666666667</v>
      </c>
      <c r="V64" s="96" t="str">
        <f t="shared" si="8"/>
        <v>NO APLICA</v>
      </c>
      <c r="W64" s="97" t="str">
        <f t="shared" si="9"/>
        <v>NO APLICA</v>
      </c>
      <c r="X64" s="49"/>
      <c r="Y64" s="197" t="s">
        <v>458</v>
      </c>
      <c r="Z64" s="50"/>
      <c r="AA64" s="35"/>
    </row>
    <row r="65" spans="2:27" ht="198.75" customHeight="1">
      <c r="B65" s="81" t="s">
        <v>93</v>
      </c>
      <c r="C65" s="187" t="s">
        <v>555</v>
      </c>
      <c r="D65" s="87" t="s">
        <v>173</v>
      </c>
      <c r="E65" s="88" t="s">
        <v>247</v>
      </c>
      <c r="F65" s="89" t="s">
        <v>300</v>
      </c>
      <c r="G65" s="19">
        <v>450</v>
      </c>
      <c r="H65" s="15">
        <v>112</v>
      </c>
      <c r="I65" s="20">
        <v>112</v>
      </c>
      <c r="J65" s="16">
        <v>113</v>
      </c>
      <c r="K65" s="21">
        <v>113</v>
      </c>
      <c r="L65" s="15">
        <v>59</v>
      </c>
      <c r="M65" s="114">
        <v>33</v>
      </c>
      <c r="N65" s="115" t="s">
        <v>16</v>
      </c>
      <c r="O65" s="116" t="s">
        <v>16</v>
      </c>
      <c r="P65" s="95">
        <f t="shared" si="4"/>
        <v>0.5267857142857143</v>
      </c>
      <c r="Q65" s="96">
        <f t="shared" si="11"/>
        <v>0.29464285714285715</v>
      </c>
      <c r="R65" s="96" t="str">
        <f t="shared" si="5"/>
        <v>NO APLICA</v>
      </c>
      <c r="S65" s="97" t="str">
        <f t="shared" si="6"/>
        <v>NO APLICA</v>
      </c>
      <c r="T65" s="95">
        <f t="shared" si="7"/>
        <v>0.13111111111111112</v>
      </c>
      <c r="U65" s="96">
        <f t="shared" si="10"/>
        <v>0.20444444444444446</v>
      </c>
      <c r="V65" s="96" t="str">
        <f t="shared" si="8"/>
        <v>NO APLICA</v>
      </c>
      <c r="W65" s="97" t="str">
        <f t="shared" si="9"/>
        <v>NO APLICA</v>
      </c>
      <c r="X65" s="49"/>
      <c r="Y65" s="197" t="s">
        <v>496</v>
      </c>
      <c r="Z65" s="50"/>
      <c r="AA65" s="35"/>
    </row>
    <row r="66" spans="2:27" ht="179.4">
      <c r="B66" s="81" t="s">
        <v>93</v>
      </c>
      <c r="C66" s="189" t="s">
        <v>556</v>
      </c>
      <c r="D66" s="87" t="s">
        <v>174</v>
      </c>
      <c r="E66" s="88" t="s">
        <v>247</v>
      </c>
      <c r="F66" s="89" t="s">
        <v>301</v>
      </c>
      <c r="G66" s="19">
        <v>180</v>
      </c>
      <c r="H66" s="15">
        <v>45</v>
      </c>
      <c r="I66" s="20">
        <v>45</v>
      </c>
      <c r="J66" s="16">
        <v>45</v>
      </c>
      <c r="K66" s="21">
        <v>45</v>
      </c>
      <c r="L66" s="15">
        <v>26</v>
      </c>
      <c r="M66" s="114">
        <v>57</v>
      </c>
      <c r="N66" s="115" t="s">
        <v>16</v>
      </c>
      <c r="O66" s="116" t="s">
        <v>16</v>
      </c>
      <c r="P66" s="95">
        <f t="shared" si="4"/>
        <v>0.57777777777777772</v>
      </c>
      <c r="Q66" s="96">
        <f>IFERROR(M66/I66,"NO APLICA")</f>
        <v>1.2666666666666666</v>
      </c>
      <c r="R66" s="96" t="str">
        <f t="shared" si="5"/>
        <v>NO APLICA</v>
      </c>
      <c r="S66" s="97" t="str">
        <f t="shared" si="6"/>
        <v>NO APLICA</v>
      </c>
      <c r="T66" s="95">
        <f t="shared" si="7"/>
        <v>0.14444444444444443</v>
      </c>
      <c r="U66" s="96">
        <f t="shared" si="10"/>
        <v>0.46111111111111114</v>
      </c>
      <c r="V66" s="96" t="str">
        <f t="shared" si="8"/>
        <v>NO APLICA</v>
      </c>
      <c r="W66" s="97" t="str">
        <f t="shared" si="9"/>
        <v>NO APLICA</v>
      </c>
      <c r="X66" s="49"/>
      <c r="Y66" s="197" t="s">
        <v>440</v>
      </c>
      <c r="Z66" s="50"/>
      <c r="AA66" s="35"/>
    </row>
    <row r="67" spans="2:27" ht="226.8" customHeight="1">
      <c r="B67" s="81" t="s">
        <v>93</v>
      </c>
      <c r="C67" s="189" t="s">
        <v>557</v>
      </c>
      <c r="D67" s="87" t="s">
        <v>175</v>
      </c>
      <c r="E67" s="88" t="s">
        <v>247</v>
      </c>
      <c r="F67" s="89" t="s">
        <v>302</v>
      </c>
      <c r="G67" s="19">
        <v>980</v>
      </c>
      <c r="H67" s="15">
        <v>245</v>
      </c>
      <c r="I67" s="20">
        <v>245</v>
      </c>
      <c r="J67" s="16">
        <v>245</v>
      </c>
      <c r="K67" s="21">
        <v>245</v>
      </c>
      <c r="L67" s="15">
        <v>337</v>
      </c>
      <c r="M67" s="114">
        <v>289</v>
      </c>
      <c r="N67" s="115" t="s">
        <v>16</v>
      </c>
      <c r="O67" s="116" t="s">
        <v>16</v>
      </c>
      <c r="P67" s="95">
        <f t="shared" si="4"/>
        <v>1.3755102040816327</v>
      </c>
      <c r="Q67" s="96">
        <f t="shared" si="11"/>
        <v>1.1795918367346938</v>
      </c>
      <c r="R67" s="96" t="str">
        <f t="shared" si="5"/>
        <v>NO APLICA</v>
      </c>
      <c r="S67" s="97" t="str">
        <f t="shared" si="6"/>
        <v>NO APLICA</v>
      </c>
      <c r="T67" s="95">
        <f t="shared" si="7"/>
        <v>0.34387755102040818</v>
      </c>
      <c r="U67" s="96">
        <f t="shared" si="10"/>
        <v>0.63877551020408163</v>
      </c>
      <c r="V67" s="96" t="str">
        <f t="shared" si="8"/>
        <v>NO APLICA</v>
      </c>
      <c r="W67" s="97" t="str">
        <f t="shared" si="9"/>
        <v>NO APLICA</v>
      </c>
      <c r="X67" s="49"/>
      <c r="Y67" s="197" t="s">
        <v>441</v>
      </c>
      <c r="Z67" s="50"/>
      <c r="AA67" s="35"/>
    </row>
    <row r="68" spans="2:27" ht="280.8" customHeight="1">
      <c r="B68" s="81" t="s">
        <v>94</v>
      </c>
      <c r="C68" s="189" t="s">
        <v>558</v>
      </c>
      <c r="D68" s="87" t="s">
        <v>176</v>
      </c>
      <c r="E68" s="88" t="s">
        <v>247</v>
      </c>
      <c r="F68" s="89" t="s">
        <v>303</v>
      </c>
      <c r="G68" s="19">
        <v>3200</v>
      </c>
      <c r="H68" s="15">
        <v>800</v>
      </c>
      <c r="I68" s="20">
        <v>800</v>
      </c>
      <c r="J68" s="16">
        <v>800</v>
      </c>
      <c r="K68" s="21">
        <v>800</v>
      </c>
      <c r="L68" s="15">
        <v>996</v>
      </c>
      <c r="M68" s="114">
        <v>1209</v>
      </c>
      <c r="N68" s="115" t="s">
        <v>16</v>
      </c>
      <c r="O68" s="116" t="s">
        <v>16</v>
      </c>
      <c r="P68" s="95">
        <f t="shared" si="4"/>
        <v>1.2450000000000001</v>
      </c>
      <c r="Q68" s="96">
        <f>IFERROR(M68/I68,"NO APLICA")</f>
        <v>1.51125</v>
      </c>
      <c r="R68" s="96" t="str">
        <f t="shared" si="5"/>
        <v>NO APLICA</v>
      </c>
      <c r="S68" s="97" t="str">
        <f t="shared" si="6"/>
        <v>NO APLICA</v>
      </c>
      <c r="T68" s="95">
        <f t="shared" si="7"/>
        <v>0.31125000000000003</v>
      </c>
      <c r="U68" s="96">
        <f t="shared" si="10"/>
        <v>0.68906250000000002</v>
      </c>
      <c r="V68" s="96" t="str">
        <f t="shared" si="8"/>
        <v>NO APLICA</v>
      </c>
      <c r="W68" s="97" t="str">
        <f t="shared" si="9"/>
        <v>NO APLICA</v>
      </c>
      <c r="X68" s="49"/>
      <c r="Y68" s="197" t="s">
        <v>497</v>
      </c>
      <c r="Z68" s="50"/>
      <c r="AA68" s="35"/>
    </row>
    <row r="69" spans="2:27" ht="156" customHeight="1">
      <c r="B69" s="81" t="s">
        <v>95</v>
      </c>
      <c r="C69" s="189" t="s">
        <v>559</v>
      </c>
      <c r="D69" s="87" t="s">
        <v>177</v>
      </c>
      <c r="E69" s="88" t="s">
        <v>247</v>
      </c>
      <c r="F69" s="89" t="s">
        <v>304</v>
      </c>
      <c r="G69" s="19">
        <v>1575</v>
      </c>
      <c r="H69" s="15">
        <v>350</v>
      </c>
      <c r="I69" s="20">
        <v>400</v>
      </c>
      <c r="J69" s="16">
        <v>450</v>
      </c>
      <c r="K69" s="21">
        <v>375</v>
      </c>
      <c r="L69" s="15">
        <v>406</v>
      </c>
      <c r="M69" s="114">
        <v>461</v>
      </c>
      <c r="N69" s="115" t="s">
        <v>16</v>
      </c>
      <c r="O69" s="116" t="s">
        <v>16</v>
      </c>
      <c r="P69" s="95">
        <f t="shared" si="4"/>
        <v>1.1599999999999999</v>
      </c>
      <c r="Q69" s="96">
        <f t="shared" si="11"/>
        <v>1.1525000000000001</v>
      </c>
      <c r="R69" s="96" t="str">
        <f t="shared" si="5"/>
        <v>NO APLICA</v>
      </c>
      <c r="S69" s="97" t="str">
        <f t="shared" si="6"/>
        <v>NO APLICA</v>
      </c>
      <c r="T69" s="95">
        <f t="shared" si="7"/>
        <v>0.25777777777777777</v>
      </c>
      <c r="U69" s="96">
        <f t="shared" si="10"/>
        <v>0.55047619047619045</v>
      </c>
      <c r="V69" s="96" t="str">
        <f t="shared" si="8"/>
        <v>NO APLICA</v>
      </c>
      <c r="W69" s="97" t="str">
        <f t="shared" si="9"/>
        <v>NO APLICA</v>
      </c>
      <c r="X69" s="49"/>
      <c r="Y69" s="197" t="s">
        <v>442</v>
      </c>
      <c r="Z69" s="50"/>
      <c r="AA69" s="35"/>
    </row>
    <row r="70" spans="2:27" ht="192" customHeight="1">
      <c r="B70" s="146" t="s">
        <v>96</v>
      </c>
      <c r="C70" s="193" t="s">
        <v>560</v>
      </c>
      <c r="D70" s="50" t="s">
        <v>178</v>
      </c>
      <c r="E70" s="94" t="s">
        <v>247</v>
      </c>
      <c r="F70" s="86" t="s">
        <v>305</v>
      </c>
      <c r="G70" s="19">
        <v>2440</v>
      </c>
      <c r="H70" s="15">
        <v>610</v>
      </c>
      <c r="I70" s="20">
        <v>610</v>
      </c>
      <c r="J70" s="16">
        <v>610</v>
      </c>
      <c r="K70" s="21">
        <v>610</v>
      </c>
      <c r="L70" s="15">
        <v>623</v>
      </c>
      <c r="M70" s="114">
        <v>664</v>
      </c>
      <c r="N70" s="115" t="s">
        <v>16</v>
      </c>
      <c r="O70" s="116" t="s">
        <v>16</v>
      </c>
      <c r="P70" s="95">
        <f t="shared" si="4"/>
        <v>1.021311475409836</v>
      </c>
      <c r="Q70" s="96">
        <f>IFERROR(M70/I70,"NO APLICA")</f>
        <v>1.0885245901639344</v>
      </c>
      <c r="R70" s="96" t="str">
        <f t="shared" si="5"/>
        <v>NO APLICA</v>
      </c>
      <c r="S70" s="97" t="str">
        <f t="shared" si="6"/>
        <v>NO APLICA</v>
      </c>
      <c r="T70" s="95">
        <f t="shared" si="7"/>
        <v>0.25532786885245901</v>
      </c>
      <c r="U70" s="96">
        <f t="shared" si="10"/>
        <v>0.52745901639344261</v>
      </c>
      <c r="V70" s="96" t="str">
        <f t="shared" si="8"/>
        <v>NO APLICA</v>
      </c>
      <c r="W70" s="97" t="str">
        <f t="shared" si="9"/>
        <v>NO APLICA</v>
      </c>
      <c r="X70" s="49"/>
      <c r="Y70" s="197" t="s">
        <v>443</v>
      </c>
      <c r="Z70" s="50"/>
      <c r="AA70" s="35"/>
    </row>
    <row r="71" spans="2:27" ht="205.5" customHeight="1">
      <c r="B71" s="146"/>
      <c r="C71" s="193"/>
      <c r="D71" s="50" t="s">
        <v>179</v>
      </c>
      <c r="E71" s="94" t="s">
        <v>247</v>
      </c>
      <c r="F71" s="86" t="s">
        <v>306</v>
      </c>
      <c r="G71" s="19">
        <v>300</v>
      </c>
      <c r="H71" s="15">
        <v>75</v>
      </c>
      <c r="I71" s="20">
        <v>75</v>
      </c>
      <c r="J71" s="16">
        <v>75</v>
      </c>
      <c r="K71" s="21">
        <v>75</v>
      </c>
      <c r="L71" s="15">
        <v>187</v>
      </c>
      <c r="M71" s="114">
        <v>149</v>
      </c>
      <c r="N71" s="115" t="s">
        <v>16</v>
      </c>
      <c r="O71" s="116" t="s">
        <v>16</v>
      </c>
      <c r="P71" s="95">
        <f t="shared" si="4"/>
        <v>2.4933333333333332</v>
      </c>
      <c r="Q71" s="96">
        <f>IFERROR(M71/I71,"NO APLICA")</f>
        <v>1.9866666666666666</v>
      </c>
      <c r="R71" s="96" t="str">
        <f t="shared" si="5"/>
        <v>NO APLICA</v>
      </c>
      <c r="S71" s="97" t="str">
        <f t="shared" si="6"/>
        <v>NO APLICA</v>
      </c>
      <c r="T71" s="95">
        <f t="shared" si="7"/>
        <v>0.62333333333333329</v>
      </c>
      <c r="U71" s="96">
        <f t="shared" si="10"/>
        <v>1.1200000000000001</v>
      </c>
      <c r="V71" s="96" t="str">
        <f t="shared" si="8"/>
        <v>NO APLICA</v>
      </c>
      <c r="W71" s="97" t="str">
        <f t="shared" si="9"/>
        <v>NO APLICA</v>
      </c>
      <c r="X71" s="49"/>
      <c r="Y71" s="197" t="s">
        <v>444</v>
      </c>
      <c r="Z71" s="50"/>
      <c r="AA71" s="35"/>
    </row>
    <row r="72" spans="2:27" ht="150" customHeight="1">
      <c r="B72" s="81" t="s">
        <v>97</v>
      </c>
      <c r="C72" s="189" t="s">
        <v>561</v>
      </c>
      <c r="D72" s="87" t="s">
        <v>180</v>
      </c>
      <c r="E72" s="88" t="s">
        <v>247</v>
      </c>
      <c r="F72" s="89" t="s">
        <v>307</v>
      </c>
      <c r="G72" s="19">
        <v>1900</v>
      </c>
      <c r="H72" s="15">
        <v>475</v>
      </c>
      <c r="I72" s="20">
        <v>475</v>
      </c>
      <c r="J72" s="16">
        <v>475</v>
      </c>
      <c r="K72" s="21">
        <v>475</v>
      </c>
      <c r="L72" s="15">
        <v>450</v>
      </c>
      <c r="M72" s="114">
        <v>448</v>
      </c>
      <c r="N72" s="115" t="s">
        <v>16</v>
      </c>
      <c r="O72" s="116" t="s">
        <v>16</v>
      </c>
      <c r="P72" s="95">
        <f t="shared" si="4"/>
        <v>0.94736842105263153</v>
      </c>
      <c r="Q72" s="96">
        <f>IFERROR(M72/I72,"NO APLICA")</f>
        <v>0.94315789473684208</v>
      </c>
      <c r="R72" s="96" t="str">
        <f t="shared" si="5"/>
        <v>NO APLICA</v>
      </c>
      <c r="S72" s="97" t="str">
        <f t="shared" si="6"/>
        <v>NO APLICA</v>
      </c>
      <c r="T72" s="95">
        <f t="shared" si="7"/>
        <v>0.23684210526315788</v>
      </c>
      <c r="U72" s="96">
        <f t="shared" si="10"/>
        <v>0.4726315789473684</v>
      </c>
      <c r="V72" s="96" t="str">
        <f t="shared" si="8"/>
        <v>NO APLICA</v>
      </c>
      <c r="W72" s="97" t="str">
        <f t="shared" si="9"/>
        <v>NO APLICA</v>
      </c>
      <c r="X72" s="49"/>
      <c r="Y72" s="197" t="s">
        <v>445</v>
      </c>
      <c r="Z72" s="50"/>
      <c r="AA72" s="35"/>
    </row>
    <row r="73" spans="2:27" ht="187.5" customHeight="1">
      <c r="B73" s="81" t="s">
        <v>97</v>
      </c>
      <c r="C73" s="189" t="s">
        <v>562</v>
      </c>
      <c r="D73" s="87" t="s">
        <v>181</v>
      </c>
      <c r="E73" s="88" t="s">
        <v>247</v>
      </c>
      <c r="F73" s="89" t="s">
        <v>308</v>
      </c>
      <c r="G73" s="19">
        <v>26</v>
      </c>
      <c r="H73" s="15">
        <v>6</v>
      </c>
      <c r="I73" s="20">
        <v>6</v>
      </c>
      <c r="J73" s="16">
        <v>6</v>
      </c>
      <c r="K73" s="21">
        <v>8</v>
      </c>
      <c r="L73" s="15">
        <v>5</v>
      </c>
      <c r="M73" s="114">
        <v>3</v>
      </c>
      <c r="N73" s="115" t="s">
        <v>16</v>
      </c>
      <c r="O73" s="116" t="s">
        <v>16</v>
      </c>
      <c r="P73" s="95">
        <f t="shared" si="4"/>
        <v>0.83333333333333337</v>
      </c>
      <c r="Q73" s="96">
        <f>IFERROR(M73/I73,"NO APLICA")</f>
        <v>0.5</v>
      </c>
      <c r="R73" s="96" t="str">
        <f t="shared" si="5"/>
        <v>NO APLICA</v>
      </c>
      <c r="S73" s="97" t="str">
        <f t="shared" si="6"/>
        <v>NO APLICA</v>
      </c>
      <c r="T73" s="95">
        <f t="shared" si="7"/>
        <v>0.19230769230769232</v>
      </c>
      <c r="U73" s="96">
        <f t="shared" si="10"/>
        <v>0.30769230769230771</v>
      </c>
      <c r="V73" s="96" t="str">
        <f t="shared" si="8"/>
        <v>NO APLICA</v>
      </c>
      <c r="W73" s="97" t="str">
        <f t="shared" si="9"/>
        <v>NO APLICA</v>
      </c>
      <c r="X73" s="49"/>
      <c r="Y73" s="197" t="s">
        <v>446</v>
      </c>
      <c r="Z73" s="50"/>
      <c r="AA73" s="35"/>
    </row>
    <row r="74" spans="2:27" ht="158.4" customHeight="1">
      <c r="B74" s="81" t="s">
        <v>97</v>
      </c>
      <c r="C74" s="190" t="s">
        <v>563</v>
      </c>
      <c r="D74" s="87" t="s">
        <v>182</v>
      </c>
      <c r="E74" s="88" t="s">
        <v>247</v>
      </c>
      <c r="F74" s="89" t="s">
        <v>309</v>
      </c>
      <c r="G74" s="19">
        <v>10</v>
      </c>
      <c r="H74" s="15">
        <v>2</v>
      </c>
      <c r="I74" s="20">
        <v>3</v>
      </c>
      <c r="J74" s="16">
        <v>3</v>
      </c>
      <c r="K74" s="21">
        <v>2</v>
      </c>
      <c r="L74" s="15">
        <v>3</v>
      </c>
      <c r="M74" s="114">
        <v>3</v>
      </c>
      <c r="N74" s="115" t="s">
        <v>16</v>
      </c>
      <c r="O74" s="116" t="s">
        <v>16</v>
      </c>
      <c r="P74" s="95">
        <f t="shared" si="4"/>
        <v>1.5</v>
      </c>
      <c r="Q74" s="96">
        <f>IFERROR(M74/I74,"NO APLICA")</f>
        <v>1</v>
      </c>
      <c r="R74" s="96" t="str">
        <f t="shared" si="5"/>
        <v>NO APLICA</v>
      </c>
      <c r="S74" s="97" t="str">
        <f t="shared" si="6"/>
        <v>NO APLICA</v>
      </c>
      <c r="T74" s="95">
        <f t="shared" si="7"/>
        <v>0.3</v>
      </c>
      <c r="U74" s="96">
        <f t="shared" si="10"/>
        <v>0.6</v>
      </c>
      <c r="V74" s="96" t="str">
        <f t="shared" si="8"/>
        <v>NO APLICA</v>
      </c>
      <c r="W74" s="97" t="str">
        <f t="shared" si="9"/>
        <v>NO APLICA</v>
      </c>
      <c r="X74" s="49"/>
      <c r="Y74" s="197" t="s">
        <v>447</v>
      </c>
      <c r="Z74" s="50"/>
      <c r="AA74" s="35"/>
    </row>
    <row r="75" spans="2:27" ht="227.25" customHeight="1">
      <c r="B75" s="93" t="s">
        <v>98</v>
      </c>
      <c r="C75" s="186" t="s">
        <v>564</v>
      </c>
      <c r="D75" s="50" t="s">
        <v>381</v>
      </c>
      <c r="E75" s="94" t="s">
        <v>247</v>
      </c>
      <c r="F75" s="86" t="s">
        <v>310</v>
      </c>
      <c r="G75" s="126">
        <f>H75+I75+J75+K75</f>
        <v>7300</v>
      </c>
      <c r="H75" s="15">
        <v>1825</v>
      </c>
      <c r="I75" s="20">
        <v>1825</v>
      </c>
      <c r="J75" s="16">
        <v>1825</v>
      </c>
      <c r="K75" s="21">
        <v>1825</v>
      </c>
      <c r="L75" s="15">
        <v>1350</v>
      </c>
      <c r="M75" s="114">
        <v>1350</v>
      </c>
      <c r="N75" s="115" t="s">
        <v>16</v>
      </c>
      <c r="O75" s="116" t="s">
        <v>16</v>
      </c>
      <c r="P75" s="95">
        <f t="shared" si="4"/>
        <v>0.73972602739726023</v>
      </c>
      <c r="Q75" s="96">
        <f>IFERROR(M75/I75,"NO APLICA")</f>
        <v>0.73972602739726023</v>
      </c>
      <c r="R75" s="96" t="str">
        <f t="shared" si="5"/>
        <v>NO APLICA</v>
      </c>
      <c r="S75" s="97" t="str">
        <f t="shared" si="6"/>
        <v>NO APLICA</v>
      </c>
      <c r="T75" s="95">
        <f t="shared" si="7"/>
        <v>0.18493150684931506</v>
      </c>
      <c r="U75" s="96">
        <f t="shared" si="10"/>
        <v>0.36986301369863012</v>
      </c>
      <c r="V75" s="96" t="str">
        <f t="shared" si="8"/>
        <v>NO APLICA</v>
      </c>
      <c r="W75" s="97" t="str">
        <f t="shared" si="9"/>
        <v>NO APLICA</v>
      </c>
      <c r="X75" s="49"/>
      <c r="Y75" s="197" t="s">
        <v>448</v>
      </c>
      <c r="Z75" s="50"/>
      <c r="AA75" s="35"/>
    </row>
    <row r="76" spans="2:27" ht="205.5" customHeight="1">
      <c r="B76" s="81" t="s">
        <v>99</v>
      </c>
      <c r="C76" s="187" t="s">
        <v>565</v>
      </c>
      <c r="D76" s="87" t="s">
        <v>183</v>
      </c>
      <c r="E76" s="88" t="s">
        <v>247</v>
      </c>
      <c r="F76" s="89" t="s">
        <v>311</v>
      </c>
      <c r="G76" s="19">
        <v>400</v>
      </c>
      <c r="H76" s="15">
        <v>100</v>
      </c>
      <c r="I76" s="20">
        <v>100</v>
      </c>
      <c r="J76" s="16">
        <v>100</v>
      </c>
      <c r="K76" s="21">
        <v>100</v>
      </c>
      <c r="L76" s="15">
        <v>110</v>
      </c>
      <c r="M76" s="114">
        <v>97</v>
      </c>
      <c r="N76" s="115" t="s">
        <v>16</v>
      </c>
      <c r="O76" s="116" t="s">
        <v>16</v>
      </c>
      <c r="P76" s="95">
        <f t="shared" si="4"/>
        <v>1.1000000000000001</v>
      </c>
      <c r="Q76" s="96">
        <f>IFERROR(M76/I76,"NO APLICA")</f>
        <v>0.97</v>
      </c>
      <c r="R76" s="96" t="str">
        <f t="shared" si="5"/>
        <v>NO APLICA</v>
      </c>
      <c r="S76" s="97" t="str">
        <f t="shared" si="6"/>
        <v>NO APLICA</v>
      </c>
      <c r="T76" s="95">
        <f t="shared" si="7"/>
        <v>0.27500000000000002</v>
      </c>
      <c r="U76" s="96">
        <f t="shared" si="10"/>
        <v>0.51749999999999996</v>
      </c>
      <c r="V76" s="96" t="str">
        <f t="shared" si="8"/>
        <v>NO APLICA</v>
      </c>
      <c r="W76" s="97" t="str">
        <f t="shared" si="9"/>
        <v>NO APLICA</v>
      </c>
      <c r="X76" s="49"/>
      <c r="Y76" s="197" t="s">
        <v>449</v>
      </c>
      <c r="Z76" s="50"/>
      <c r="AA76" s="35"/>
    </row>
    <row r="77" spans="2:27" ht="212.25" customHeight="1">
      <c r="B77" s="81" t="s">
        <v>99</v>
      </c>
      <c r="C77" s="187" t="s">
        <v>566</v>
      </c>
      <c r="D77" s="87" t="s">
        <v>184</v>
      </c>
      <c r="E77" s="88" t="s">
        <v>247</v>
      </c>
      <c r="F77" s="89" t="s">
        <v>312</v>
      </c>
      <c r="G77" s="19">
        <v>1140</v>
      </c>
      <c r="H77" s="15">
        <v>285</v>
      </c>
      <c r="I77" s="20">
        <v>285</v>
      </c>
      <c r="J77" s="16">
        <v>285</v>
      </c>
      <c r="K77" s="21">
        <v>285</v>
      </c>
      <c r="L77" s="15">
        <v>221</v>
      </c>
      <c r="M77" s="114">
        <v>357</v>
      </c>
      <c r="N77" s="115" t="s">
        <v>16</v>
      </c>
      <c r="O77" s="116" t="s">
        <v>16</v>
      </c>
      <c r="P77" s="95">
        <f t="shared" si="4"/>
        <v>0.77543859649122804</v>
      </c>
      <c r="Q77" s="96">
        <f t="shared" si="11"/>
        <v>1.2526315789473683</v>
      </c>
      <c r="R77" s="96" t="str">
        <f t="shared" si="5"/>
        <v>NO APLICA</v>
      </c>
      <c r="S77" s="97" t="str">
        <f t="shared" si="6"/>
        <v>NO APLICA</v>
      </c>
      <c r="T77" s="95">
        <f t="shared" si="7"/>
        <v>0.19385964912280701</v>
      </c>
      <c r="U77" s="96">
        <f t="shared" si="10"/>
        <v>0.50701754385964914</v>
      </c>
      <c r="V77" s="96" t="str">
        <f t="shared" si="8"/>
        <v>NO APLICA</v>
      </c>
      <c r="W77" s="97" t="str">
        <f t="shared" si="9"/>
        <v>NO APLICA</v>
      </c>
      <c r="X77" s="49"/>
      <c r="Y77" s="197" t="s">
        <v>450</v>
      </c>
      <c r="Z77" s="50"/>
      <c r="AA77" s="35"/>
    </row>
    <row r="78" spans="2:27" ht="141" customHeight="1">
      <c r="B78" s="81" t="s">
        <v>99</v>
      </c>
      <c r="C78" s="187" t="s">
        <v>567</v>
      </c>
      <c r="D78" s="87" t="s">
        <v>185</v>
      </c>
      <c r="E78" s="88" t="s">
        <v>247</v>
      </c>
      <c r="F78" s="89" t="s">
        <v>313</v>
      </c>
      <c r="G78" s="88">
        <f>H78+I78+J78+K78</f>
        <v>5760</v>
      </c>
      <c r="H78" s="15">
        <v>1440</v>
      </c>
      <c r="I78" s="20">
        <v>1440</v>
      </c>
      <c r="J78" s="16">
        <v>1440</v>
      </c>
      <c r="K78" s="21">
        <v>1440</v>
      </c>
      <c r="L78" s="15">
        <v>1100</v>
      </c>
      <c r="M78" s="114">
        <v>1406</v>
      </c>
      <c r="N78" s="115" t="s">
        <v>16</v>
      </c>
      <c r="O78" s="116" t="s">
        <v>16</v>
      </c>
      <c r="P78" s="95">
        <f t="shared" ref="P78:P141" si="13">IFERROR(L78/H78,"NO APLICA")</f>
        <v>0.76388888888888884</v>
      </c>
      <c r="Q78" s="96">
        <f>IFERROR(M78/I78,"NO APLICA")</f>
        <v>0.97638888888888886</v>
      </c>
      <c r="R78" s="96" t="str">
        <f t="shared" ref="R78:R141" si="14">IFERROR(N78/J78,"NO APLICA")</f>
        <v>NO APLICA</v>
      </c>
      <c r="S78" s="97" t="str">
        <f t="shared" ref="S78:S141" si="15">IFERROR(O78/K78,"NO APLICA")</f>
        <v>NO APLICA</v>
      </c>
      <c r="T78" s="95">
        <f t="shared" ref="T78:T141" si="16">IFERROR(L78/G78,"NO APLICA")</f>
        <v>0.19097222222222221</v>
      </c>
      <c r="U78" s="96">
        <f t="shared" ref="U78:U141" si="17">IFERROR((L78+M78)/G78,"NO APLICA")</f>
        <v>0.43506944444444445</v>
      </c>
      <c r="V78" s="96" t="str">
        <f t="shared" ref="V78:V141" si="18">IFERROR((L78+M78+N78)/G78,"NO APLICA")</f>
        <v>NO APLICA</v>
      </c>
      <c r="W78" s="97" t="str">
        <f t="shared" ref="W78:W141" si="19">IFERROR((L78+M78+N78+O78)/G78,"NO APLICA")</f>
        <v>NO APLICA</v>
      </c>
      <c r="X78" s="49"/>
      <c r="Y78" s="197" t="s">
        <v>451</v>
      </c>
      <c r="Z78" s="50"/>
      <c r="AA78" s="35"/>
    </row>
    <row r="79" spans="2:27" ht="227.4" customHeight="1">
      <c r="B79" s="81" t="s">
        <v>99</v>
      </c>
      <c r="C79" s="187" t="s">
        <v>568</v>
      </c>
      <c r="D79" s="87" t="s">
        <v>186</v>
      </c>
      <c r="E79" s="88" t="s">
        <v>247</v>
      </c>
      <c r="F79" s="89" t="s">
        <v>314</v>
      </c>
      <c r="G79" s="19">
        <v>1080</v>
      </c>
      <c r="H79" s="15">
        <v>270</v>
      </c>
      <c r="I79" s="20">
        <v>270</v>
      </c>
      <c r="J79" s="16">
        <v>270</v>
      </c>
      <c r="K79" s="21">
        <v>270</v>
      </c>
      <c r="L79" s="15">
        <v>134</v>
      </c>
      <c r="M79" s="114">
        <v>66</v>
      </c>
      <c r="N79" s="115" t="s">
        <v>16</v>
      </c>
      <c r="O79" s="116" t="s">
        <v>16</v>
      </c>
      <c r="P79" s="95">
        <f t="shared" si="13"/>
        <v>0.49629629629629629</v>
      </c>
      <c r="Q79" s="96">
        <f t="shared" ref="Q78:Q141" si="20">IFERROR(M79/I79,"NO APLICA")</f>
        <v>0.24444444444444444</v>
      </c>
      <c r="R79" s="96" t="str">
        <f t="shared" si="14"/>
        <v>NO APLICA</v>
      </c>
      <c r="S79" s="97" t="str">
        <f t="shared" si="15"/>
        <v>NO APLICA</v>
      </c>
      <c r="T79" s="95">
        <f t="shared" si="16"/>
        <v>0.12407407407407407</v>
      </c>
      <c r="U79" s="96">
        <f t="shared" si="17"/>
        <v>0.18518518518518517</v>
      </c>
      <c r="V79" s="96" t="str">
        <f t="shared" si="18"/>
        <v>NO APLICA</v>
      </c>
      <c r="W79" s="97" t="str">
        <f t="shared" si="19"/>
        <v>NO APLICA</v>
      </c>
      <c r="X79" s="49"/>
      <c r="Y79" s="197" t="s">
        <v>498</v>
      </c>
      <c r="Z79" s="50"/>
      <c r="AA79" s="35"/>
    </row>
    <row r="80" spans="2:27" ht="197.25" customHeight="1">
      <c r="B80" s="81" t="s">
        <v>99</v>
      </c>
      <c r="C80" s="187" t="s">
        <v>569</v>
      </c>
      <c r="D80" s="87" t="s">
        <v>187</v>
      </c>
      <c r="E80" s="88" t="s">
        <v>247</v>
      </c>
      <c r="F80" s="89" t="s">
        <v>315</v>
      </c>
      <c r="G80" s="19">
        <v>240</v>
      </c>
      <c r="H80" s="15">
        <v>60</v>
      </c>
      <c r="I80" s="20">
        <v>60</v>
      </c>
      <c r="J80" s="16">
        <v>60</v>
      </c>
      <c r="K80" s="21">
        <v>60</v>
      </c>
      <c r="L80" s="15">
        <v>44</v>
      </c>
      <c r="M80" s="114">
        <v>54</v>
      </c>
      <c r="N80" s="115" t="s">
        <v>16</v>
      </c>
      <c r="O80" s="116" t="s">
        <v>16</v>
      </c>
      <c r="P80" s="95">
        <f t="shared" si="13"/>
        <v>0.73333333333333328</v>
      </c>
      <c r="Q80" s="96">
        <f>IFERROR(M80/I80,"NO APLICA")</f>
        <v>0.9</v>
      </c>
      <c r="R80" s="96" t="str">
        <f t="shared" si="14"/>
        <v>NO APLICA</v>
      </c>
      <c r="S80" s="97" t="str">
        <f t="shared" si="15"/>
        <v>NO APLICA</v>
      </c>
      <c r="T80" s="95">
        <f t="shared" si="16"/>
        <v>0.18333333333333332</v>
      </c>
      <c r="U80" s="96">
        <f t="shared" si="17"/>
        <v>0.40833333333333333</v>
      </c>
      <c r="V80" s="96" t="str">
        <f t="shared" si="18"/>
        <v>NO APLICA</v>
      </c>
      <c r="W80" s="97" t="str">
        <f t="shared" si="19"/>
        <v>NO APLICA</v>
      </c>
      <c r="X80" s="49"/>
      <c r="Y80" s="197" t="s">
        <v>452</v>
      </c>
      <c r="Z80" s="50"/>
      <c r="AA80" s="35"/>
    </row>
    <row r="81" spans="2:27" ht="159.6" customHeight="1">
      <c r="B81" s="93" t="s">
        <v>100</v>
      </c>
      <c r="C81" s="192" t="s">
        <v>570</v>
      </c>
      <c r="D81" s="50" t="s">
        <v>188</v>
      </c>
      <c r="E81" s="94" t="s">
        <v>247</v>
      </c>
      <c r="F81" s="86" t="s">
        <v>316</v>
      </c>
      <c r="G81" s="19">
        <v>2100</v>
      </c>
      <c r="H81" s="15">
        <v>800</v>
      </c>
      <c r="I81" s="20">
        <v>500</v>
      </c>
      <c r="J81" s="16">
        <v>300</v>
      </c>
      <c r="K81" s="21">
        <v>500</v>
      </c>
      <c r="L81" s="15">
        <v>836</v>
      </c>
      <c r="M81" s="114">
        <v>586</v>
      </c>
      <c r="N81" s="115" t="s">
        <v>16</v>
      </c>
      <c r="O81" s="116" t="s">
        <v>16</v>
      </c>
      <c r="P81" s="95">
        <f t="shared" si="13"/>
        <v>1.0449999999999999</v>
      </c>
      <c r="Q81" s="96">
        <f>IFERROR(M81/I81,"NO APLICA")</f>
        <v>1.1719999999999999</v>
      </c>
      <c r="R81" s="96" t="str">
        <f t="shared" si="14"/>
        <v>NO APLICA</v>
      </c>
      <c r="S81" s="97" t="str">
        <f t="shared" si="15"/>
        <v>NO APLICA</v>
      </c>
      <c r="T81" s="95">
        <f t="shared" si="16"/>
        <v>0.39809523809523811</v>
      </c>
      <c r="U81" s="96">
        <f t="shared" si="17"/>
        <v>0.67714285714285716</v>
      </c>
      <c r="V81" s="96" t="str">
        <f t="shared" si="18"/>
        <v>NO APLICA</v>
      </c>
      <c r="W81" s="97" t="str">
        <f t="shared" si="19"/>
        <v>NO APLICA</v>
      </c>
      <c r="X81" s="49"/>
      <c r="Y81" s="197" t="s">
        <v>499</v>
      </c>
      <c r="Z81" s="50"/>
      <c r="AA81" s="35"/>
    </row>
    <row r="82" spans="2:27" ht="142.5" customHeight="1">
      <c r="B82" s="81" t="s">
        <v>101</v>
      </c>
      <c r="C82" s="187" t="s">
        <v>571</v>
      </c>
      <c r="D82" s="87" t="s">
        <v>189</v>
      </c>
      <c r="E82" s="88" t="s">
        <v>247</v>
      </c>
      <c r="F82" s="89" t="s">
        <v>286</v>
      </c>
      <c r="G82" s="19">
        <v>70</v>
      </c>
      <c r="H82" s="15">
        <v>26</v>
      </c>
      <c r="I82" s="20">
        <v>17</v>
      </c>
      <c r="J82" s="16">
        <v>10</v>
      </c>
      <c r="K82" s="21">
        <v>17</v>
      </c>
      <c r="L82" s="15">
        <v>26</v>
      </c>
      <c r="M82" s="114">
        <v>17</v>
      </c>
      <c r="N82" s="115" t="s">
        <v>16</v>
      </c>
      <c r="O82" s="116" t="s">
        <v>16</v>
      </c>
      <c r="P82" s="95">
        <f t="shared" si="13"/>
        <v>1</v>
      </c>
      <c r="Q82" s="96">
        <f>IFERROR(M82/I82,"NO APLICA")</f>
        <v>1</v>
      </c>
      <c r="R82" s="96" t="str">
        <f t="shared" si="14"/>
        <v>NO APLICA</v>
      </c>
      <c r="S82" s="97" t="str">
        <f t="shared" si="15"/>
        <v>NO APLICA</v>
      </c>
      <c r="T82" s="95">
        <f t="shared" si="16"/>
        <v>0.37142857142857144</v>
      </c>
      <c r="U82" s="96">
        <f t="shared" si="17"/>
        <v>0.61428571428571432</v>
      </c>
      <c r="V82" s="96" t="str">
        <f t="shared" si="18"/>
        <v>NO APLICA</v>
      </c>
      <c r="W82" s="97" t="str">
        <f t="shared" si="19"/>
        <v>NO APLICA</v>
      </c>
      <c r="X82" s="49"/>
      <c r="Y82" s="197" t="s">
        <v>453</v>
      </c>
      <c r="Z82" s="50"/>
      <c r="AA82" s="35"/>
    </row>
    <row r="83" spans="2:27" ht="243.75" customHeight="1">
      <c r="B83" s="81" t="s">
        <v>101</v>
      </c>
      <c r="C83" s="187" t="s">
        <v>572</v>
      </c>
      <c r="D83" s="87" t="s">
        <v>190</v>
      </c>
      <c r="E83" s="88" t="s">
        <v>247</v>
      </c>
      <c r="F83" s="89" t="s">
        <v>317</v>
      </c>
      <c r="G83" s="19">
        <v>12</v>
      </c>
      <c r="H83" s="15">
        <v>3</v>
      </c>
      <c r="I83" s="20">
        <v>3</v>
      </c>
      <c r="J83" s="16">
        <v>3</v>
      </c>
      <c r="K83" s="21">
        <v>3</v>
      </c>
      <c r="L83" s="15">
        <v>1</v>
      </c>
      <c r="M83" s="114">
        <v>1</v>
      </c>
      <c r="N83" s="115" t="s">
        <v>16</v>
      </c>
      <c r="O83" s="116" t="s">
        <v>16</v>
      </c>
      <c r="P83" s="95">
        <f t="shared" si="13"/>
        <v>0.33333333333333331</v>
      </c>
      <c r="Q83" s="96">
        <f>IFERROR(M83/I83,"NO APLICA")</f>
        <v>0.33333333333333331</v>
      </c>
      <c r="R83" s="96" t="str">
        <f t="shared" si="14"/>
        <v>NO APLICA</v>
      </c>
      <c r="S83" s="97" t="str">
        <f t="shared" si="15"/>
        <v>NO APLICA</v>
      </c>
      <c r="T83" s="95">
        <f t="shared" si="16"/>
        <v>8.3333333333333329E-2</v>
      </c>
      <c r="U83" s="96">
        <f t="shared" si="17"/>
        <v>0.16666666666666666</v>
      </c>
      <c r="V83" s="96" t="str">
        <f t="shared" si="18"/>
        <v>NO APLICA</v>
      </c>
      <c r="W83" s="97" t="str">
        <f t="shared" si="19"/>
        <v>NO APLICA</v>
      </c>
      <c r="X83" s="49"/>
      <c r="Y83" s="197" t="s">
        <v>500</v>
      </c>
      <c r="Z83" s="50"/>
      <c r="AA83" s="35"/>
    </row>
    <row r="84" spans="2:27" ht="96.6">
      <c r="B84" s="93" t="s">
        <v>102</v>
      </c>
      <c r="C84" s="186" t="s">
        <v>573</v>
      </c>
      <c r="D84" s="50" t="s">
        <v>191</v>
      </c>
      <c r="E84" s="94" t="s">
        <v>247</v>
      </c>
      <c r="F84" s="86" t="s">
        <v>318</v>
      </c>
      <c r="G84" s="19">
        <v>1</v>
      </c>
      <c r="H84" s="15">
        <v>0</v>
      </c>
      <c r="I84" s="20">
        <v>0</v>
      </c>
      <c r="J84" s="16">
        <v>0</v>
      </c>
      <c r="K84" s="21">
        <v>1</v>
      </c>
      <c r="L84" s="15">
        <v>0</v>
      </c>
      <c r="M84" s="114">
        <v>0</v>
      </c>
      <c r="N84" s="115" t="s">
        <v>16</v>
      </c>
      <c r="O84" s="116" t="s">
        <v>16</v>
      </c>
      <c r="P84" s="95" t="str">
        <f t="shared" si="13"/>
        <v>NO APLICA</v>
      </c>
      <c r="Q84" s="96" t="str">
        <f>IFERROR(M84/I84,"NO APLICA")</f>
        <v>NO APLICA</v>
      </c>
      <c r="R84" s="96" t="str">
        <f t="shared" si="14"/>
        <v>NO APLICA</v>
      </c>
      <c r="S84" s="97" t="str">
        <f t="shared" si="15"/>
        <v>NO APLICA</v>
      </c>
      <c r="T84" s="95">
        <f t="shared" si="16"/>
        <v>0</v>
      </c>
      <c r="U84" s="96">
        <f t="shared" si="17"/>
        <v>0</v>
      </c>
      <c r="V84" s="96" t="str">
        <f t="shared" si="18"/>
        <v>NO APLICA</v>
      </c>
      <c r="W84" s="97" t="str">
        <f t="shared" si="19"/>
        <v>NO APLICA</v>
      </c>
      <c r="X84" s="128"/>
      <c r="Y84" s="197" t="s">
        <v>390</v>
      </c>
      <c r="Z84" s="50"/>
      <c r="AA84" s="35"/>
    </row>
    <row r="85" spans="2:27" ht="132.6" customHeight="1">
      <c r="B85" s="81" t="s">
        <v>103</v>
      </c>
      <c r="C85" s="187" t="s">
        <v>574</v>
      </c>
      <c r="D85" s="87" t="s">
        <v>192</v>
      </c>
      <c r="E85" s="88" t="s">
        <v>247</v>
      </c>
      <c r="F85" s="89" t="s">
        <v>319</v>
      </c>
      <c r="G85" s="19">
        <v>1</v>
      </c>
      <c r="H85" s="15">
        <v>0</v>
      </c>
      <c r="I85" s="20">
        <v>1</v>
      </c>
      <c r="J85" s="16">
        <v>0</v>
      </c>
      <c r="K85" s="21">
        <v>0</v>
      </c>
      <c r="L85" s="15">
        <v>0</v>
      </c>
      <c r="M85" s="114">
        <v>0</v>
      </c>
      <c r="N85" s="115" t="s">
        <v>16</v>
      </c>
      <c r="O85" s="116" t="s">
        <v>16</v>
      </c>
      <c r="P85" s="95" t="str">
        <f t="shared" si="13"/>
        <v>NO APLICA</v>
      </c>
      <c r="Q85" s="96">
        <f>IFERROR(M85/I85,"NO APLICA")</f>
        <v>0</v>
      </c>
      <c r="R85" s="96" t="str">
        <f t="shared" si="14"/>
        <v>NO APLICA</v>
      </c>
      <c r="S85" s="97" t="str">
        <f t="shared" si="15"/>
        <v>NO APLICA</v>
      </c>
      <c r="T85" s="95">
        <f t="shared" si="16"/>
        <v>0</v>
      </c>
      <c r="U85" s="96">
        <f t="shared" si="17"/>
        <v>0</v>
      </c>
      <c r="V85" s="96" t="str">
        <f t="shared" si="18"/>
        <v>NO APLICA</v>
      </c>
      <c r="W85" s="97" t="str">
        <f t="shared" si="19"/>
        <v>NO APLICA</v>
      </c>
      <c r="X85" s="128"/>
      <c r="Y85" s="197" t="s">
        <v>501</v>
      </c>
      <c r="Z85" s="50"/>
      <c r="AA85" s="35"/>
    </row>
    <row r="86" spans="2:27" ht="110.4">
      <c r="B86" s="81" t="s">
        <v>103</v>
      </c>
      <c r="C86" s="187" t="s">
        <v>575</v>
      </c>
      <c r="D86" s="87" t="s">
        <v>193</v>
      </c>
      <c r="E86" s="88" t="s">
        <v>247</v>
      </c>
      <c r="F86" s="89" t="s">
        <v>320</v>
      </c>
      <c r="G86" s="19">
        <v>1</v>
      </c>
      <c r="H86" s="15">
        <v>0</v>
      </c>
      <c r="I86" s="20">
        <v>0</v>
      </c>
      <c r="J86" s="16">
        <v>1</v>
      </c>
      <c r="K86" s="21">
        <v>0</v>
      </c>
      <c r="L86" s="15">
        <v>0</v>
      </c>
      <c r="M86" s="114">
        <v>0</v>
      </c>
      <c r="N86" s="115" t="s">
        <v>16</v>
      </c>
      <c r="O86" s="116" t="s">
        <v>16</v>
      </c>
      <c r="P86" s="95" t="str">
        <f t="shared" si="13"/>
        <v>NO APLICA</v>
      </c>
      <c r="Q86" s="96" t="str">
        <f>IFERROR(M86/I86,"NO APLICA")</f>
        <v>NO APLICA</v>
      </c>
      <c r="R86" s="96" t="str">
        <f t="shared" si="14"/>
        <v>NO APLICA</v>
      </c>
      <c r="S86" s="97" t="str">
        <f t="shared" si="15"/>
        <v>NO APLICA</v>
      </c>
      <c r="T86" s="95">
        <f t="shared" si="16"/>
        <v>0</v>
      </c>
      <c r="U86" s="96">
        <f t="shared" si="17"/>
        <v>0</v>
      </c>
      <c r="V86" s="96" t="str">
        <f t="shared" si="18"/>
        <v>NO APLICA</v>
      </c>
      <c r="W86" s="97" t="str">
        <f t="shared" si="19"/>
        <v>NO APLICA</v>
      </c>
      <c r="X86" s="128"/>
      <c r="Y86" s="197" t="s">
        <v>390</v>
      </c>
      <c r="Z86" s="50"/>
      <c r="AA86" s="35"/>
    </row>
    <row r="87" spans="2:27" ht="96.6">
      <c r="B87" s="81" t="s">
        <v>103</v>
      </c>
      <c r="C87" s="187" t="s">
        <v>576</v>
      </c>
      <c r="D87" s="87" t="s">
        <v>194</v>
      </c>
      <c r="E87" s="88" t="s">
        <v>247</v>
      </c>
      <c r="F87" s="89" t="s">
        <v>321</v>
      </c>
      <c r="G87" s="19">
        <v>1</v>
      </c>
      <c r="H87" s="15">
        <v>0</v>
      </c>
      <c r="I87" s="20">
        <v>0</v>
      </c>
      <c r="J87" s="16">
        <v>1</v>
      </c>
      <c r="K87" s="21">
        <v>0</v>
      </c>
      <c r="L87" s="15">
        <v>0</v>
      </c>
      <c r="M87" s="114">
        <v>0</v>
      </c>
      <c r="N87" s="115" t="s">
        <v>16</v>
      </c>
      <c r="O87" s="116" t="s">
        <v>16</v>
      </c>
      <c r="P87" s="95" t="str">
        <f t="shared" si="13"/>
        <v>NO APLICA</v>
      </c>
      <c r="Q87" s="96" t="str">
        <f>IFERROR(M87/I87,"NO APLICA")</f>
        <v>NO APLICA</v>
      </c>
      <c r="R87" s="96" t="str">
        <f t="shared" si="14"/>
        <v>NO APLICA</v>
      </c>
      <c r="S87" s="97" t="str">
        <f t="shared" si="15"/>
        <v>NO APLICA</v>
      </c>
      <c r="T87" s="95">
        <f t="shared" si="16"/>
        <v>0</v>
      </c>
      <c r="U87" s="96">
        <f t="shared" si="17"/>
        <v>0</v>
      </c>
      <c r="V87" s="96" t="str">
        <f t="shared" si="18"/>
        <v>NO APLICA</v>
      </c>
      <c r="W87" s="97" t="str">
        <f t="shared" si="19"/>
        <v>NO APLICA</v>
      </c>
      <c r="X87" s="128"/>
      <c r="Y87" s="197" t="s">
        <v>390</v>
      </c>
      <c r="Z87" s="50"/>
      <c r="AA87" s="35"/>
    </row>
    <row r="88" spans="2:27" ht="174.75" customHeight="1">
      <c r="B88" s="93" t="s">
        <v>102</v>
      </c>
      <c r="C88" s="186" t="s">
        <v>577</v>
      </c>
      <c r="D88" s="50" t="s">
        <v>195</v>
      </c>
      <c r="E88" s="94" t="s">
        <v>247</v>
      </c>
      <c r="F88" s="86" t="s">
        <v>322</v>
      </c>
      <c r="G88" s="19">
        <v>1500</v>
      </c>
      <c r="H88" s="15">
        <v>800</v>
      </c>
      <c r="I88" s="20">
        <v>0</v>
      </c>
      <c r="J88" s="16">
        <v>0</v>
      </c>
      <c r="K88" s="21">
        <v>700</v>
      </c>
      <c r="L88" s="15">
        <v>800</v>
      </c>
      <c r="M88" s="114">
        <v>0</v>
      </c>
      <c r="N88" s="115" t="s">
        <v>16</v>
      </c>
      <c r="O88" s="116" t="s">
        <v>16</v>
      </c>
      <c r="P88" s="95">
        <f t="shared" si="13"/>
        <v>1</v>
      </c>
      <c r="Q88" s="96" t="str">
        <f>IFERROR(M88/I88,"NO APLICA")</f>
        <v>NO APLICA</v>
      </c>
      <c r="R88" s="96" t="str">
        <f t="shared" si="14"/>
        <v>NO APLICA</v>
      </c>
      <c r="S88" s="97" t="str">
        <f t="shared" si="15"/>
        <v>NO APLICA</v>
      </c>
      <c r="T88" s="95">
        <f t="shared" si="16"/>
        <v>0.53333333333333333</v>
      </c>
      <c r="U88" s="96">
        <f t="shared" si="17"/>
        <v>0.53333333333333333</v>
      </c>
      <c r="V88" s="96" t="str">
        <f t="shared" si="18"/>
        <v>NO APLICA</v>
      </c>
      <c r="W88" s="97" t="str">
        <f t="shared" si="19"/>
        <v>NO APLICA</v>
      </c>
      <c r="X88" s="49"/>
      <c r="Y88" s="197" t="s">
        <v>390</v>
      </c>
      <c r="Z88" s="50"/>
      <c r="AA88" s="35"/>
    </row>
    <row r="89" spans="2:27" ht="132.75" customHeight="1">
      <c r="B89" s="81" t="s">
        <v>103</v>
      </c>
      <c r="C89" s="187" t="s">
        <v>578</v>
      </c>
      <c r="D89" s="87" t="s">
        <v>196</v>
      </c>
      <c r="E89" s="88" t="s">
        <v>247</v>
      </c>
      <c r="F89" s="89" t="s">
        <v>323</v>
      </c>
      <c r="G89" s="19">
        <v>3</v>
      </c>
      <c r="H89" s="15">
        <v>1</v>
      </c>
      <c r="I89" s="20">
        <v>0</v>
      </c>
      <c r="J89" s="16">
        <v>2</v>
      </c>
      <c r="K89" s="21">
        <v>0</v>
      </c>
      <c r="L89" s="15">
        <v>1</v>
      </c>
      <c r="M89" s="114">
        <v>0</v>
      </c>
      <c r="N89" s="115" t="s">
        <v>16</v>
      </c>
      <c r="O89" s="116" t="s">
        <v>16</v>
      </c>
      <c r="P89" s="95">
        <f t="shared" si="13"/>
        <v>1</v>
      </c>
      <c r="Q89" s="96" t="str">
        <f>IFERROR(M89/I89,"NO APLICA")</f>
        <v>NO APLICA</v>
      </c>
      <c r="R89" s="96" t="str">
        <f t="shared" si="14"/>
        <v>NO APLICA</v>
      </c>
      <c r="S89" s="97" t="str">
        <f t="shared" si="15"/>
        <v>NO APLICA</v>
      </c>
      <c r="T89" s="95">
        <f t="shared" si="16"/>
        <v>0.33333333333333331</v>
      </c>
      <c r="U89" s="96">
        <f t="shared" si="17"/>
        <v>0.33333333333333331</v>
      </c>
      <c r="V89" s="96" t="str">
        <f t="shared" si="18"/>
        <v>NO APLICA</v>
      </c>
      <c r="W89" s="97" t="str">
        <f t="shared" si="19"/>
        <v>NO APLICA</v>
      </c>
      <c r="X89" s="49"/>
      <c r="Y89" s="197" t="s">
        <v>390</v>
      </c>
      <c r="Z89" s="50"/>
      <c r="AA89" s="35"/>
    </row>
    <row r="90" spans="2:27" ht="170.25" customHeight="1">
      <c r="B90" s="81" t="s">
        <v>103</v>
      </c>
      <c r="C90" s="187" t="s">
        <v>579</v>
      </c>
      <c r="D90" s="87" t="s">
        <v>197</v>
      </c>
      <c r="E90" s="88" t="s">
        <v>247</v>
      </c>
      <c r="F90" s="89" t="s">
        <v>324</v>
      </c>
      <c r="G90" s="19">
        <v>3</v>
      </c>
      <c r="H90" s="15">
        <v>1</v>
      </c>
      <c r="I90" s="20">
        <v>0</v>
      </c>
      <c r="J90" s="16">
        <v>0</v>
      </c>
      <c r="K90" s="21">
        <v>2</v>
      </c>
      <c r="L90" s="15">
        <v>1</v>
      </c>
      <c r="M90" s="114">
        <v>0</v>
      </c>
      <c r="N90" s="115" t="s">
        <v>16</v>
      </c>
      <c r="O90" s="116" t="s">
        <v>16</v>
      </c>
      <c r="P90" s="95">
        <f t="shared" si="13"/>
        <v>1</v>
      </c>
      <c r="Q90" s="96" t="str">
        <f>IFERROR(M90/I90,"NO APLICA")</f>
        <v>NO APLICA</v>
      </c>
      <c r="R90" s="96" t="str">
        <f t="shared" si="14"/>
        <v>NO APLICA</v>
      </c>
      <c r="S90" s="97" t="str">
        <f t="shared" si="15"/>
        <v>NO APLICA</v>
      </c>
      <c r="T90" s="95">
        <f t="shared" si="16"/>
        <v>0.33333333333333331</v>
      </c>
      <c r="U90" s="96">
        <f t="shared" si="17"/>
        <v>0.33333333333333331</v>
      </c>
      <c r="V90" s="96" t="str">
        <f t="shared" si="18"/>
        <v>NO APLICA</v>
      </c>
      <c r="W90" s="97" t="str">
        <f t="shared" si="19"/>
        <v>NO APLICA</v>
      </c>
      <c r="X90" s="49"/>
      <c r="Y90" s="197" t="s">
        <v>390</v>
      </c>
      <c r="Z90" s="50"/>
      <c r="AA90" s="35"/>
    </row>
    <row r="91" spans="2:27" ht="237.75" customHeight="1">
      <c r="B91" s="93" t="s">
        <v>104</v>
      </c>
      <c r="C91" s="192" t="s">
        <v>580</v>
      </c>
      <c r="D91" s="50" t="s">
        <v>198</v>
      </c>
      <c r="E91" s="94" t="s">
        <v>247</v>
      </c>
      <c r="F91" s="86" t="s">
        <v>322</v>
      </c>
      <c r="G91" s="19">
        <v>2500</v>
      </c>
      <c r="H91" s="15">
        <v>400</v>
      </c>
      <c r="I91" s="20">
        <v>950</v>
      </c>
      <c r="J91" s="16">
        <v>800</v>
      </c>
      <c r="K91" s="21">
        <v>350</v>
      </c>
      <c r="L91" s="15">
        <v>373</v>
      </c>
      <c r="M91" s="114">
        <v>349</v>
      </c>
      <c r="N91" s="115" t="s">
        <v>16</v>
      </c>
      <c r="O91" s="116" t="s">
        <v>16</v>
      </c>
      <c r="P91" s="95">
        <f t="shared" si="13"/>
        <v>0.9325</v>
      </c>
      <c r="Q91" s="96">
        <f>IFERROR(M91/I91,"NO APLICA")</f>
        <v>0.36736842105263157</v>
      </c>
      <c r="R91" s="96" t="str">
        <f t="shared" si="14"/>
        <v>NO APLICA</v>
      </c>
      <c r="S91" s="97" t="str">
        <f t="shared" si="15"/>
        <v>NO APLICA</v>
      </c>
      <c r="T91" s="95">
        <f t="shared" si="16"/>
        <v>0.1492</v>
      </c>
      <c r="U91" s="96">
        <f t="shared" si="17"/>
        <v>0.2888</v>
      </c>
      <c r="V91" s="96" t="str">
        <f t="shared" si="18"/>
        <v>NO APLICA</v>
      </c>
      <c r="W91" s="97" t="str">
        <f t="shared" si="19"/>
        <v>NO APLICA</v>
      </c>
      <c r="X91" s="49"/>
      <c r="Y91" s="197" t="s">
        <v>470</v>
      </c>
      <c r="Z91" s="50"/>
      <c r="AA91" s="35"/>
    </row>
    <row r="92" spans="2:27" ht="163.19999999999999" customHeight="1">
      <c r="B92" s="81" t="s">
        <v>105</v>
      </c>
      <c r="C92" s="187" t="s">
        <v>581</v>
      </c>
      <c r="D92" s="87" t="s">
        <v>199</v>
      </c>
      <c r="E92" s="88" t="s">
        <v>247</v>
      </c>
      <c r="F92" s="89" t="s">
        <v>325</v>
      </c>
      <c r="G92" s="19">
        <v>285</v>
      </c>
      <c r="H92" s="15">
        <v>70</v>
      </c>
      <c r="I92" s="20">
        <v>80</v>
      </c>
      <c r="J92" s="16">
        <v>75</v>
      </c>
      <c r="K92" s="21">
        <v>60</v>
      </c>
      <c r="L92" s="15">
        <v>47</v>
      </c>
      <c r="M92" s="114">
        <v>47</v>
      </c>
      <c r="N92" s="115" t="s">
        <v>16</v>
      </c>
      <c r="O92" s="116" t="s">
        <v>16</v>
      </c>
      <c r="P92" s="95">
        <f t="shared" si="13"/>
        <v>0.67142857142857137</v>
      </c>
      <c r="Q92" s="96">
        <f>IFERROR(M92/I92,"NO APLICA")</f>
        <v>0.58750000000000002</v>
      </c>
      <c r="R92" s="96" t="str">
        <f t="shared" si="14"/>
        <v>NO APLICA</v>
      </c>
      <c r="S92" s="97" t="str">
        <f t="shared" si="15"/>
        <v>NO APLICA</v>
      </c>
      <c r="T92" s="95">
        <f t="shared" si="16"/>
        <v>0.1649122807017544</v>
      </c>
      <c r="U92" s="96">
        <f t="shared" si="17"/>
        <v>0.3298245614035088</v>
      </c>
      <c r="V92" s="96" t="str">
        <f t="shared" si="18"/>
        <v>NO APLICA</v>
      </c>
      <c r="W92" s="97" t="str">
        <f t="shared" si="19"/>
        <v>NO APLICA</v>
      </c>
      <c r="X92" s="49"/>
      <c r="Y92" s="197" t="s">
        <v>471</v>
      </c>
      <c r="Z92" s="50"/>
      <c r="AA92" s="35"/>
    </row>
    <row r="93" spans="2:27" ht="175.2" customHeight="1">
      <c r="B93" s="81" t="s">
        <v>105</v>
      </c>
      <c r="C93" s="187" t="s">
        <v>582</v>
      </c>
      <c r="D93" s="87" t="s">
        <v>200</v>
      </c>
      <c r="E93" s="88" t="s">
        <v>247</v>
      </c>
      <c r="F93" s="89" t="s">
        <v>326</v>
      </c>
      <c r="G93" s="19">
        <v>140</v>
      </c>
      <c r="H93" s="15">
        <v>35</v>
      </c>
      <c r="I93" s="20">
        <v>35</v>
      </c>
      <c r="J93" s="16">
        <v>35</v>
      </c>
      <c r="K93" s="21">
        <v>35</v>
      </c>
      <c r="L93" s="15">
        <v>23</v>
      </c>
      <c r="M93" s="114">
        <v>35</v>
      </c>
      <c r="N93" s="115" t="s">
        <v>16</v>
      </c>
      <c r="O93" s="116" t="s">
        <v>16</v>
      </c>
      <c r="P93" s="95">
        <f t="shared" si="13"/>
        <v>0.65714285714285714</v>
      </c>
      <c r="Q93" s="96">
        <f>IFERROR(M93/I93,"NO APLICA")</f>
        <v>1</v>
      </c>
      <c r="R93" s="96" t="str">
        <f t="shared" si="14"/>
        <v>NO APLICA</v>
      </c>
      <c r="S93" s="97" t="str">
        <f t="shared" si="15"/>
        <v>NO APLICA</v>
      </c>
      <c r="T93" s="95">
        <f t="shared" si="16"/>
        <v>0.16428571428571428</v>
      </c>
      <c r="U93" s="96">
        <f t="shared" si="17"/>
        <v>0.41428571428571431</v>
      </c>
      <c r="V93" s="96" t="str">
        <f t="shared" si="18"/>
        <v>NO APLICA</v>
      </c>
      <c r="W93" s="97" t="str">
        <f t="shared" si="19"/>
        <v>NO APLICA</v>
      </c>
      <c r="X93" s="49"/>
      <c r="Y93" s="197" t="s">
        <v>472</v>
      </c>
      <c r="Z93" s="50"/>
      <c r="AA93" s="35"/>
    </row>
    <row r="94" spans="2:27" ht="163.80000000000001" customHeight="1">
      <c r="B94" s="93" t="s">
        <v>104</v>
      </c>
      <c r="C94" s="186" t="s">
        <v>583</v>
      </c>
      <c r="D94" s="50" t="s">
        <v>382</v>
      </c>
      <c r="E94" s="94" t="s">
        <v>247</v>
      </c>
      <c r="F94" s="86" t="s">
        <v>285</v>
      </c>
      <c r="G94" s="19">
        <v>520</v>
      </c>
      <c r="H94" s="15">
        <v>480</v>
      </c>
      <c r="I94" s="20">
        <v>20</v>
      </c>
      <c r="J94" s="16">
        <v>12</v>
      </c>
      <c r="K94" s="21">
        <v>8</v>
      </c>
      <c r="L94" s="15">
        <v>506</v>
      </c>
      <c r="M94" s="114">
        <v>29</v>
      </c>
      <c r="N94" s="115" t="s">
        <v>16</v>
      </c>
      <c r="O94" s="116" t="s">
        <v>16</v>
      </c>
      <c r="P94" s="95">
        <f t="shared" si="13"/>
        <v>1.0541666666666667</v>
      </c>
      <c r="Q94" s="96">
        <f>IFERROR(M94/I94,"NO APLICA")</f>
        <v>1.45</v>
      </c>
      <c r="R94" s="96" t="str">
        <f t="shared" si="14"/>
        <v>NO APLICA</v>
      </c>
      <c r="S94" s="97" t="str">
        <f t="shared" si="15"/>
        <v>NO APLICA</v>
      </c>
      <c r="T94" s="95">
        <f t="shared" si="16"/>
        <v>0.97307692307692306</v>
      </c>
      <c r="U94" s="96">
        <f t="shared" si="17"/>
        <v>1.0288461538461537</v>
      </c>
      <c r="V94" s="96" t="str">
        <f t="shared" si="18"/>
        <v>NO APLICA</v>
      </c>
      <c r="W94" s="97" t="str">
        <f t="shared" si="19"/>
        <v>NO APLICA</v>
      </c>
      <c r="X94" s="49"/>
      <c r="Y94" s="197" t="s">
        <v>502</v>
      </c>
      <c r="Z94" s="50"/>
      <c r="AA94" s="35"/>
    </row>
    <row r="95" spans="2:27" ht="132" customHeight="1">
      <c r="B95" s="81" t="s">
        <v>105</v>
      </c>
      <c r="C95" s="187" t="s">
        <v>584</v>
      </c>
      <c r="D95" s="87" t="s">
        <v>383</v>
      </c>
      <c r="E95" s="88" t="s">
        <v>247</v>
      </c>
      <c r="F95" s="89" t="s">
        <v>327</v>
      </c>
      <c r="G95" s="19">
        <v>124800</v>
      </c>
      <c r="H95" s="15">
        <v>31200</v>
      </c>
      <c r="I95" s="20">
        <v>31200</v>
      </c>
      <c r="J95" s="16">
        <v>31200</v>
      </c>
      <c r="K95" s="21">
        <v>31200</v>
      </c>
      <c r="L95" s="15">
        <v>28120</v>
      </c>
      <c r="M95" s="114">
        <v>28826</v>
      </c>
      <c r="N95" s="115" t="s">
        <v>16</v>
      </c>
      <c r="O95" s="116" t="s">
        <v>16</v>
      </c>
      <c r="P95" s="95">
        <f t="shared" si="13"/>
        <v>0.9012820512820513</v>
      </c>
      <c r="Q95" s="96">
        <f t="shared" si="20"/>
        <v>0.92391025641025637</v>
      </c>
      <c r="R95" s="96" t="str">
        <f t="shared" si="14"/>
        <v>NO APLICA</v>
      </c>
      <c r="S95" s="97" t="str">
        <f t="shared" si="15"/>
        <v>NO APLICA</v>
      </c>
      <c r="T95" s="95">
        <f t="shared" si="16"/>
        <v>0.22532051282051282</v>
      </c>
      <c r="U95" s="96">
        <f t="shared" si="17"/>
        <v>0.45629807692307695</v>
      </c>
      <c r="V95" s="96" t="str">
        <f t="shared" si="18"/>
        <v>NO APLICA</v>
      </c>
      <c r="W95" s="97" t="str">
        <f t="shared" si="19"/>
        <v>NO APLICA</v>
      </c>
      <c r="X95" s="49"/>
      <c r="Y95" s="197" t="s">
        <v>473</v>
      </c>
      <c r="Z95" s="50"/>
      <c r="AA95" s="35"/>
    </row>
    <row r="96" spans="2:27" ht="189.6" customHeight="1">
      <c r="B96" s="81" t="s">
        <v>105</v>
      </c>
      <c r="C96" s="187" t="s">
        <v>585</v>
      </c>
      <c r="D96" s="87" t="s">
        <v>384</v>
      </c>
      <c r="E96" s="88" t="s">
        <v>247</v>
      </c>
      <c r="F96" s="89" t="s">
        <v>328</v>
      </c>
      <c r="G96" s="19">
        <v>132</v>
      </c>
      <c r="H96" s="15">
        <v>33</v>
      </c>
      <c r="I96" s="20">
        <v>33</v>
      </c>
      <c r="J96" s="16">
        <v>33</v>
      </c>
      <c r="K96" s="21">
        <v>33</v>
      </c>
      <c r="L96" s="15">
        <v>23</v>
      </c>
      <c r="M96" s="114">
        <v>33</v>
      </c>
      <c r="N96" s="115" t="s">
        <v>16</v>
      </c>
      <c r="O96" s="116" t="s">
        <v>16</v>
      </c>
      <c r="P96" s="95">
        <f t="shared" si="13"/>
        <v>0.69696969696969702</v>
      </c>
      <c r="Q96" s="96">
        <f t="shared" si="20"/>
        <v>1</v>
      </c>
      <c r="R96" s="96" t="str">
        <f t="shared" si="14"/>
        <v>NO APLICA</v>
      </c>
      <c r="S96" s="97" t="str">
        <f t="shared" si="15"/>
        <v>NO APLICA</v>
      </c>
      <c r="T96" s="95">
        <f t="shared" si="16"/>
        <v>0.17424242424242425</v>
      </c>
      <c r="U96" s="96">
        <f t="shared" si="17"/>
        <v>0.42424242424242425</v>
      </c>
      <c r="V96" s="96" t="str">
        <f t="shared" si="18"/>
        <v>NO APLICA</v>
      </c>
      <c r="W96" s="97" t="str">
        <f t="shared" si="19"/>
        <v>NO APLICA</v>
      </c>
      <c r="X96" s="49"/>
      <c r="Y96" s="197" t="s">
        <v>474</v>
      </c>
      <c r="Z96" s="50"/>
      <c r="AA96" s="35"/>
    </row>
    <row r="97" spans="2:27" ht="138.75" customHeight="1">
      <c r="B97" s="93" t="s">
        <v>106</v>
      </c>
      <c r="C97" s="186" t="s">
        <v>586</v>
      </c>
      <c r="D97" s="50" t="s">
        <v>201</v>
      </c>
      <c r="E97" s="94" t="s">
        <v>247</v>
      </c>
      <c r="F97" s="86" t="s">
        <v>285</v>
      </c>
      <c r="G97" s="19">
        <v>150</v>
      </c>
      <c r="H97" s="15">
        <v>0</v>
      </c>
      <c r="I97" s="20">
        <v>50</v>
      </c>
      <c r="J97" s="16">
        <v>50</v>
      </c>
      <c r="K97" s="21">
        <v>50</v>
      </c>
      <c r="L97" s="15">
        <v>0</v>
      </c>
      <c r="M97" s="114">
        <v>50</v>
      </c>
      <c r="N97" s="115" t="s">
        <v>16</v>
      </c>
      <c r="O97" s="116" t="s">
        <v>16</v>
      </c>
      <c r="P97" s="95" t="str">
        <f t="shared" si="13"/>
        <v>NO APLICA</v>
      </c>
      <c r="Q97" s="96">
        <f t="shared" si="20"/>
        <v>1</v>
      </c>
      <c r="R97" s="96" t="str">
        <f t="shared" si="14"/>
        <v>NO APLICA</v>
      </c>
      <c r="S97" s="97" t="str">
        <f t="shared" si="15"/>
        <v>NO APLICA</v>
      </c>
      <c r="T97" s="95">
        <f t="shared" si="16"/>
        <v>0</v>
      </c>
      <c r="U97" s="96">
        <f t="shared" si="17"/>
        <v>0.33333333333333331</v>
      </c>
      <c r="V97" s="96" t="str">
        <f t="shared" si="18"/>
        <v>NO APLICA</v>
      </c>
      <c r="W97" s="97" t="str">
        <f t="shared" si="19"/>
        <v>NO APLICA</v>
      </c>
      <c r="X97" s="49"/>
      <c r="Y97" s="197" t="s">
        <v>475</v>
      </c>
      <c r="Z97" s="50"/>
      <c r="AA97" s="35"/>
    </row>
    <row r="98" spans="2:27" ht="162" customHeight="1">
      <c r="B98" s="81" t="s">
        <v>107</v>
      </c>
      <c r="C98" s="187" t="s">
        <v>587</v>
      </c>
      <c r="D98" s="87" t="s">
        <v>202</v>
      </c>
      <c r="E98" s="88" t="s">
        <v>247</v>
      </c>
      <c r="F98" s="89" t="s">
        <v>329</v>
      </c>
      <c r="G98" s="19">
        <v>11</v>
      </c>
      <c r="H98" s="15">
        <v>1</v>
      </c>
      <c r="I98" s="20">
        <v>3</v>
      </c>
      <c r="J98" s="16">
        <v>3</v>
      </c>
      <c r="K98" s="21">
        <v>4</v>
      </c>
      <c r="L98" s="15">
        <v>1</v>
      </c>
      <c r="M98" s="114">
        <v>6</v>
      </c>
      <c r="N98" s="115" t="s">
        <v>16</v>
      </c>
      <c r="O98" s="116" t="s">
        <v>16</v>
      </c>
      <c r="P98" s="95">
        <f t="shared" si="13"/>
        <v>1</v>
      </c>
      <c r="Q98" s="96">
        <f t="shared" si="20"/>
        <v>2</v>
      </c>
      <c r="R98" s="96" t="str">
        <f t="shared" si="14"/>
        <v>NO APLICA</v>
      </c>
      <c r="S98" s="97" t="str">
        <f t="shared" si="15"/>
        <v>NO APLICA</v>
      </c>
      <c r="T98" s="95">
        <f t="shared" si="16"/>
        <v>9.0909090909090912E-2</v>
      </c>
      <c r="U98" s="96">
        <f t="shared" si="17"/>
        <v>0.63636363636363635</v>
      </c>
      <c r="V98" s="96" t="str">
        <f t="shared" si="18"/>
        <v>NO APLICA</v>
      </c>
      <c r="W98" s="97" t="str">
        <f t="shared" si="19"/>
        <v>NO APLICA</v>
      </c>
      <c r="X98" s="49"/>
      <c r="Y98" s="197" t="s">
        <v>476</v>
      </c>
      <c r="Z98" s="50"/>
      <c r="AA98" s="35"/>
    </row>
    <row r="99" spans="2:27" ht="142.5" customHeight="1">
      <c r="B99" s="81" t="s">
        <v>107</v>
      </c>
      <c r="C99" s="187" t="s">
        <v>588</v>
      </c>
      <c r="D99" s="87" t="s">
        <v>203</v>
      </c>
      <c r="E99" s="88" t="s">
        <v>247</v>
      </c>
      <c r="F99" s="89" t="s">
        <v>330</v>
      </c>
      <c r="G99" s="19">
        <v>24</v>
      </c>
      <c r="H99" s="15">
        <v>6</v>
      </c>
      <c r="I99" s="20">
        <v>6</v>
      </c>
      <c r="J99" s="16">
        <v>6</v>
      </c>
      <c r="K99" s="21">
        <v>6</v>
      </c>
      <c r="L99" s="15">
        <v>0</v>
      </c>
      <c r="M99" s="114">
        <v>7</v>
      </c>
      <c r="N99" s="115" t="s">
        <v>16</v>
      </c>
      <c r="O99" s="116" t="s">
        <v>16</v>
      </c>
      <c r="P99" s="95">
        <f t="shared" si="13"/>
        <v>0</v>
      </c>
      <c r="Q99" s="96">
        <f t="shared" si="20"/>
        <v>1.1666666666666667</v>
      </c>
      <c r="R99" s="96" t="str">
        <f t="shared" si="14"/>
        <v>NO APLICA</v>
      </c>
      <c r="S99" s="97" t="str">
        <f t="shared" si="15"/>
        <v>NO APLICA</v>
      </c>
      <c r="T99" s="95">
        <f t="shared" si="16"/>
        <v>0</v>
      </c>
      <c r="U99" s="96">
        <f t="shared" si="17"/>
        <v>0.29166666666666669</v>
      </c>
      <c r="V99" s="96" t="str">
        <f t="shared" si="18"/>
        <v>NO APLICA</v>
      </c>
      <c r="W99" s="97" t="str">
        <f t="shared" si="19"/>
        <v>NO APLICA</v>
      </c>
      <c r="X99" s="49"/>
      <c r="Y99" s="197" t="s">
        <v>477</v>
      </c>
      <c r="Z99" s="50"/>
      <c r="AA99" s="35"/>
    </row>
    <row r="100" spans="2:27" ht="96.6">
      <c r="B100" s="81" t="s">
        <v>107</v>
      </c>
      <c r="C100" s="187" t="s">
        <v>589</v>
      </c>
      <c r="D100" s="87" t="s">
        <v>204</v>
      </c>
      <c r="E100" s="88" t="s">
        <v>247</v>
      </c>
      <c r="F100" s="89" t="s">
        <v>331</v>
      </c>
      <c r="G100" s="19">
        <v>1</v>
      </c>
      <c r="H100" s="15">
        <v>1</v>
      </c>
      <c r="I100" s="20">
        <v>0</v>
      </c>
      <c r="J100" s="16">
        <v>0</v>
      </c>
      <c r="K100" s="21">
        <v>0</v>
      </c>
      <c r="L100" s="15">
        <v>1</v>
      </c>
      <c r="M100" s="114">
        <v>0</v>
      </c>
      <c r="N100" s="115" t="s">
        <v>16</v>
      </c>
      <c r="O100" s="116" t="s">
        <v>16</v>
      </c>
      <c r="P100" s="95">
        <f>IFERROR(L100/H100,"NO APLICA")</f>
        <v>1</v>
      </c>
      <c r="Q100" s="96" t="str">
        <f t="shared" si="20"/>
        <v>NO APLICA</v>
      </c>
      <c r="R100" s="96" t="str">
        <f t="shared" si="14"/>
        <v>NO APLICA</v>
      </c>
      <c r="S100" s="97" t="str">
        <f t="shared" si="15"/>
        <v>NO APLICA</v>
      </c>
      <c r="T100" s="95">
        <f t="shared" si="16"/>
        <v>1</v>
      </c>
      <c r="U100" s="96">
        <f t="shared" si="17"/>
        <v>1</v>
      </c>
      <c r="V100" s="96" t="str">
        <f t="shared" si="18"/>
        <v>NO APLICA</v>
      </c>
      <c r="W100" s="97" t="str">
        <f t="shared" si="19"/>
        <v>NO APLICA</v>
      </c>
      <c r="X100" s="49"/>
      <c r="Y100" s="197" t="s">
        <v>390</v>
      </c>
      <c r="Z100" s="50"/>
      <c r="AA100" s="35"/>
    </row>
    <row r="101" spans="2:27" ht="158.4" customHeight="1">
      <c r="B101" s="93" t="s">
        <v>106</v>
      </c>
      <c r="C101" s="186" t="s">
        <v>590</v>
      </c>
      <c r="D101" s="50" t="s">
        <v>205</v>
      </c>
      <c r="E101" s="94" t="s">
        <v>247</v>
      </c>
      <c r="F101" s="86" t="s">
        <v>332</v>
      </c>
      <c r="G101" s="19">
        <v>130</v>
      </c>
      <c r="H101" s="15">
        <v>34</v>
      </c>
      <c r="I101" s="20">
        <v>20</v>
      </c>
      <c r="J101" s="16">
        <v>75</v>
      </c>
      <c r="K101" s="21">
        <v>1</v>
      </c>
      <c r="L101" s="15">
        <v>34</v>
      </c>
      <c r="M101" s="114">
        <v>18</v>
      </c>
      <c r="N101" s="115" t="s">
        <v>16</v>
      </c>
      <c r="O101" s="116" t="s">
        <v>16</v>
      </c>
      <c r="P101" s="95">
        <f t="shared" si="13"/>
        <v>1</v>
      </c>
      <c r="Q101" s="96">
        <f t="shared" si="20"/>
        <v>0.9</v>
      </c>
      <c r="R101" s="96" t="str">
        <f t="shared" si="14"/>
        <v>NO APLICA</v>
      </c>
      <c r="S101" s="97" t="str">
        <f t="shared" si="15"/>
        <v>NO APLICA</v>
      </c>
      <c r="T101" s="95">
        <f t="shared" si="16"/>
        <v>0.26153846153846155</v>
      </c>
      <c r="U101" s="96">
        <f t="shared" si="17"/>
        <v>0.4</v>
      </c>
      <c r="V101" s="96" t="str">
        <f t="shared" si="18"/>
        <v>NO APLICA</v>
      </c>
      <c r="W101" s="97" t="str">
        <f t="shared" si="19"/>
        <v>NO APLICA</v>
      </c>
      <c r="X101" s="49"/>
      <c r="Y101" s="197" t="s">
        <v>478</v>
      </c>
      <c r="Z101" s="50"/>
      <c r="AA101" s="35"/>
    </row>
    <row r="102" spans="2:27" ht="267" customHeight="1">
      <c r="B102" s="81" t="s">
        <v>107</v>
      </c>
      <c r="C102" s="187" t="s">
        <v>591</v>
      </c>
      <c r="D102" s="87" t="s">
        <v>206</v>
      </c>
      <c r="E102" s="88" t="s">
        <v>247</v>
      </c>
      <c r="F102" s="89" t="s">
        <v>333</v>
      </c>
      <c r="G102" s="19">
        <v>128</v>
      </c>
      <c r="H102" s="15">
        <v>32</v>
      </c>
      <c r="I102" s="20">
        <v>32</v>
      </c>
      <c r="J102" s="16">
        <v>32</v>
      </c>
      <c r="K102" s="21">
        <v>32</v>
      </c>
      <c r="L102" s="15">
        <v>103</v>
      </c>
      <c r="M102" s="114">
        <v>42</v>
      </c>
      <c r="N102" s="115" t="s">
        <v>16</v>
      </c>
      <c r="O102" s="116" t="s">
        <v>16</v>
      </c>
      <c r="P102" s="95">
        <f t="shared" si="13"/>
        <v>3.21875</v>
      </c>
      <c r="Q102" s="96">
        <f t="shared" si="20"/>
        <v>1.3125</v>
      </c>
      <c r="R102" s="96" t="str">
        <f t="shared" si="14"/>
        <v>NO APLICA</v>
      </c>
      <c r="S102" s="97" t="str">
        <f t="shared" si="15"/>
        <v>NO APLICA</v>
      </c>
      <c r="T102" s="95">
        <f t="shared" si="16"/>
        <v>0.8046875</v>
      </c>
      <c r="U102" s="96">
        <f t="shared" si="17"/>
        <v>1.1328125</v>
      </c>
      <c r="V102" s="96" t="str">
        <f t="shared" si="18"/>
        <v>NO APLICA</v>
      </c>
      <c r="W102" s="97" t="str">
        <f t="shared" si="19"/>
        <v>NO APLICA</v>
      </c>
      <c r="X102" s="49"/>
      <c r="Y102" s="197" t="s">
        <v>479</v>
      </c>
      <c r="Z102" s="50"/>
      <c r="AA102" s="35"/>
    </row>
    <row r="103" spans="2:27" ht="87" customHeight="1">
      <c r="B103" s="81" t="s">
        <v>107</v>
      </c>
      <c r="C103" s="187" t="s">
        <v>592</v>
      </c>
      <c r="D103" s="87" t="s">
        <v>207</v>
      </c>
      <c r="E103" s="88" t="s">
        <v>247</v>
      </c>
      <c r="F103" s="89" t="s">
        <v>334</v>
      </c>
      <c r="G103" s="19">
        <v>6</v>
      </c>
      <c r="H103" s="15">
        <v>0</v>
      </c>
      <c r="I103" s="20">
        <v>1</v>
      </c>
      <c r="J103" s="16">
        <v>4</v>
      </c>
      <c r="K103" s="21">
        <v>1</v>
      </c>
      <c r="L103" s="15">
        <v>0</v>
      </c>
      <c r="M103" s="114">
        <v>1</v>
      </c>
      <c r="N103" s="115" t="s">
        <v>16</v>
      </c>
      <c r="O103" s="116" t="s">
        <v>16</v>
      </c>
      <c r="P103" s="95" t="str">
        <f t="shared" si="13"/>
        <v>NO APLICA</v>
      </c>
      <c r="Q103" s="96">
        <f t="shared" si="20"/>
        <v>1</v>
      </c>
      <c r="R103" s="96" t="str">
        <f t="shared" si="14"/>
        <v>NO APLICA</v>
      </c>
      <c r="S103" s="97" t="str">
        <f t="shared" si="15"/>
        <v>NO APLICA</v>
      </c>
      <c r="T103" s="95">
        <f t="shared" si="16"/>
        <v>0</v>
      </c>
      <c r="U103" s="96">
        <f t="shared" si="17"/>
        <v>0.16666666666666666</v>
      </c>
      <c r="V103" s="96" t="str">
        <f t="shared" si="18"/>
        <v>NO APLICA</v>
      </c>
      <c r="W103" s="97" t="str">
        <f t="shared" si="19"/>
        <v>NO APLICA</v>
      </c>
      <c r="X103" s="128"/>
      <c r="Y103" s="197" t="s">
        <v>480</v>
      </c>
      <c r="Z103" s="50"/>
      <c r="AA103" s="35"/>
    </row>
    <row r="104" spans="2:27" ht="214.5" customHeight="1">
      <c r="B104" s="93" t="s">
        <v>106</v>
      </c>
      <c r="C104" s="186" t="s">
        <v>593</v>
      </c>
      <c r="D104" s="50" t="s">
        <v>208</v>
      </c>
      <c r="E104" s="94" t="s">
        <v>247</v>
      </c>
      <c r="F104" s="86" t="s">
        <v>335</v>
      </c>
      <c r="G104" s="19">
        <v>31</v>
      </c>
      <c r="H104" s="15">
        <v>6</v>
      </c>
      <c r="I104" s="20">
        <v>10</v>
      </c>
      <c r="J104" s="16">
        <v>7</v>
      </c>
      <c r="K104" s="21">
        <v>8</v>
      </c>
      <c r="L104" s="15">
        <v>118</v>
      </c>
      <c r="M104" s="114">
        <v>28</v>
      </c>
      <c r="N104" s="115" t="s">
        <v>16</v>
      </c>
      <c r="O104" s="116" t="s">
        <v>16</v>
      </c>
      <c r="P104" s="95">
        <f t="shared" si="13"/>
        <v>19.666666666666668</v>
      </c>
      <c r="Q104" s="96">
        <f t="shared" si="20"/>
        <v>2.8</v>
      </c>
      <c r="R104" s="96" t="str">
        <f t="shared" si="14"/>
        <v>NO APLICA</v>
      </c>
      <c r="S104" s="97" t="str">
        <f t="shared" si="15"/>
        <v>NO APLICA</v>
      </c>
      <c r="T104" s="95">
        <f t="shared" si="16"/>
        <v>3.806451612903226</v>
      </c>
      <c r="U104" s="96">
        <f t="shared" si="17"/>
        <v>4.709677419354839</v>
      </c>
      <c r="V104" s="96" t="str">
        <f t="shared" si="18"/>
        <v>NO APLICA</v>
      </c>
      <c r="W104" s="97" t="str">
        <f t="shared" si="19"/>
        <v>NO APLICA</v>
      </c>
      <c r="X104" s="49"/>
      <c r="Y104" s="197" t="s">
        <v>481</v>
      </c>
      <c r="Z104" s="50"/>
      <c r="AA104" s="35"/>
    </row>
    <row r="105" spans="2:27" ht="165.6">
      <c r="B105" s="81" t="s">
        <v>108</v>
      </c>
      <c r="C105" s="187" t="s">
        <v>594</v>
      </c>
      <c r="D105" s="87" t="s">
        <v>209</v>
      </c>
      <c r="E105" s="88" t="s">
        <v>247</v>
      </c>
      <c r="F105" s="89" t="s">
        <v>335</v>
      </c>
      <c r="G105" s="19">
        <v>1593</v>
      </c>
      <c r="H105" s="15">
        <v>513</v>
      </c>
      <c r="I105" s="20">
        <v>350</v>
      </c>
      <c r="J105" s="16">
        <v>230</v>
      </c>
      <c r="K105" s="21">
        <v>500</v>
      </c>
      <c r="L105" s="15">
        <v>513</v>
      </c>
      <c r="M105" s="114">
        <v>422</v>
      </c>
      <c r="N105" s="115" t="s">
        <v>16</v>
      </c>
      <c r="O105" s="116" t="s">
        <v>16</v>
      </c>
      <c r="P105" s="95">
        <f t="shared" si="13"/>
        <v>1</v>
      </c>
      <c r="Q105" s="96">
        <f t="shared" si="20"/>
        <v>1.2057142857142857</v>
      </c>
      <c r="R105" s="96" t="str">
        <f t="shared" si="14"/>
        <v>NO APLICA</v>
      </c>
      <c r="S105" s="97" t="str">
        <f t="shared" si="15"/>
        <v>NO APLICA</v>
      </c>
      <c r="T105" s="95">
        <f t="shared" si="16"/>
        <v>0.32203389830508472</v>
      </c>
      <c r="U105" s="96">
        <f t="shared" si="17"/>
        <v>0.58694287507846832</v>
      </c>
      <c r="V105" s="96" t="str">
        <f t="shared" si="18"/>
        <v>NO APLICA</v>
      </c>
      <c r="W105" s="97" t="str">
        <f t="shared" si="19"/>
        <v>NO APLICA</v>
      </c>
      <c r="X105" s="49"/>
      <c r="Y105" s="197" t="s">
        <v>503</v>
      </c>
      <c r="Z105" s="50"/>
      <c r="AA105" s="35"/>
    </row>
    <row r="106" spans="2:27" ht="228.75" customHeight="1">
      <c r="B106" s="93" t="s">
        <v>109</v>
      </c>
      <c r="C106" s="186" t="s">
        <v>595</v>
      </c>
      <c r="D106" s="50" t="s">
        <v>385</v>
      </c>
      <c r="E106" s="94" t="s">
        <v>247</v>
      </c>
      <c r="F106" s="86" t="s">
        <v>336</v>
      </c>
      <c r="G106" s="19">
        <v>37286</v>
      </c>
      <c r="H106" s="15">
        <v>17418</v>
      </c>
      <c r="I106" s="20">
        <v>2450</v>
      </c>
      <c r="J106" s="16">
        <v>15968</v>
      </c>
      <c r="K106" s="21">
        <v>1450</v>
      </c>
      <c r="L106" s="15">
        <v>16444</v>
      </c>
      <c r="M106" s="114">
        <v>952</v>
      </c>
      <c r="N106" s="115" t="s">
        <v>16</v>
      </c>
      <c r="O106" s="116" t="s">
        <v>16</v>
      </c>
      <c r="P106" s="95">
        <f t="shared" si="13"/>
        <v>0.94408083591686764</v>
      </c>
      <c r="Q106" s="96">
        <f t="shared" si="20"/>
        <v>0.38857142857142857</v>
      </c>
      <c r="R106" s="96" t="str">
        <f t="shared" si="14"/>
        <v>NO APLICA</v>
      </c>
      <c r="S106" s="97" t="str">
        <f t="shared" si="15"/>
        <v>NO APLICA</v>
      </c>
      <c r="T106" s="95">
        <f t="shared" si="16"/>
        <v>0.44102344043340663</v>
      </c>
      <c r="U106" s="96">
        <f t="shared" si="17"/>
        <v>0.46655581183285955</v>
      </c>
      <c r="V106" s="96" t="str">
        <f t="shared" si="18"/>
        <v>NO APLICA</v>
      </c>
      <c r="W106" s="97" t="str">
        <f t="shared" si="19"/>
        <v>NO APLICA</v>
      </c>
      <c r="X106" s="49"/>
      <c r="Y106" s="197" t="s">
        <v>504</v>
      </c>
      <c r="Z106" s="50"/>
      <c r="AA106" s="35"/>
    </row>
    <row r="107" spans="2:27" ht="178.2" customHeight="1">
      <c r="B107" s="81" t="s">
        <v>110</v>
      </c>
      <c r="C107" s="187" t="s">
        <v>596</v>
      </c>
      <c r="D107" s="87" t="s">
        <v>210</v>
      </c>
      <c r="E107" s="88" t="s">
        <v>247</v>
      </c>
      <c r="F107" s="89" t="s">
        <v>337</v>
      </c>
      <c r="G107" s="19">
        <v>1130500</v>
      </c>
      <c r="H107" s="15">
        <v>282625</v>
      </c>
      <c r="I107" s="20">
        <v>282625</v>
      </c>
      <c r="J107" s="16">
        <v>0</v>
      </c>
      <c r="K107" s="21">
        <v>565250</v>
      </c>
      <c r="L107" s="15">
        <v>97127</v>
      </c>
      <c r="M107" s="20">
        <v>678300</v>
      </c>
      <c r="N107" s="115" t="s">
        <v>16</v>
      </c>
      <c r="O107" s="116" t="s">
        <v>16</v>
      </c>
      <c r="P107" s="95">
        <f t="shared" si="13"/>
        <v>0.34366032728881024</v>
      </c>
      <c r="Q107" s="96">
        <f t="shared" si="20"/>
        <v>2.4</v>
      </c>
      <c r="R107" s="96" t="str">
        <f t="shared" si="14"/>
        <v>NO APLICA</v>
      </c>
      <c r="S107" s="97" t="str">
        <f t="shared" si="15"/>
        <v>NO APLICA</v>
      </c>
      <c r="T107" s="95">
        <f t="shared" si="16"/>
        <v>8.591508182220256E-2</v>
      </c>
      <c r="U107" s="96">
        <f t="shared" si="17"/>
        <v>0.68591508182220251</v>
      </c>
      <c r="V107" s="96" t="str">
        <f t="shared" si="18"/>
        <v>NO APLICA</v>
      </c>
      <c r="W107" s="97" t="str">
        <f t="shared" si="19"/>
        <v>NO APLICA</v>
      </c>
      <c r="X107" s="49"/>
      <c r="Y107" s="197" t="s">
        <v>505</v>
      </c>
      <c r="Z107" s="50"/>
      <c r="AA107" s="35"/>
    </row>
    <row r="108" spans="2:27" ht="200.25" customHeight="1">
      <c r="B108" s="81" t="s">
        <v>110</v>
      </c>
      <c r="C108" s="187" t="s">
        <v>597</v>
      </c>
      <c r="D108" s="87" t="s">
        <v>211</v>
      </c>
      <c r="E108" s="88" t="s">
        <v>247</v>
      </c>
      <c r="F108" s="89" t="s">
        <v>337</v>
      </c>
      <c r="G108" s="19">
        <v>36630</v>
      </c>
      <c r="H108" s="15">
        <v>10989</v>
      </c>
      <c r="I108" s="20">
        <v>10989</v>
      </c>
      <c r="J108" s="16">
        <v>3663</v>
      </c>
      <c r="K108" s="21">
        <v>10989</v>
      </c>
      <c r="L108" s="15">
        <v>6023</v>
      </c>
      <c r="M108" s="20">
        <v>8482</v>
      </c>
      <c r="N108" s="115" t="s">
        <v>16</v>
      </c>
      <c r="O108" s="116" t="s">
        <v>16</v>
      </c>
      <c r="P108" s="95">
        <f t="shared" si="13"/>
        <v>0.54809354809354804</v>
      </c>
      <c r="Q108" s="96">
        <f t="shared" si="20"/>
        <v>0.77186277186277186</v>
      </c>
      <c r="R108" s="96" t="str">
        <f t="shared" si="14"/>
        <v>NO APLICA</v>
      </c>
      <c r="S108" s="97" t="str">
        <f t="shared" si="15"/>
        <v>NO APLICA</v>
      </c>
      <c r="T108" s="95">
        <f t="shared" si="16"/>
        <v>0.16442806442806443</v>
      </c>
      <c r="U108" s="96">
        <f t="shared" si="17"/>
        <v>0.39598689598689596</v>
      </c>
      <c r="V108" s="96" t="str">
        <f t="shared" si="18"/>
        <v>NO APLICA</v>
      </c>
      <c r="W108" s="97" t="str">
        <f t="shared" si="19"/>
        <v>NO APLICA</v>
      </c>
      <c r="X108" s="49"/>
      <c r="Y108" s="197" t="s">
        <v>482</v>
      </c>
      <c r="Z108" s="50"/>
      <c r="AA108" s="35"/>
    </row>
    <row r="109" spans="2:27" ht="186" customHeight="1">
      <c r="B109" s="81" t="s">
        <v>110</v>
      </c>
      <c r="C109" s="187" t="s">
        <v>598</v>
      </c>
      <c r="D109" s="87" t="s">
        <v>212</v>
      </c>
      <c r="E109" s="88" t="s">
        <v>247</v>
      </c>
      <c r="F109" s="89" t="s">
        <v>338</v>
      </c>
      <c r="G109" s="19">
        <v>6000</v>
      </c>
      <c r="H109" s="15">
        <v>2000</v>
      </c>
      <c r="I109" s="20">
        <v>2000</v>
      </c>
      <c r="J109" s="16">
        <v>1000</v>
      </c>
      <c r="K109" s="21">
        <v>1000</v>
      </c>
      <c r="L109" s="15">
        <v>666</v>
      </c>
      <c r="M109" s="114">
        <v>920</v>
      </c>
      <c r="N109" s="115" t="s">
        <v>16</v>
      </c>
      <c r="O109" s="116" t="s">
        <v>16</v>
      </c>
      <c r="P109" s="95">
        <f t="shared" si="13"/>
        <v>0.33300000000000002</v>
      </c>
      <c r="Q109" s="96">
        <f t="shared" si="20"/>
        <v>0.46</v>
      </c>
      <c r="R109" s="96" t="str">
        <f t="shared" si="14"/>
        <v>NO APLICA</v>
      </c>
      <c r="S109" s="97" t="str">
        <f t="shared" si="15"/>
        <v>NO APLICA</v>
      </c>
      <c r="T109" s="95">
        <f t="shared" si="16"/>
        <v>0.111</v>
      </c>
      <c r="U109" s="96">
        <f t="shared" si="17"/>
        <v>0.26433333333333331</v>
      </c>
      <c r="V109" s="96" t="str">
        <f t="shared" si="18"/>
        <v>NO APLICA</v>
      </c>
      <c r="W109" s="97" t="str">
        <f t="shared" si="19"/>
        <v>NO APLICA</v>
      </c>
      <c r="X109" s="49"/>
      <c r="Y109" s="197" t="s">
        <v>506</v>
      </c>
      <c r="Z109" s="50"/>
      <c r="AA109" s="35"/>
    </row>
    <row r="110" spans="2:27" ht="151.80000000000001">
      <c r="B110" s="81" t="s">
        <v>111</v>
      </c>
      <c r="C110" s="187" t="s">
        <v>599</v>
      </c>
      <c r="D110" s="87" t="s">
        <v>213</v>
      </c>
      <c r="E110" s="88" t="s">
        <v>247</v>
      </c>
      <c r="F110" s="89" t="s">
        <v>339</v>
      </c>
      <c r="G110" s="19">
        <v>60</v>
      </c>
      <c r="H110" s="15">
        <v>15</v>
      </c>
      <c r="I110" s="20">
        <v>15</v>
      </c>
      <c r="J110" s="16">
        <v>15</v>
      </c>
      <c r="K110" s="21">
        <v>15</v>
      </c>
      <c r="L110" s="15">
        <v>0</v>
      </c>
      <c r="M110" s="114">
        <v>2</v>
      </c>
      <c r="N110" s="115" t="s">
        <v>16</v>
      </c>
      <c r="O110" s="116" t="s">
        <v>16</v>
      </c>
      <c r="P110" s="95">
        <f t="shared" si="13"/>
        <v>0</v>
      </c>
      <c r="Q110" s="96">
        <f t="shared" si="20"/>
        <v>0.13333333333333333</v>
      </c>
      <c r="R110" s="96" t="str">
        <f t="shared" si="14"/>
        <v>NO APLICA</v>
      </c>
      <c r="S110" s="97" t="str">
        <f t="shared" si="15"/>
        <v>NO APLICA</v>
      </c>
      <c r="T110" s="95">
        <f t="shared" si="16"/>
        <v>0</v>
      </c>
      <c r="U110" s="96">
        <f t="shared" si="17"/>
        <v>3.3333333333333333E-2</v>
      </c>
      <c r="V110" s="96" t="str">
        <f t="shared" si="18"/>
        <v>NO APLICA</v>
      </c>
      <c r="W110" s="97" t="str">
        <f t="shared" si="19"/>
        <v>NO APLICA</v>
      </c>
      <c r="X110" s="49"/>
      <c r="Y110" s="197" t="s">
        <v>483</v>
      </c>
      <c r="Z110" s="50"/>
      <c r="AA110" s="35"/>
    </row>
    <row r="111" spans="2:27" ht="161.25" customHeight="1">
      <c r="B111" s="146" t="s">
        <v>112</v>
      </c>
      <c r="C111" s="193" t="s">
        <v>600</v>
      </c>
      <c r="D111" s="50" t="s">
        <v>214</v>
      </c>
      <c r="E111" s="94" t="s">
        <v>247</v>
      </c>
      <c r="F111" s="86" t="s">
        <v>340</v>
      </c>
      <c r="G111" s="19">
        <v>36</v>
      </c>
      <c r="H111" s="15">
        <v>7</v>
      </c>
      <c r="I111" s="20">
        <v>7</v>
      </c>
      <c r="J111" s="16">
        <v>7</v>
      </c>
      <c r="K111" s="21">
        <v>15</v>
      </c>
      <c r="L111" s="15">
        <v>2</v>
      </c>
      <c r="M111" s="114">
        <v>6</v>
      </c>
      <c r="N111" s="115" t="s">
        <v>16</v>
      </c>
      <c r="O111" s="116" t="s">
        <v>16</v>
      </c>
      <c r="P111" s="95">
        <f t="shared" si="13"/>
        <v>0.2857142857142857</v>
      </c>
      <c r="Q111" s="96">
        <f t="shared" si="20"/>
        <v>0.8571428571428571</v>
      </c>
      <c r="R111" s="96" t="str">
        <f t="shared" si="14"/>
        <v>NO APLICA</v>
      </c>
      <c r="S111" s="97" t="str">
        <f t="shared" si="15"/>
        <v>NO APLICA</v>
      </c>
      <c r="T111" s="95">
        <f t="shared" si="16"/>
        <v>5.5555555555555552E-2</v>
      </c>
      <c r="U111" s="96">
        <f t="shared" si="17"/>
        <v>0.22222222222222221</v>
      </c>
      <c r="V111" s="96" t="str">
        <f t="shared" si="18"/>
        <v>NO APLICA</v>
      </c>
      <c r="W111" s="97" t="str">
        <f t="shared" si="19"/>
        <v>NO APLICA</v>
      </c>
      <c r="X111" s="49"/>
      <c r="Y111" s="197" t="s">
        <v>507</v>
      </c>
      <c r="Z111" s="50"/>
      <c r="AA111" s="35"/>
    </row>
    <row r="112" spans="2:27" ht="138">
      <c r="B112" s="146"/>
      <c r="C112" s="193"/>
      <c r="D112" s="50" t="s">
        <v>215</v>
      </c>
      <c r="E112" s="94" t="s">
        <v>247</v>
      </c>
      <c r="F112" s="86" t="s">
        <v>279</v>
      </c>
      <c r="G112" s="19">
        <v>1700</v>
      </c>
      <c r="H112" s="15">
        <v>400</v>
      </c>
      <c r="I112" s="20">
        <v>400</v>
      </c>
      <c r="J112" s="16">
        <v>450</v>
      </c>
      <c r="K112" s="21">
        <v>450</v>
      </c>
      <c r="L112" s="15">
        <v>274</v>
      </c>
      <c r="M112" s="114">
        <v>141</v>
      </c>
      <c r="N112" s="115" t="s">
        <v>16</v>
      </c>
      <c r="O112" s="116" t="s">
        <v>16</v>
      </c>
      <c r="P112" s="95">
        <f t="shared" si="13"/>
        <v>0.68500000000000005</v>
      </c>
      <c r="Q112" s="96">
        <f t="shared" si="20"/>
        <v>0.35249999999999998</v>
      </c>
      <c r="R112" s="96" t="str">
        <f t="shared" si="14"/>
        <v>NO APLICA</v>
      </c>
      <c r="S112" s="97" t="str">
        <f t="shared" si="15"/>
        <v>NO APLICA</v>
      </c>
      <c r="T112" s="95">
        <f t="shared" si="16"/>
        <v>0.16117647058823528</v>
      </c>
      <c r="U112" s="96">
        <f t="shared" si="17"/>
        <v>0.24411764705882352</v>
      </c>
      <c r="V112" s="96" t="str">
        <f t="shared" si="18"/>
        <v>NO APLICA</v>
      </c>
      <c r="W112" s="97" t="str">
        <f t="shared" si="19"/>
        <v>NO APLICA</v>
      </c>
      <c r="X112" s="49"/>
      <c r="Y112" s="197" t="s">
        <v>508</v>
      </c>
      <c r="Z112" s="50"/>
      <c r="AA112" s="35"/>
    </row>
    <row r="113" spans="2:27" ht="205.5" customHeight="1">
      <c r="B113" s="81" t="s">
        <v>113</v>
      </c>
      <c r="C113" s="187" t="s">
        <v>601</v>
      </c>
      <c r="D113" s="87" t="s">
        <v>216</v>
      </c>
      <c r="E113" s="88" t="s">
        <v>247</v>
      </c>
      <c r="F113" s="89" t="s">
        <v>341</v>
      </c>
      <c r="G113" s="19">
        <v>36</v>
      </c>
      <c r="H113" s="15">
        <v>7</v>
      </c>
      <c r="I113" s="20">
        <v>7</v>
      </c>
      <c r="J113" s="16">
        <v>7</v>
      </c>
      <c r="K113" s="21">
        <v>15</v>
      </c>
      <c r="L113" s="15">
        <v>2</v>
      </c>
      <c r="M113" s="114">
        <v>6</v>
      </c>
      <c r="N113" s="115" t="s">
        <v>16</v>
      </c>
      <c r="O113" s="116" t="s">
        <v>16</v>
      </c>
      <c r="P113" s="95">
        <f t="shared" si="13"/>
        <v>0.2857142857142857</v>
      </c>
      <c r="Q113" s="96">
        <f t="shared" si="20"/>
        <v>0.8571428571428571</v>
      </c>
      <c r="R113" s="96" t="str">
        <f t="shared" si="14"/>
        <v>NO APLICA</v>
      </c>
      <c r="S113" s="97" t="str">
        <f t="shared" si="15"/>
        <v>NO APLICA</v>
      </c>
      <c r="T113" s="95">
        <f t="shared" si="16"/>
        <v>5.5555555555555552E-2</v>
      </c>
      <c r="U113" s="96">
        <f>IFERROR((L113+M113)/G113,"NO APLICA")</f>
        <v>0.22222222222222221</v>
      </c>
      <c r="V113" s="96" t="str">
        <f t="shared" si="18"/>
        <v>NO APLICA</v>
      </c>
      <c r="W113" s="97" t="str">
        <f t="shared" si="19"/>
        <v>NO APLICA</v>
      </c>
      <c r="X113" s="49"/>
      <c r="Y113" s="197" t="s">
        <v>484</v>
      </c>
      <c r="Z113" s="50"/>
      <c r="AA113" s="35"/>
    </row>
    <row r="114" spans="2:27" ht="159" customHeight="1">
      <c r="B114" s="81" t="s">
        <v>113</v>
      </c>
      <c r="C114" s="187" t="s">
        <v>602</v>
      </c>
      <c r="D114" s="87" t="s">
        <v>217</v>
      </c>
      <c r="E114" s="88" t="s">
        <v>247</v>
      </c>
      <c r="F114" s="89" t="s">
        <v>342</v>
      </c>
      <c r="G114" s="19">
        <v>36</v>
      </c>
      <c r="H114" s="15">
        <v>7</v>
      </c>
      <c r="I114" s="20">
        <v>7</v>
      </c>
      <c r="J114" s="16">
        <v>7</v>
      </c>
      <c r="K114" s="21">
        <v>15</v>
      </c>
      <c r="L114" s="15">
        <v>2</v>
      </c>
      <c r="M114" s="114">
        <v>6</v>
      </c>
      <c r="N114" s="115" t="s">
        <v>16</v>
      </c>
      <c r="O114" s="116" t="s">
        <v>16</v>
      </c>
      <c r="P114" s="95">
        <f t="shared" si="13"/>
        <v>0.2857142857142857</v>
      </c>
      <c r="Q114" s="96">
        <f t="shared" si="20"/>
        <v>0.8571428571428571</v>
      </c>
      <c r="R114" s="96" t="str">
        <f t="shared" si="14"/>
        <v>NO APLICA</v>
      </c>
      <c r="S114" s="97" t="str">
        <f t="shared" si="15"/>
        <v>NO APLICA</v>
      </c>
      <c r="T114" s="95">
        <f t="shared" si="16"/>
        <v>5.5555555555555552E-2</v>
      </c>
      <c r="U114" s="96">
        <f>IFERROR((L114+M114)/G114,"NO APLICA")</f>
        <v>0.22222222222222221</v>
      </c>
      <c r="V114" s="96" t="str">
        <f t="shared" si="18"/>
        <v>NO APLICA</v>
      </c>
      <c r="W114" s="97" t="str">
        <f t="shared" si="19"/>
        <v>NO APLICA</v>
      </c>
      <c r="X114" s="49"/>
      <c r="Y114" s="197" t="s">
        <v>401</v>
      </c>
      <c r="Z114" s="50"/>
      <c r="AA114" s="35"/>
    </row>
    <row r="115" spans="2:27" ht="128.25" customHeight="1">
      <c r="B115" s="93" t="s">
        <v>114</v>
      </c>
      <c r="C115" s="186" t="s">
        <v>603</v>
      </c>
      <c r="D115" s="50" t="s">
        <v>218</v>
      </c>
      <c r="E115" s="94" t="s">
        <v>247</v>
      </c>
      <c r="F115" s="86" t="s">
        <v>343</v>
      </c>
      <c r="G115" s="19">
        <v>9450</v>
      </c>
      <c r="H115" s="15">
        <v>2500</v>
      </c>
      <c r="I115" s="20">
        <v>2350</v>
      </c>
      <c r="J115" s="16">
        <v>2200</v>
      </c>
      <c r="K115" s="21">
        <v>2400</v>
      </c>
      <c r="L115" s="15">
        <v>1991</v>
      </c>
      <c r="M115" s="114">
        <v>2111</v>
      </c>
      <c r="N115" s="115" t="s">
        <v>16</v>
      </c>
      <c r="O115" s="116" t="s">
        <v>16</v>
      </c>
      <c r="P115" s="95">
        <f t="shared" si="13"/>
        <v>0.7964</v>
      </c>
      <c r="Q115" s="96">
        <f t="shared" si="20"/>
        <v>0.89829787234042557</v>
      </c>
      <c r="R115" s="96" t="str">
        <f t="shared" si="14"/>
        <v>NO APLICA</v>
      </c>
      <c r="S115" s="97" t="str">
        <f t="shared" si="15"/>
        <v>NO APLICA</v>
      </c>
      <c r="T115" s="95">
        <f t="shared" si="16"/>
        <v>0.2106878306878307</v>
      </c>
      <c r="U115" s="96">
        <f t="shared" si="17"/>
        <v>0.43407407407407406</v>
      </c>
      <c r="V115" s="96" t="str">
        <f t="shared" si="18"/>
        <v>NO APLICA</v>
      </c>
      <c r="W115" s="97" t="str">
        <f t="shared" si="19"/>
        <v>NO APLICA</v>
      </c>
      <c r="X115" s="49"/>
      <c r="Y115" s="197" t="s">
        <v>402</v>
      </c>
      <c r="Z115" s="50"/>
      <c r="AA115" s="35"/>
    </row>
    <row r="116" spans="2:27" ht="183" customHeight="1">
      <c r="B116" s="81" t="s">
        <v>115</v>
      </c>
      <c r="C116" s="187" t="s">
        <v>604</v>
      </c>
      <c r="D116" s="87" t="s">
        <v>219</v>
      </c>
      <c r="E116" s="88" t="s">
        <v>247</v>
      </c>
      <c r="F116" s="89" t="s">
        <v>344</v>
      </c>
      <c r="G116" s="19">
        <v>12</v>
      </c>
      <c r="H116" s="15">
        <v>3</v>
      </c>
      <c r="I116" s="20">
        <v>3</v>
      </c>
      <c r="J116" s="16">
        <v>3</v>
      </c>
      <c r="K116" s="21">
        <v>3</v>
      </c>
      <c r="L116" s="15">
        <v>3</v>
      </c>
      <c r="M116" s="114">
        <v>3</v>
      </c>
      <c r="N116" s="115" t="s">
        <v>16</v>
      </c>
      <c r="O116" s="116" t="s">
        <v>16</v>
      </c>
      <c r="P116" s="95">
        <f t="shared" si="13"/>
        <v>1</v>
      </c>
      <c r="Q116" s="96">
        <f t="shared" si="20"/>
        <v>1</v>
      </c>
      <c r="R116" s="96" t="str">
        <f t="shared" si="14"/>
        <v>NO APLICA</v>
      </c>
      <c r="S116" s="97" t="str">
        <f t="shared" si="15"/>
        <v>NO APLICA</v>
      </c>
      <c r="T116" s="95">
        <f t="shared" si="16"/>
        <v>0.25</v>
      </c>
      <c r="U116" s="96">
        <f t="shared" si="17"/>
        <v>0.5</v>
      </c>
      <c r="V116" s="96" t="str">
        <f t="shared" si="18"/>
        <v>NO APLICA</v>
      </c>
      <c r="W116" s="97" t="str">
        <f t="shared" si="19"/>
        <v>NO APLICA</v>
      </c>
      <c r="X116" s="49"/>
      <c r="Y116" s="197" t="s">
        <v>403</v>
      </c>
      <c r="Z116" s="50"/>
      <c r="AA116" s="35"/>
    </row>
    <row r="117" spans="2:27" ht="96.6">
      <c r="B117" s="81" t="s">
        <v>115</v>
      </c>
      <c r="C117" s="187" t="s">
        <v>605</v>
      </c>
      <c r="D117" s="87" t="s">
        <v>220</v>
      </c>
      <c r="E117" s="88" t="s">
        <v>247</v>
      </c>
      <c r="F117" s="89" t="s">
        <v>345</v>
      </c>
      <c r="G117" s="19">
        <v>6</v>
      </c>
      <c r="H117" s="15">
        <v>2</v>
      </c>
      <c r="I117" s="20">
        <v>1</v>
      </c>
      <c r="J117" s="16">
        <v>2</v>
      </c>
      <c r="K117" s="21">
        <v>1</v>
      </c>
      <c r="L117" s="15">
        <v>2</v>
      </c>
      <c r="M117" s="114">
        <v>1</v>
      </c>
      <c r="N117" s="115" t="s">
        <v>16</v>
      </c>
      <c r="O117" s="116" t="s">
        <v>16</v>
      </c>
      <c r="P117" s="95">
        <f t="shared" si="13"/>
        <v>1</v>
      </c>
      <c r="Q117" s="96">
        <f t="shared" si="20"/>
        <v>1</v>
      </c>
      <c r="R117" s="96" t="str">
        <f t="shared" si="14"/>
        <v>NO APLICA</v>
      </c>
      <c r="S117" s="97" t="str">
        <f t="shared" si="15"/>
        <v>NO APLICA</v>
      </c>
      <c r="T117" s="95">
        <f t="shared" si="16"/>
        <v>0.33333333333333331</v>
      </c>
      <c r="U117" s="96">
        <f t="shared" si="17"/>
        <v>0.5</v>
      </c>
      <c r="V117" s="96" t="str">
        <f t="shared" si="18"/>
        <v>NO APLICA</v>
      </c>
      <c r="W117" s="97" t="str">
        <f t="shared" si="19"/>
        <v>NO APLICA</v>
      </c>
      <c r="X117" s="49"/>
      <c r="Y117" s="197" t="s">
        <v>404</v>
      </c>
      <c r="Z117" s="50"/>
      <c r="AA117" s="35"/>
    </row>
    <row r="118" spans="2:27" ht="180" customHeight="1">
      <c r="B118" s="93" t="s">
        <v>116</v>
      </c>
      <c r="C118" s="186" t="s">
        <v>606</v>
      </c>
      <c r="D118" s="50" t="s">
        <v>221</v>
      </c>
      <c r="E118" s="94" t="s">
        <v>247</v>
      </c>
      <c r="F118" s="86" t="s">
        <v>346</v>
      </c>
      <c r="G118" s="19">
        <v>1990</v>
      </c>
      <c r="H118" s="15">
        <v>580</v>
      </c>
      <c r="I118" s="20">
        <v>450</v>
      </c>
      <c r="J118" s="16">
        <v>550</v>
      </c>
      <c r="K118" s="21">
        <v>410</v>
      </c>
      <c r="L118" s="15">
        <v>560</v>
      </c>
      <c r="M118" s="114">
        <v>375</v>
      </c>
      <c r="N118" s="115" t="s">
        <v>16</v>
      </c>
      <c r="O118" s="116" t="s">
        <v>16</v>
      </c>
      <c r="P118" s="95">
        <f t="shared" si="13"/>
        <v>0.96551724137931039</v>
      </c>
      <c r="Q118" s="96">
        <f t="shared" si="20"/>
        <v>0.83333333333333337</v>
      </c>
      <c r="R118" s="96" t="str">
        <f t="shared" si="14"/>
        <v>NO APLICA</v>
      </c>
      <c r="S118" s="97" t="str">
        <f t="shared" si="15"/>
        <v>NO APLICA</v>
      </c>
      <c r="T118" s="95">
        <f t="shared" si="16"/>
        <v>0.28140703517587939</v>
      </c>
      <c r="U118" s="96">
        <f t="shared" si="17"/>
        <v>0.46984924623115576</v>
      </c>
      <c r="V118" s="96" t="str">
        <f t="shared" si="18"/>
        <v>NO APLICA</v>
      </c>
      <c r="W118" s="97" t="str">
        <f t="shared" si="19"/>
        <v>NO APLICA</v>
      </c>
      <c r="X118" s="49"/>
      <c r="Y118" s="197" t="s">
        <v>509</v>
      </c>
      <c r="Z118" s="50"/>
      <c r="AA118" s="35"/>
    </row>
    <row r="119" spans="2:27" ht="117.75" customHeight="1">
      <c r="B119" s="81" t="s">
        <v>117</v>
      </c>
      <c r="C119" s="187" t="s">
        <v>607</v>
      </c>
      <c r="D119" s="87" t="s">
        <v>222</v>
      </c>
      <c r="E119" s="88" t="s">
        <v>247</v>
      </c>
      <c r="F119" s="89" t="s">
        <v>347</v>
      </c>
      <c r="G119" s="19">
        <v>5</v>
      </c>
      <c r="H119" s="15">
        <v>4</v>
      </c>
      <c r="I119" s="20">
        <v>0</v>
      </c>
      <c r="J119" s="16">
        <v>1</v>
      </c>
      <c r="K119" s="21">
        <v>0</v>
      </c>
      <c r="L119" s="15">
        <v>4</v>
      </c>
      <c r="M119" s="114">
        <v>1</v>
      </c>
      <c r="N119" s="115" t="s">
        <v>16</v>
      </c>
      <c r="O119" s="116" t="s">
        <v>16</v>
      </c>
      <c r="P119" s="95">
        <f t="shared" si="13"/>
        <v>1</v>
      </c>
      <c r="Q119" s="96" t="str">
        <f t="shared" si="20"/>
        <v>NO APLICA</v>
      </c>
      <c r="R119" s="96" t="str">
        <f t="shared" si="14"/>
        <v>NO APLICA</v>
      </c>
      <c r="S119" s="97" t="str">
        <f t="shared" si="15"/>
        <v>NO APLICA</v>
      </c>
      <c r="T119" s="95">
        <f t="shared" si="16"/>
        <v>0.8</v>
      </c>
      <c r="U119" s="96">
        <f t="shared" si="17"/>
        <v>1</v>
      </c>
      <c r="V119" s="96" t="str">
        <f t="shared" si="18"/>
        <v>NO APLICA</v>
      </c>
      <c r="W119" s="97" t="str">
        <f t="shared" si="19"/>
        <v>NO APLICA</v>
      </c>
      <c r="X119" s="49"/>
      <c r="Y119" s="197" t="s">
        <v>510</v>
      </c>
      <c r="Z119" s="50"/>
      <c r="AA119" s="35"/>
    </row>
    <row r="120" spans="2:27" ht="158.4" customHeight="1">
      <c r="B120" s="81" t="s">
        <v>117</v>
      </c>
      <c r="C120" s="187" t="s">
        <v>608</v>
      </c>
      <c r="D120" s="87" t="s">
        <v>223</v>
      </c>
      <c r="E120" s="88" t="s">
        <v>247</v>
      </c>
      <c r="F120" s="89" t="s">
        <v>348</v>
      </c>
      <c r="G120" s="19">
        <v>29</v>
      </c>
      <c r="H120" s="15">
        <v>10</v>
      </c>
      <c r="I120" s="20">
        <v>6</v>
      </c>
      <c r="J120" s="16">
        <v>7</v>
      </c>
      <c r="K120" s="21">
        <v>6</v>
      </c>
      <c r="L120" s="15">
        <v>10</v>
      </c>
      <c r="M120" s="114">
        <v>6</v>
      </c>
      <c r="N120" s="115" t="s">
        <v>16</v>
      </c>
      <c r="O120" s="116" t="s">
        <v>16</v>
      </c>
      <c r="P120" s="95">
        <f t="shared" si="13"/>
        <v>1</v>
      </c>
      <c r="Q120" s="96">
        <f t="shared" si="20"/>
        <v>1</v>
      </c>
      <c r="R120" s="96" t="str">
        <f t="shared" si="14"/>
        <v>NO APLICA</v>
      </c>
      <c r="S120" s="97" t="str">
        <f t="shared" si="15"/>
        <v>NO APLICA</v>
      </c>
      <c r="T120" s="95">
        <f t="shared" si="16"/>
        <v>0.34482758620689657</v>
      </c>
      <c r="U120" s="96">
        <f t="shared" si="17"/>
        <v>0.55172413793103448</v>
      </c>
      <c r="V120" s="96" t="str">
        <f t="shared" si="18"/>
        <v>NO APLICA</v>
      </c>
      <c r="W120" s="97" t="str">
        <f t="shared" si="19"/>
        <v>NO APLICA</v>
      </c>
      <c r="X120" s="49"/>
      <c r="Y120" s="197" t="s">
        <v>485</v>
      </c>
      <c r="Z120" s="50"/>
      <c r="AA120" s="35"/>
    </row>
    <row r="121" spans="2:27" ht="153.75" customHeight="1">
      <c r="B121" s="93" t="s">
        <v>118</v>
      </c>
      <c r="C121" s="191" t="s">
        <v>609</v>
      </c>
      <c r="D121" s="50" t="s">
        <v>224</v>
      </c>
      <c r="E121" s="94" t="s">
        <v>247</v>
      </c>
      <c r="F121" s="86" t="s">
        <v>279</v>
      </c>
      <c r="G121" s="19">
        <v>7450</v>
      </c>
      <c r="H121" s="15">
        <v>1562</v>
      </c>
      <c r="I121" s="20">
        <v>1562</v>
      </c>
      <c r="J121" s="16">
        <v>2763</v>
      </c>
      <c r="K121" s="21">
        <v>1563</v>
      </c>
      <c r="L121" s="15">
        <v>1692</v>
      </c>
      <c r="M121" s="114">
        <v>2945</v>
      </c>
      <c r="N121" s="115" t="s">
        <v>16</v>
      </c>
      <c r="O121" s="116" t="s">
        <v>16</v>
      </c>
      <c r="P121" s="95">
        <f t="shared" si="13"/>
        <v>1.0832266325224071</v>
      </c>
      <c r="Q121" s="96">
        <f t="shared" si="20"/>
        <v>1.8854033290653009</v>
      </c>
      <c r="R121" s="96" t="str">
        <f t="shared" si="14"/>
        <v>NO APLICA</v>
      </c>
      <c r="S121" s="97" t="str">
        <f t="shared" si="15"/>
        <v>NO APLICA</v>
      </c>
      <c r="T121" s="95">
        <f t="shared" si="16"/>
        <v>0.22711409395973153</v>
      </c>
      <c r="U121" s="96">
        <f t="shared" si="17"/>
        <v>0.62241610738255038</v>
      </c>
      <c r="V121" s="96" t="str">
        <f t="shared" si="18"/>
        <v>NO APLICA</v>
      </c>
      <c r="W121" s="97" t="str">
        <f t="shared" si="19"/>
        <v>NO APLICA</v>
      </c>
      <c r="X121" s="49"/>
      <c r="Y121" s="197" t="s">
        <v>511</v>
      </c>
      <c r="Z121" s="50"/>
      <c r="AA121" s="35"/>
    </row>
    <row r="122" spans="2:27" ht="127.5" customHeight="1">
      <c r="B122" s="81" t="s">
        <v>119</v>
      </c>
      <c r="C122" s="189" t="s">
        <v>610</v>
      </c>
      <c r="D122" s="87" t="s">
        <v>225</v>
      </c>
      <c r="E122" s="88" t="s">
        <v>247</v>
      </c>
      <c r="F122" s="89" t="s">
        <v>349</v>
      </c>
      <c r="G122" s="19">
        <v>5100</v>
      </c>
      <c r="H122" s="15">
        <v>1275</v>
      </c>
      <c r="I122" s="20">
        <v>1275</v>
      </c>
      <c r="J122" s="16">
        <v>1275</v>
      </c>
      <c r="K122" s="21">
        <v>1275</v>
      </c>
      <c r="L122" s="15">
        <v>1272</v>
      </c>
      <c r="M122" s="114">
        <v>1264</v>
      </c>
      <c r="N122" s="115" t="s">
        <v>16</v>
      </c>
      <c r="O122" s="116" t="s">
        <v>16</v>
      </c>
      <c r="P122" s="95">
        <f t="shared" si="13"/>
        <v>0.99764705882352944</v>
      </c>
      <c r="Q122" s="96">
        <f t="shared" si="20"/>
        <v>0.99137254901960781</v>
      </c>
      <c r="R122" s="96" t="str">
        <f t="shared" si="14"/>
        <v>NO APLICA</v>
      </c>
      <c r="S122" s="97" t="str">
        <f t="shared" si="15"/>
        <v>NO APLICA</v>
      </c>
      <c r="T122" s="95">
        <f t="shared" si="16"/>
        <v>0.24941176470588236</v>
      </c>
      <c r="U122" s="96">
        <f t="shared" si="17"/>
        <v>0.49725490196078431</v>
      </c>
      <c r="V122" s="96" t="str">
        <f t="shared" si="18"/>
        <v>NO APLICA</v>
      </c>
      <c r="W122" s="97" t="str">
        <f t="shared" si="19"/>
        <v>NO APLICA</v>
      </c>
      <c r="X122" s="49"/>
      <c r="Y122" s="197" t="s">
        <v>405</v>
      </c>
      <c r="Z122" s="50"/>
      <c r="AA122" s="35"/>
    </row>
    <row r="123" spans="2:27" ht="129" customHeight="1">
      <c r="B123" s="81" t="s">
        <v>119</v>
      </c>
      <c r="C123" s="189" t="s">
        <v>611</v>
      </c>
      <c r="D123" s="91" t="s">
        <v>386</v>
      </c>
      <c r="E123" s="88" t="s">
        <v>247</v>
      </c>
      <c r="F123" s="89" t="s">
        <v>350</v>
      </c>
      <c r="G123" s="19">
        <v>1150</v>
      </c>
      <c r="H123" s="15">
        <v>287</v>
      </c>
      <c r="I123" s="20">
        <v>287</v>
      </c>
      <c r="J123" s="16">
        <v>288</v>
      </c>
      <c r="K123" s="21">
        <v>288</v>
      </c>
      <c r="L123" s="15">
        <v>296</v>
      </c>
      <c r="M123" s="114">
        <v>289</v>
      </c>
      <c r="N123" s="115" t="s">
        <v>16</v>
      </c>
      <c r="O123" s="116" t="s">
        <v>16</v>
      </c>
      <c r="P123" s="95">
        <f t="shared" si="13"/>
        <v>1.0313588850174216</v>
      </c>
      <c r="Q123" s="96">
        <f t="shared" si="20"/>
        <v>1.0069686411149825</v>
      </c>
      <c r="R123" s="96" t="str">
        <f t="shared" si="14"/>
        <v>NO APLICA</v>
      </c>
      <c r="S123" s="97" t="str">
        <f t="shared" si="15"/>
        <v>NO APLICA</v>
      </c>
      <c r="T123" s="95">
        <f t="shared" si="16"/>
        <v>0.25739130434782609</v>
      </c>
      <c r="U123" s="96">
        <f t="shared" si="17"/>
        <v>0.50869565217391299</v>
      </c>
      <c r="V123" s="96" t="str">
        <f t="shared" si="18"/>
        <v>NO APLICA</v>
      </c>
      <c r="W123" s="97" t="str">
        <f t="shared" si="19"/>
        <v>NO APLICA</v>
      </c>
      <c r="X123" s="49"/>
      <c r="Y123" s="197" t="s">
        <v>512</v>
      </c>
      <c r="Z123" s="50"/>
      <c r="AA123" s="35"/>
    </row>
    <row r="124" spans="2:27" ht="126.75" customHeight="1">
      <c r="B124" s="81" t="s">
        <v>120</v>
      </c>
      <c r="C124" s="189" t="s">
        <v>612</v>
      </c>
      <c r="D124" s="87" t="s">
        <v>226</v>
      </c>
      <c r="E124" s="88" t="s">
        <v>247</v>
      </c>
      <c r="F124" s="89" t="s">
        <v>351</v>
      </c>
      <c r="G124" s="19">
        <v>1200</v>
      </c>
      <c r="H124" s="15">
        <v>0</v>
      </c>
      <c r="I124" s="20">
        <v>0</v>
      </c>
      <c r="J124" s="16">
        <v>1200</v>
      </c>
      <c r="K124" s="21">
        <v>0</v>
      </c>
      <c r="L124" s="15">
        <v>124</v>
      </c>
      <c r="M124" s="114">
        <v>1525</v>
      </c>
      <c r="N124" s="115" t="s">
        <v>16</v>
      </c>
      <c r="O124" s="116" t="s">
        <v>16</v>
      </c>
      <c r="P124" s="95" t="str">
        <f t="shared" si="13"/>
        <v>NO APLICA</v>
      </c>
      <c r="Q124" s="96" t="str">
        <f t="shared" si="20"/>
        <v>NO APLICA</v>
      </c>
      <c r="R124" s="96" t="str">
        <f t="shared" si="14"/>
        <v>NO APLICA</v>
      </c>
      <c r="S124" s="97" t="str">
        <f t="shared" si="15"/>
        <v>NO APLICA</v>
      </c>
      <c r="T124" s="95">
        <f t="shared" si="16"/>
        <v>0.10333333333333333</v>
      </c>
      <c r="U124" s="96">
        <f t="shared" si="17"/>
        <v>1.3741666666666668</v>
      </c>
      <c r="V124" s="96" t="str">
        <f t="shared" si="18"/>
        <v>NO APLICA</v>
      </c>
      <c r="W124" s="97" t="str">
        <f t="shared" si="19"/>
        <v>NO APLICA</v>
      </c>
      <c r="X124" s="49"/>
      <c r="Y124" s="197" t="s">
        <v>406</v>
      </c>
      <c r="Z124" s="50"/>
      <c r="AA124" s="35"/>
    </row>
    <row r="125" spans="2:27" ht="231.75" customHeight="1">
      <c r="B125" s="93" t="s">
        <v>121</v>
      </c>
      <c r="C125" s="191" t="s">
        <v>613</v>
      </c>
      <c r="D125" s="50" t="s">
        <v>227</v>
      </c>
      <c r="E125" s="94" t="s">
        <v>247</v>
      </c>
      <c r="F125" s="86" t="s">
        <v>352</v>
      </c>
      <c r="G125" s="19">
        <v>11000</v>
      </c>
      <c r="H125" s="15">
        <v>2750</v>
      </c>
      <c r="I125" s="20">
        <v>2750</v>
      </c>
      <c r="J125" s="16">
        <v>2750</v>
      </c>
      <c r="K125" s="21">
        <v>2750</v>
      </c>
      <c r="L125" s="15">
        <v>3597</v>
      </c>
      <c r="M125" s="114">
        <v>4180</v>
      </c>
      <c r="N125" s="115" t="s">
        <v>16</v>
      </c>
      <c r="O125" s="116" t="s">
        <v>16</v>
      </c>
      <c r="P125" s="95">
        <f t="shared" si="13"/>
        <v>1.3080000000000001</v>
      </c>
      <c r="Q125" s="96">
        <f t="shared" si="20"/>
        <v>1.52</v>
      </c>
      <c r="R125" s="96" t="str">
        <f t="shared" si="14"/>
        <v>NO APLICA</v>
      </c>
      <c r="S125" s="97" t="str">
        <f t="shared" si="15"/>
        <v>NO APLICA</v>
      </c>
      <c r="T125" s="95">
        <f t="shared" si="16"/>
        <v>0.32700000000000001</v>
      </c>
      <c r="U125" s="96">
        <f t="shared" si="17"/>
        <v>0.70699999999999996</v>
      </c>
      <c r="V125" s="96" t="str">
        <f t="shared" si="18"/>
        <v>NO APLICA</v>
      </c>
      <c r="W125" s="97" t="str">
        <f t="shared" si="19"/>
        <v>NO APLICA</v>
      </c>
      <c r="X125" s="49"/>
      <c r="Y125" s="197" t="s">
        <v>513</v>
      </c>
      <c r="Z125" s="50"/>
      <c r="AA125" s="35"/>
    </row>
    <row r="126" spans="2:27" ht="151.80000000000001">
      <c r="B126" s="81" t="s">
        <v>122</v>
      </c>
      <c r="C126" s="187" t="s">
        <v>123</v>
      </c>
      <c r="D126" s="87" t="s">
        <v>228</v>
      </c>
      <c r="E126" s="88" t="s">
        <v>247</v>
      </c>
      <c r="F126" s="89" t="s">
        <v>353</v>
      </c>
      <c r="G126" s="19">
        <v>9200</v>
      </c>
      <c r="H126" s="15">
        <v>2300</v>
      </c>
      <c r="I126" s="20">
        <v>2300</v>
      </c>
      <c r="J126" s="16">
        <v>2300</v>
      </c>
      <c r="K126" s="21">
        <v>2300</v>
      </c>
      <c r="L126" s="15">
        <v>2702</v>
      </c>
      <c r="M126" s="114">
        <v>3093</v>
      </c>
      <c r="N126" s="115" t="s">
        <v>16</v>
      </c>
      <c r="O126" s="116" t="s">
        <v>16</v>
      </c>
      <c r="P126" s="95">
        <f t="shared" si="13"/>
        <v>1.1747826086956521</v>
      </c>
      <c r="Q126" s="96">
        <f t="shared" si="20"/>
        <v>1.3447826086956522</v>
      </c>
      <c r="R126" s="96" t="str">
        <f t="shared" si="14"/>
        <v>NO APLICA</v>
      </c>
      <c r="S126" s="97" t="str">
        <f t="shared" si="15"/>
        <v>NO APLICA</v>
      </c>
      <c r="T126" s="95">
        <f t="shared" si="16"/>
        <v>0.29369565217391302</v>
      </c>
      <c r="U126" s="96">
        <f t="shared" si="17"/>
        <v>0.62989130434782614</v>
      </c>
      <c r="V126" s="96" t="str">
        <f t="shared" si="18"/>
        <v>NO APLICA</v>
      </c>
      <c r="W126" s="97" t="str">
        <f t="shared" si="19"/>
        <v>NO APLICA</v>
      </c>
      <c r="X126" s="49"/>
      <c r="Y126" s="197" t="s">
        <v>407</v>
      </c>
      <c r="Z126" s="50"/>
      <c r="AA126" s="35"/>
    </row>
    <row r="127" spans="2:27" ht="208.5" customHeight="1">
      <c r="B127" s="81" t="s">
        <v>124</v>
      </c>
      <c r="C127" s="189" t="s">
        <v>614</v>
      </c>
      <c r="D127" s="87" t="s">
        <v>229</v>
      </c>
      <c r="E127" s="88" t="s">
        <v>247</v>
      </c>
      <c r="F127" s="89" t="s">
        <v>354</v>
      </c>
      <c r="G127" s="19">
        <v>700</v>
      </c>
      <c r="H127" s="15">
        <v>175</v>
      </c>
      <c r="I127" s="20">
        <v>175</v>
      </c>
      <c r="J127" s="16">
        <v>175</v>
      </c>
      <c r="K127" s="21">
        <v>175</v>
      </c>
      <c r="L127" s="15">
        <v>895</v>
      </c>
      <c r="M127" s="114">
        <v>1096</v>
      </c>
      <c r="N127" s="115" t="s">
        <v>16</v>
      </c>
      <c r="O127" s="116" t="s">
        <v>16</v>
      </c>
      <c r="P127" s="95">
        <f t="shared" si="13"/>
        <v>5.1142857142857139</v>
      </c>
      <c r="Q127" s="96">
        <f t="shared" si="20"/>
        <v>6.2628571428571425</v>
      </c>
      <c r="R127" s="96" t="str">
        <f t="shared" si="14"/>
        <v>NO APLICA</v>
      </c>
      <c r="S127" s="97" t="str">
        <f t="shared" si="15"/>
        <v>NO APLICA</v>
      </c>
      <c r="T127" s="95">
        <f t="shared" si="16"/>
        <v>1.2785714285714285</v>
      </c>
      <c r="U127" s="96">
        <f t="shared" si="17"/>
        <v>2.8442857142857143</v>
      </c>
      <c r="V127" s="96" t="str">
        <f t="shared" si="18"/>
        <v>NO APLICA</v>
      </c>
      <c r="W127" s="97" t="str">
        <f t="shared" si="19"/>
        <v>NO APLICA</v>
      </c>
      <c r="X127" s="49"/>
      <c r="Y127" s="197" t="s">
        <v>408</v>
      </c>
      <c r="Z127" s="50"/>
      <c r="AA127" s="35"/>
    </row>
    <row r="128" spans="2:27" ht="123" customHeight="1">
      <c r="B128" s="81" t="s">
        <v>124</v>
      </c>
      <c r="C128" s="187" t="s">
        <v>615</v>
      </c>
      <c r="D128" s="87" t="s">
        <v>230</v>
      </c>
      <c r="E128" s="88" t="s">
        <v>247</v>
      </c>
      <c r="F128" s="89" t="s">
        <v>355</v>
      </c>
      <c r="G128" s="19">
        <v>12</v>
      </c>
      <c r="H128" s="15">
        <v>3</v>
      </c>
      <c r="I128" s="20">
        <v>3</v>
      </c>
      <c r="J128" s="16">
        <v>3</v>
      </c>
      <c r="K128" s="21">
        <v>3</v>
      </c>
      <c r="L128" s="15">
        <v>3</v>
      </c>
      <c r="M128" s="114">
        <v>3</v>
      </c>
      <c r="N128" s="115" t="s">
        <v>16</v>
      </c>
      <c r="O128" s="116" t="s">
        <v>16</v>
      </c>
      <c r="P128" s="95">
        <f t="shared" si="13"/>
        <v>1</v>
      </c>
      <c r="Q128" s="96">
        <f t="shared" si="20"/>
        <v>1</v>
      </c>
      <c r="R128" s="96" t="str">
        <f t="shared" si="14"/>
        <v>NO APLICA</v>
      </c>
      <c r="S128" s="97" t="str">
        <f t="shared" si="15"/>
        <v>NO APLICA</v>
      </c>
      <c r="T128" s="95">
        <f t="shared" si="16"/>
        <v>0.25</v>
      </c>
      <c r="U128" s="96">
        <f t="shared" si="17"/>
        <v>0.5</v>
      </c>
      <c r="V128" s="96" t="str">
        <f t="shared" si="18"/>
        <v>NO APLICA</v>
      </c>
      <c r="W128" s="97" t="str">
        <f t="shared" si="19"/>
        <v>NO APLICA</v>
      </c>
      <c r="X128" s="49"/>
      <c r="Y128" s="197" t="s">
        <v>486</v>
      </c>
      <c r="Z128" s="50"/>
      <c r="AA128" s="35"/>
    </row>
    <row r="129" spans="2:27" ht="201.75" customHeight="1">
      <c r="B129" s="81" t="s">
        <v>124</v>
      </c>
      <c r="C129" s="187" t="s">
        <v>616</v>
      </c>
      <c r="D129" s="87" t="s">
        <v>231</v>
      </c>
      <c r="E129" s="88" t="s">
        <v>247</v>
      </c>
      <c r="F129" s="89" t="s">
        <v>356</v>
      </c>
      <c r="G129" s="19">
        <v>4</v>
      </c>
      <c r="H129" s="15">
        <v>1</v>
      </c>
      <c r="I129" s="20">
        <v>1</v>
      </c>
      <c r="J129" s="16">
        <v>0</v>
      </c>
      <c r="K129" s="21">
        <v>2</v>
      </c>
      <c r="L129" s="15">
        <v>1</v>
      </c>
      <c r="M129" s="114">
        <v>5</v>
      </c>
      <c r="N129" s="115" t="s">
        <v>16</v>
      </c>
      <c r="O129" s="116" t="s">
        <v>16</v>
      </c>
      <c r="P129" s="95">
        <f t="shared" si="13"/>
        <v>1</v>
      </c>
      <c r="Q129" s="96">
        <f t="shared" si="20"/>
        <v>5</v>
      </c>
      <c r="R129" s="96" t="str">
        <f t="shared" si="14"/>
        <v>NO APLICA</v>
      </c>
      <c r="S129" s="97" t="str">
        <f t="shared" si="15"/>
        <v>NO APLICA</v>
      </c>
      <c r="T129" s="95">
        <f t="shared" si="16"/>
        <v>0.25</v>
      </c>
      <c r="U129" s="96">
        <f t="shared" si="17"/>
        <v>1.5</v>
      </c>
      <c r="V129" s="96" t="str">
        <f t="shared" si="18"/>
        <v>NO APLICA</v>
      </c>
      <c r="W129" s="97" t="str">
        <f t="shared" si="19"/>
        <v>NO APLICA</v>
      </c>
      <c r="X129" s="49"/>
      <c r="Y129" s="197" t="s">
        <v>514</v>
      </c>
      <c r="Z129" s="50"/>
      <c r="AA129" s="35"/>
    </row>
    <row r="130" spans="2:27" ht="268.8" customHeight="1">
      <c r="B130" s="93" t="s">
        <v>125</v>
      </c>
      <c r="C130" s="186" t="s">
        <v>617</v>
      </c>
      <c r="D130" s="50" t="s">
        <v>232</v>
      </c>
      <c r="E130" s="94" t="s">
        <v>247</v>
      </c>
      <c r="F130" s="86" t="s">
        <v>357</v>
      </c>
      <c r="G130" s="19">
        <v>20000</v>
      </c>
      <c r="H130" s="15">
        <v>5500</v>
      </c>
      <c r="I130" s="20">
        <v>4000</v>
      </c>
      <c r="J130" s="16">
        <v>6000</v>
      </c>
      <c r="K130" s="21">
        <v>4500</v>
      </c>
      <c r="L130" s="15">
        <v>4993</v>
      </c>
      <c r="M130" s="114">
        <v>7066</v>
      </c>
      <c r="N130" s="115" t="s">
        <v>16</v>
      </c>
      <c r="O130" s="116" t="s">
        <v>16</v>
      </c>
      <c r="P130" s="95">
        <f t="shared" si="13"/>
        <v>0.90781818181818186</v>
      </c>
      <c r="Q130" s="96">
        <f t="shared" si="20"/>
        <v>1.7665</v>
      </c>
      <c r="R130" s="96" t="str">
        <f t="shared" si="14"/>
        <v>NO APLICA</v>
      </c>
      <c r="S130" s="97" t="str">
        <f t="shared" si="15"/>
        <v>NO APLICA</v>
      </c>
      <c r="T130" s="95">
        <f t="shared" si="16"/>
        <v>0.24965000000000001</v>
      </c>
      <c r="U130" s="96">
        <f t="shared" si="17"/>
        <v>0.60294999999999999</v>
      </c>
      <c r="V130" s="96" t="str">
        <f t="shared" si="18"/>
        <v>NO APLICA</v>
      </c>
      <c r="W130" s="97" t="str">
        <f t="shared" si="19"/>
        <v>NO APLICA</v>
      </c>
      <c r="X130" s="49"/>
      <c r="Y130" s="197" t="s">
        <v>515</v>
      </c>
      <c r="Z130" s="50"/>
      <c r="AA130" s="35"/>
    </row>
    <row r="131" spans="2:27" ht="154.19999999999999" customHeight="1">
      <c r="B131" s="81" t="s">
        <v>126</v>
      </c>
      <c r="C131" s="187" t="s">
        <v>618</v>
      </c>
      <c r="D131" s="87" t="s">
        <v>233</v>
      </c>
      <c r="E131" s="88" t="s">
        <v>247</v>
      </c>
      <c r="F131" s="89" t="s">
        <v>358</v>
      </c>
      <c r="G131" s="19">
        <v>5500</v>
      </c>
      <c r="H131" s="15">
        <v>1100</v>
      </c>
      <c r="I131" s="20">
        <v>1250</v>
      </c>
      <c r="J131" s="16">
        <v>1500</v>
      </c>
      <c r="K131" s="21">
        <v>1650</v>
      </c>
      <c r="L131" s="15">
        <v>1900</v>
      </c>
      <c r="M131" s="114">
        <v>1350</v>
      </c>
      <c r="N131" s="115" t="s">
        <v>16</v>
      </c>
      <c r="O131" s="116" t="s">
        <v>16</v>
      </c>
      <c r="P131" s="95">
        <f t="shared" si="13"/>
        <v>1.7272727272727273</v>
      </c>
      <c r="Q131" s="96">
        <f t="shared" si="20"/>
        <v>1.08</v>
      </c>
      <c r="R131" s="96" t="str">
        <f t="shared" si="14"/>
        <v>NO APLICA</v>
      </c>
      <c r="S131" s="97" t="str">
        <f t="shared" si="15"/>
        <v>NO APLICA</v>
      </c>
      <c r="T131" s="95">
        <f t="shared" si="16"/>
        <v>0.34545454545454546</v>
      </c>
      <c r="U131" s="96">
        <f t="shared" si="17"/>
        <v>0.59090909090909094</v>
      </c>
      <c r="V131" s="96" t="str">
        <f t="shared" si="18"/>
        <v>NO APLICA</v>
      </c>
      <c r="W131" s="97" t="str">
        <f t="shared" si="19"/>
        <v>NO APLICA</v>
      </c>
      <c r="X131" s="49"/>
      <c r="Y131" s="197" t="s">
        <v>459</v>
      </c>
      <c r="Z131" s="50"/>
      <c r="AA131" s="35"/>
    </row>
    <row r="132" spans="2:27" ht="199.2" customHeight="1">
      <c r="B132" s="81" t="s">
        <v>126</v>
      </c>
      <c r="C132" s="187" t="s">
        <v>619</v>
      </c>
      <c r="D132" s="87" t="s">
        <v>234</v>
      </c>
      <c r="E132" s="88" t="s">
        <v>247</v>
      </c>
      <c r="F132" s="89" t="s">
        <v>359</v>
      </c>
      <c r="G132" s="19">
        <v>264</v>
      </c>
      <c r="H132" s="15">
        <v>99</v>
      </c>
      <c r="I132" s="20">
        <v>33</v>
      </c>
      <c r="J132" s="16">
        <v>99</v>
      </c>
      <c r="K132" s="21">
        <v>33</v>
      </c>
      <c r="L132" s="15">
        <v>36</v>
      </c>
      <c r="M132" s="114">
        <v>89</v>
      </c>
      <c r="N132" s="115" t="s">
        <v>16</v>
      </c>
      <c r="O132" s="116" t="s">
        <v>16</v>
      </c>
      <c r="P132" s="95">
        <f t="shared" si="13"/>
        <v>0.36363636363636365</v>
      </c>
      <c r="Q132" s="96">
        <f t="shared" si="20"/>
        <v>2.6969696969696968</v>
      </c>
      <c r="R132" s="96" t="str">
        <f t="shared" si="14"/>
        <v>NO APLICA</v>
      </c>
      <c r="S132" s="97" t="str">
        <f t="shared" si="15"/>
        <v>NO APLICA</v>
      </c>
      <c r="T132" s="95">
        <f t="shared" si="16"/>
        <v>0.13636363636363635</v>
      </c>
      <c r="U132" s="96">
        <f t="shared" si="17"/>
        <v>0.47348484848484851</v>
      </c>
      <c r="V132" s="96" t="str">
        <f t="shared" si="18"/>
        <v>NO APLICA</v>
      </c>
      <c r="W132" s="97" t="str">
        <f t="shared" si="19"/>
        <v>NO APLICA</v>
      </c>
      <c r="X132" s="49"/>
      <c r="Y132" s="197" t="s">
        <v>516</v>
      </c>
      <c r="Z132" s="50"/>
      <c r="AA132" s="35"/>
    </row>
    <row r="133" spans="2:27" ht="145.80000000000001" customHeight="1">
      <c r="B133" s="81" t="s">
        <v>126</v>
      </c>
      <c r="C133" s="187" t="s">
        <v>620</v>
      </c>
      <c r="D133" s="87" t="s">
        <v>235</v>
      </c>
      <c r="E133" s="88" t="s">
        <v>247</v>
      </c>
      <c r="F133" s="89" t="s">
        <v>360</v>
      </c>
      <c r="G133" s="19">
        <v>9000</v>
      </c>
      <c r="H133" s="15">
        <v>2400</v>
      </c>
      <c r="I133" s="20">
        <v>2100</v>
      </c>
      <c r="J133" s="16">
        <v>2400</v>
      </c>
      <c r="K133" s="21">
        <v>2100</v>
      </c>
      <c r="L133" s="15">
        <v>0</v>
      </c>
      <c r="M133" s="114">
        <v>760</v>
      </c>
      <c r="N133" s="115" t="s">
        <v>16</v>
      </c>
      <c r="O133" s="116" t="s">
        <v>16</v>
      </c>
      <c r="P133" s="95">
        <f t="shared" si="13"/>
        <v>0</v>
      </c>
      <c r="Q133" s="96">
        <f t="shared" si="20"/>
        <v>0.3619047619047619</v>
      </c>
      <c r="R133" s="96" t="str">
        <f t="shared" si="14"/>
        <v>NO APLICA</v>
      </c>
      <c r="S133" s="97" t="str">
        <f t="shared" si="15"/>
        <v>NO APLICA</v>
      </c>
      <c r="T133" s="95">
        <f t="shared" si="16"/>
        <v>0</v>
      </c>
      <c r="U133" s="96">
        <f t="shared" si="17"/>
        <v>8.4444444444444447E-2</v>
      </c>
      <c r="V133" s="96" t="str">
        <f t="shared" si="18"/>
        <v>NO APLICA</v>
      </c>
      <c r="W133" s="97" t="str">
        <f t="shared" si="19"/>
        <v>NO APLICA</v>
      </c>
      <c r="X133" s="49"/>
      <c r="Y133" s="197" t="s">
        <v>460</v>
      </c>
      <c r="Z133" s="50"/>
      <c r="AA133" s="35"/>
    </row>
    <row r="134" spans="2:27" ht="129.6" customHeight="1">
      <c r="B134" s="81" t="s">
        <v>126</v>
      </c>
      <c r="C134" s="187" t="s">
        <v>621</v>
      </c>
      <c r="D134" s="87" t="s">
        <v>387</v>
      </c>
      <c r="E134" s="88" t="s">
        <v>247</v>
      </c>
      <c r="F134" s="89" t="s">
        <v>265</v>
      </c>
      <c r="G134" s="88">
        <f>H134+I134+J134+K134</f>
        <v>11512</v>
      </c>
      <c r="H134" s="15">
        <v>2878</v>
      </c>
      <c r="I134" s="20">
        <v>2900</v>
      </c>
      <c r="J134" s="16">
        <v>2874</v>
      </c>
      <c r="K134" s="21">
        <v>2860</v>
      </c>
      <c r="L134" s="15">
        <v>2878</v>
      </c>
      <c r="M134" s="114">
        <v>2650</v>
      </c>
      <c r="N134" s="115" t="s">
        <v>16</v>
      </c>
      <c r="O134" s="116" t="s">
        <v>16</v>
      </c>
      <c r="P134" s="95">
        <f t="shared" si="13"/>
        <v>1</v>
      </c>
      <c r="Q134" s="96">
        <f t="shared" si="20"/>
        <v>0.91379310344827591</v>
      </c>
      <c r="R134" s="96" t="str">
        <f t="shared" si="14"/>
        <v>NO APLICA</v>
      </c>
      <c r="S134" s="97" t="str">
        <f t="shared" si="15"/>
        <v>NO APLICA</v>
      </c>
      <c r="T134" s="95">
        <f t="shared" si="16"/>
        <v>0.25</v>
      </c>
      <c r="U134" s="96">
        <f t="shared" si="17"/>
        <v>0.48019457956914524</v>
      </c>
      <c r="V134" s="96" t="str">
        <f t="shared" si="18"/>
        <v>NO APLICA</v>
      </c>
      <c r="W134" s="97" t="str">
        <f t="shared" si="19"/>
        <v>NO APLICA</v>
      </c>
      <c r="X134" s="49"/>
      <c r="Y134" s="197" t="s">
        <v>461</v>
      </c>
      <c r="Z134" s="50"/>
      <c r="AA134" s="35"/>
    </row>
    <row r="135" spans="2:27" ht="175.8" customHeight="1">
      <c r="B135" s="93" t="s">
        <v>125</v>
      </c>
      <c r="C135" s="186" t="s">
        <v>622</v>
      </c>
      <c r="D135" s="50" t="s">
        <v>236</v>
      </c>
      <c r="E135" s="94" t="s">
        <v>247</v>
      </c>
      <c r="F135" s="86" t="s">
        <v>361</v>
      </c>
      <c r="G135" s="126">
        <f>H135+I135+J135+K135</f>
        <v>30</v>
      </c>
      <c r="H135" s="15">
        <v>6</v>
      </c>
      <c r="I135" s="20">
        <v>7</v>
      </c>
      <c r="J135" s="16">
        <v>8</v>
      </c>
      <c r="K135" s="21">
        <v>9</v>
      </c>
      <c r="L135" s="15">
        <v>7</v>
      </c>
      <c r="M135" s="114">
        <v>5</v>
      </c>
      <c r="N135" s="115" t="s">
        <v>16</v>
      </c>
      <c r="O135" s="116" t="s">
        <v>16</v>
      </c>
      <c r="P135" s="95">
        <f t="shared" si="13"/>
        <v>1.1666666666666667</v>
      </c>
      <c r="Q135" s="96">
        <f t="shared" si="20"/>
        <v>0.7142857142857143</v>
      </c>
      <c r="R135" s="96" t="str">
        <f t="shared" si="14"/>
        <v>NO APLICA</v>
      </c>
      <c r="S135" s="97" t="str">
        <f t="shared" si="15"/>
        <v>NO APLICA</v>
      </c>
      <c r="T135" s="95">
        <f t="shared" si="16"/>
        <v>0.23333333333333334</v>
      </c>
      <c r="U135" s="96">
        <f t="shared" si="17"/>
        <v>0.4</v>
      </c>
      <c r="V135" s="96" t="str">
        <f t="shared" si="18"/>
        <v>NO APLICA</v>
      </c>
      <c r="W135" s="97" t="str">
        <f t="shared" si="19"/>
        <v>NO APLICA</v>
      </c>
      <c r="X135" s="49"/>
      <c r="Y135" s="197" t="s">
        <v>517</v>
      </c>
      <c r="Z135" s="50"/>
      <c r="AA135" s="35"/>
    </row>
    <row r="136" spans="2:27" ht="170.25" customHeight="1">
      <c r="B136" s="81" t="s">
        <v>126</v>
      </c>
      <c r="C136" s="187" t="s">
        <v>623</v>
      </c>
      <c r="D136" s="87" t="s">
        <v>235</v>
      </c>
      <c r="E136" s="88" t="s">
        <v>247</v>
      </c>
      <c r="F136" s="89" t="s">
        <v>360</v>
      </c>
      <c r="G136" s="88">
        <f>H136+I136+J136+K136</f>
        <v>12880</v>
      </c>
      <c r="H136" s="15">
        <v>2590</v>
      </c>
      <c r="I136" s="20">
        <v>3010</v>
      </c>
      <c r="J136" s="16">
        <v>3430</v>
      </c>
      <c r="K136" s="21">
        <v>3850</v>
      </c>
      <c r="L136" s="15">
        <v>2819</v>
      </c>
      <c r="M136" s="114">
        <v>1886</v>
      </c>
      <c r="N136" s="115" t="s">
        <v>16</v>
      </c>
      <c r="O136" s="116" t="s">
        <v>16</v>
      </c>
      <c r="P136" s="95">
        <f t="shared" si="13"/>
        <v>1.0884169884169883</v>
      </c>
      <c r="Q136" s="96">
        <f t="shared" si="20"/>
        <v>0.62657807308970104</v>
      </c>
      <c r="R136" s="96" t="str">
        <f t="shared" si="14"/>
        <v>NO APLICA</v>
      </c>
      <c r="S136" s="97" t="str">
        <f t="shared" si="15"/>
        <v>NO APLICA</v>
      </c>
      <c r="T136" s="95">
        <f t="shared" si="16"/>
        <v>0.2188664596273292</v>
      </c>
      <c r="U136" s="96">
        <f t="shared" si="17"/>
        <v>0.36529503105590061</v>
      </c>
      <c r="V136" s="96" t="str">
        <f t="shared" si="18"/>
        <v>NO APLICA</v>
      </c>
      <c r="W136" s="97" t="str">
        <f t="shared" si="19"/>
        <v>NO APLICA</v>
      </c>
      <c r="X136" s="49"/>
      <c r="Y136" s="197" t="s">
        <v>462</v>
      </c>
      <c r="Z136" s="50"/>
      <c r="AA136" s="35"/>
    </row>
    <row r="137" spans="2:27" ht="138">
      <c r="B137" s="81" t="s">
        <v>126</v>
      </c>
      <c r="C137" s="187" t="s">
        <v>624</v>
      </c>
      <c r="D137" s="87" t="s">
        <v>237</v>
      </c>
      <c r="E137" s="88" t="s">
        <v>247</v>
      </c>
      <c r="F137" s="89" t="s">
        <v>362</v>
      </c>
      <c r="G137" s="19">
        <v>192</v>
      </c>
      <c r="H137" s="15">
        <v>50</v>
      </c>
      <c r="I137" s="20">
        <v>48</v>
      </c>
      <c r="J137" s="16">
        <v>38</v>
      </c>
      <c r="K137" s="21">
        <v>56</v>
      </c>
      <c r="L137" s="15">
        <v>128</v>
      </c>
      <c r="M137" s="114">
        <v>150</v>
      </c>
      <c r="N137" s="115" t="s">
        <v>16</v>
      </c>
      <c r="O137" s="116" t="s">
        <v>16</v>
      </c>
      <c r="P137" s="95">
        <f t="shared" si="13"/>
        <v>2.56</v>
      </c>
      <c r="Q137" s="96">
        <f t="shared" si="20"/>
        <v>3.125</v>
      </c>
      <c r="R137" s="96" t="str">
        <f t="shared" si="14"/>
        <v>NO APLICA</v>
      </c>
      <c r="S137" s="97" t="str">
        <f t="shared" si="15"/>
        <v>NO APLICA</v>
      </c>
      <c r="T137" s="95">
        <f t="shared" si="16"/>
        <v>0.66666666666666663</v>
      </c>
      <c r="U137" s="96">
        <f t="shared" si="17"/>
        <v>1.4479166666666667</v>
      </c>
      <c r="V137" s="96" t="str">
        <f t="shared" si="18"/>
        <v>NO APLICA</v>
      </c>
      <c r="W137" s="97" t="str">
        <f t="shared" si="19"/>
        <v>NO APLICA</v>
      </c>
      <c r="X137" s="49"/>
      <c r="Y137" s="197" t="s">
        <v>463</v>
      </c>
      <c r="Z137" s="50"/>
      <c r="AA137" s="35"/>
    </row>
    <row r="138" spans="2:27" ht="145.5" customHeight="1">
      <c r="B138" s="81" t="s">
        <v>126</v>
      </c>
      <c r="C138" s="187" t="s">
        <v>625</v>
      </c>
      <c r="D138" s="87" t="s">
        <v>238</v>
      </c>
      <c r="E138" s="88" t="s">
        <v>247</v>
      </c>
      <c r="F138" s="89" t="s">
        <v>363</v>
      </c>
      <c r="G138" s="19">
        <v>38</v>
      </c>
      <c r="H138" s="15">
        <v>5</v>
      </c>
      <c r="I138" s="20">
        <v>8</v>
      </c>
      <c r="J138" s="16">
        <v>11</v>
      </c>
      <c r="K138" s="21">
        <v>14</v>
      </c>
      <c r="L138" s="15">
        <v>1</v>
      </c>
      <c r="M138" s="114">
        <v>0</v>
      </c>
      <c r="N138" s="115" t="s">
        <v>16</v>
      </c>
      <c r="O138" s="116" t="s">
        <v>16</v>
      </c>
      <c r="P138" s="95">
        <f t="shared" si="13"/>
        <v>0.2</v>
      </c>
      <c r="Q138" s="96">
        <f t="shared" si="20"/>
        <v>0</v>
      </c>
      <c r="R138" s="96" t="str">
        <f t="shared" si="14"/>
        <v>NO APLICA</v>
      </c>
      <c r="S138" s="97" t="str">
        <f t="shared" si="15"/>
        <v>NO APLICA</v>
      </c>
      <c r="T138" s="95">
        <f t="shared" si="16"/>
        <v>2.6315789473684209E-2</v>
      </c>
      <c r="U138" s="96">
        <f t="shared" si="17"/>
        <v>2.6315789473684209E-2</v>
      </c>
      <c r="V138" s="96" t="str">
        <f t="shared" si="18"/>
        <v>NO APLICA</v>
      </c>
      <c r="W138" s="97" t="str">
        <f t="shared" si="19"/>
        <v>NO APLICA</v>
      </c>
      <c r="X138" s="49"/>
      <c r="Y138" s="197" t="s">
        <v>518</v>
      </c>
      <c r="Z138" s="50"/>
      <c r="AA138" s="35"/>
    </row>
    <row r="139" spans="2:27" ht="207">
      <c r="B139" s="81" t="s">
        <v>126</v>
      </c>
      <c r="C139" s="187" t="s">
        <v>626</v>
      </c>
      <c r="D139" s="87" t="s">
        <v>239</v>
      </c>
      <c r="E139" s="88" t="s">
        <v>247</v>
      </c>
      <c r="F139" s="89" t="s">
        <v>364</v>
      </c>
      <c r="G139" s="19">
        <v>182</v>
      </c>
      <c r="H139" s="15">
        <v>48</v>
      </c>
      <c r="I139" s="20">
        <v>44</v>
      </c>
      <c r="J139" s="16">
        <v>42</v>
      </c>
      <c r="K139" s="21">
        <v>48</v>
      </c>
      <c r="L139" s="15">
        <v>49</v>
      </c>
      <c r="M139" s="114">
        <v>114</v>
      </c>
      <c r="N139" s="115" t="s">
        <v>16</v>
      </c>
      <c r="O139" s="116" t="s">
        <v>16</v>
      </c>
      <c r="P139" s="95">
        <f t="shared" si="13"/>
        <v>1.0208333333333333</v>
      </c>
      <c r="Q139" s="96">
        <f t="shared" si="20"/>
        <v>2.5909090909090908</v>
      </c>
      <c r="R139" s="96" t="str">
        <f t="shared" si="14"/>
        <v>NO APLICA</v>
      </c>
      <c r="S139" s="97" t="str">
        <f t="shared" si="15"/>
        <v>NO APLICA</v>
      </c>
      <c r="T139" s="95">
        <f t="shared" si="16"/>
        <v>0.26923076923076922</v>
      </c>
      <c r="U139" s="96">
        <f t="shared" si="17"/>
        <v>0.89560439560439564</v>
      </c>
      <c r="V139" s="96" t="str">
        <f t="shared" si="18"/>
        <v>NO APLICA</v>
      </c>
      <c r="W139" s="97" t="str">
        <f t="shared" si="19"/>
        <v>NO APLICA</v>
      </c>
      <c r="X139" s="49"/>
      <c r="Y139" s="197" t="s">
        <v>464</v>
      </c>
      <c r="Z139" s="50"/>
      <c r="AA139" s="35"/>
    </row>
    <row r="140" spans="2:27" ht="147" customHeight="1">
      <c r="B140" s="81" t="s">
        <v>126</v>
      </c>
      <c r="C140" s="187" t="s">
        <v>627</v>
      </c>
      <c r="D140" s="87" t="s">
        <v>240</v>
      </c>
      <c r="E140" s="88" t="s">
        <v>247</v>
      </c>
      <c r="F140" s="89" t="s">
        <v>348</v>
      </c>
      <c r="G140" s="88">
        <f>H140+I140+J140+K140</f>
        <v>200</v>
      </c>
      <c r="H140" s="15">
        <v>50</v>
      </c>
      <c r="I140" s="20">
        <v>50</v>
      </c>
      <c r="J140" s="16">
        <v>50</v>
      </c>
      <c r="K140" s="21">
        <v>50</v>
      </c>
      <c r="L140" s="15">
        <v>45</v>
      </c>
      <c r="M140" s="114">
        <v>62</v>
      </c>
      <c r="N140" s="115" t="s">
        <v>16</v>
      </c>
      <c r="O140" s="116" t="s">
        <v>16</v>
      </c>
      <c r="P140" s="95">
        <f t="shared" si="13"/>
        <v>0.9</v>
      </c>
      <c r="Q140" s="96">
        <f t="shared" si="20"/>
        <v>1.24</v>
      </c>
      <c r="R140" s="96" t="str">
        <f t="shared" si="14"/>
        <v>NO APLICA</v>
      </c>
      <c r="S140" s="97" t="str">
        <f t="shared" si="15"/>
        <v>NO APLICA</v>
      </c>
      <c r="T140" s="95">
        <f t="shared" si="16"/>
        <v>0.22500000000000001</v>
      </c>
      <c r="U140" s="96">
        <f t="shared" si="17"/>
        <v>0.53500000000000003</v>
      </c>
      <c r="V140" s="96" t="str">
        <f t="shared" si="18"/>
        <v>NO APLICA</v>
      </c>
      <c r="W140" s="97" t="str">
        <f t="shared" si="19"/>
        <v>NO APLICA</v>
      </c>
      <c r="X140" s="49"/>
      <c r="Y140" s="197" t="s">
        <v>465</v>
      </c>
      <c r="Z140" s="50"/>
      <c r="AA140" s="35"/>
    </row>
    <row r="141" spans="2:27" ht="213" customHeight="1">
      <c r="B141" s="93" t="s">
        <v>127</v>
      </c>
      <c r="C141" s="186" t="s">
        <v>628</v>
      </c>
      <c r="D141" s="50" t="s">
        <v>241</v>
      </c>
      <c r="E141" s="94" t="s">
        <v>247</v>
      </c>
      <c r="F141" s="86" t="s">
        <v>365</v>
      </c>
      <c r="G141" s="19">
        <v>200</v>
      </c>
      <c r="H141" s="15">
        <v>60</v>
      </c>
      <c r="I141" s="20">
        <v>35</v>
      </c>
      <c r="J141" s="16">
        <v>60</v>
      </c>
      <c r="K141" s="21">
        <v>45</v>
      </c>
      <c r="L141" s="15">
        <v>96</v>
      </c>
      <c r="M141" s="114">
        <v>69</v>
      </c>
      <c r="N141" s="115" t="s">
        <v>16</v>
      </c>
      <c r="O141" s="116" t="s">
        <v>16</v>
      </c>
      <c r="P141" s="95">
        <f t="shared" si="13"/>
        <v>1.6</v>
      </c>
      <c r="Q141" s="96">
        <f t="shared" si="20"/>
        <v>1.9714285714285715</v>
      </c>
      <c r="R141" s="96" t="str">
        <f t="shared" si="14"/>
        <v>NO APLICA</v>
      </c>
      <c r="S141" s="97" t="str">
        <f t="shared" si="15"/>
        <v>NO APLICA</v>
      </c>
      <c r="T141" s="95">
        <f t="shared" si="16"/>
        <v>0.48</v>
      </c>
      <c r="U141" s="96">
        <f t="shared" si="17"/>
        <v>0.82499999999999996</v>
      </c>
      <c r="V141" s="96" t="str">
        <f t="shared" si="18"/>
        <v>NO APLICA</v>
      </c>
      <c r="W141" s="97" t="str">
        <f t="shared" si="19"/>
        <v>NO APLICA</v>
      </c>
      <c r="X141" s="49"/>
      <c r="Y141" s="197" t="s">
        <v>519</v>
      </c>
      <c r="Z141" s="50"/>
      <c r="AA141" s="35"/>
    </row>
    <row r="142" spans="2:27" ht="186.75" customHeight="1">
      <c r="B142" s="81" t="s">
        <v>128</v>
      </c>
      <c r="C142" s="187" t="s">
        <v>629</v>
      </c>
      <c r="D142" s="87" t="s">
        <v>242</v>
      </c>
      <c r="E142" s="88" t="s">
        <v>247</v>
      </c>
      <c r="F142" s="89" t="s">
        <v>366</v>
      </c>
      <c r="G142" s="19">
        <v>48</v>
      </c>
      <c r="H142" s="15">
        <v>14</v>
      </c>
      <c r="I142" s="20">
        <v>10</v>
      </c>
      <c r="J142" s="16">
        <v>14</v>
      </c>
      <c r="K142" s="21">
        <v>10</v>
      </c>
      <c r="L142" s="15">
        <v>10</v>
      </c>
      <c r="M142" s="114">
        <v>6</v>
      </c>
      <c r="N142" s="115" t="s">
        <v>16</v>
      </c>
      <c r="O142" s="116" t="s">
        <v>16</v>
      </c>
      <c r="P142" s="95">
        <f t="shared" ref="P142:P146" si="21">IFERROR(L142/H142,"NO APLICA")</f>
        <v>0.7142857142857143</v>
      </c>
      <c r="Q142" s="96">
        <f t="shared" ref="Q142:Q146" si="22">IFERROR(M142/I142,"NO APLICA")</f>
        <v>0.6</v>
      </c>
      <c r="R142" s="96" t="str">
        <f t="shared" ref="R142:R146" si="23">IFERROR(N142/J142,"NO APLICA")</f>
        <v>NO APLICA</v>
      </c>
      <c r="S142" s="97" t="str">
        <f t="shared" ref="S142:S146" si="24">IFERROR(O142/K142,"NO APLICA")</f>
        <v>NO APLICA</v>
      </c>
      <c r="T142" s="95">
        <f t="shared" ref="T142:T146" si="25">IFERROR(L142/G142,"NO APLICA")</f>
        <v>0.20833333333333334</v>
      </c>
      <c r="U142" s="96">
        <f>IFERROR((L142+M142)/G142,"NO APLICA")</f>
        <v>0.33333333333333331</v>
      </c>
      <c r="V142" s="96" t="str">
        <f t="shared" ref="V142:V146" si="26">IFERROR((L142+M142+N142)/G142,"NO APLICA")</f>
        <v>NO APLICA</v>
      </c>
      <c r="W142" s="97" t="str">
        <f t="shared" ref="W142:W146" si="27">IFERROR((L142+M142+N142+O142)/G142,"NO APLICA")</f>
        <v>NO APLICA</v>
      </c>
      <c r="X142" s="49"/>
      <c r="Y142" s="197" t="s">
        <v>520</v>
      </c>
      <c r="Z142" s="50"/>
      <c r="AA142" s="35"/>
    </row>
    <row r="143" spans="2:27" ht="174" customHeight="1">
      <c r="B143" s="93" t="s">
        <v>127</v>
      </c>
      <c r="C143" s="186" t="s">
        <v>630</v>
      </c>
      <c r="D143" s="50" t="s">
        <v>243</v>
      </c>
      <c r="E143" s="94" t="s">
        <v>247</v>
      </c>
      <c r="F143" s="86" t="s">
        <v>367</v>
      </c>
      <c r="G143" s="19">
        <v>5000</v>
      </c>
      <c r="H143" s="15">
        <v>1250</v>
      </c>
      <c r="I143" s="20">
        <v>1250</v>
      </c>
      <c r="J143" s="16">
        <v>1250</v>
      </c>
      <c r="K143" s="21">
        <v>1250</v>
      </c>
      <c r="L143" s="15">
        <v>1920</v>
      </c>
      <c r="M143" s="114">
        <v>1142</v>
      </c>
      <c r="N143" s="115" t="s">
        <v>16</v>
      </c>
      <c r="O143" s="116" t="s">
        <v>16</v>
      </c>
      <c r="P143" s="95">
        <f t="shared" si="21"/>
        <v>1.536</v>
      </c>
      <c r="Q143" s="96">
        <f t="shared" si="22"/>
        <v>0.91359999999999997</v>
      </c>
      <c r="R143" s="96" t="str">
        <f t="shared" si="23"/>
        <v>NO APLICA</v>
      </c>
      <c r="S143" s="97" t="str">
        <f t="shared" si="24"/>
        <v>NO APLICA</v>
      </c>
      <c r="T143" s="95">
        <f>IFERROR(L143/G143,"NO APLICA")</f>
        <v>0.38400000000000001</v>
      </c>
      <c r="U143" s="96">
        <f t="shared" ref="U142:U146" si="28">IFERROR((L143+M143)/G143,"NO APLICA")</f>
        <v>0.61240000000000006</v>
      </c>
      <c r="V143" s="96" t="str">
        <f t="shared" si="26"/>
        <v>NO APLICA</v>
      </c>
      <c r="W143" s="97" t="str">
        <f t="shared" si="27"/>
        <v>NO APLICA</v>
      </c>
      <c r="X143" s="49"/>
      <c r="Y143" s="197" t="s">
        <v>466</v>
      </c>
      <c r="Z143" s="50"/>
      <c r="AA143" s="35"/>
    </row>
    <row r="144" spans="2:27" ht="216.75" customHeight="1">
      <c r="B144" s="81" t="s">
        <v>128</v>
      </c>
      <c r="C144" s="187" t="s">
        <v>631</v>
      </c>
      <c r="D144" s="87" t="s">
        <v>244</v>
      </c>
      <c r="E144" s="88" t="s">
        <v>247</v>
      </c>
      <c r="F144" s="89" t="s">
        <v>368</v>
      </c>
      <c r="G144" s="19">
        <v>21</v>
      </c>
      <c r="H144" s="81">
        <v>3</v>
      </c>
      <c r="I144" s="20">
        <v>5</v>
      </c>
      <c r="J144" s="16">
        <v>7</v>
      </c>
      <c r="K144" s="21">
        <v>6</v>
      </c>
      <c r="L144" s="15">
        <v>3</v>
      </c>
      <c r="M144" s="114">
        <v>3</v>
      </c>
      <c r="N144" s="115" t="s">
        <v>16</v>
      </c>
      <c r="O144" s="116" t="s">
        <v>16</v>
      </c>
      <c r="P144" s="95">
        <f t="shared" si="21"/>
        <v>1</v>
      </c>
      <c r="Q144" s="96">
        <f>IFERROR(M144/I144,"NO APLICA")</f>
        <v>0.6</v>
      </c>
      <c r="R144" s="96" t="str">
        <f t="shared" si="23"/>
        <v>NO APLICA</v>
      </c>
      <c r="S144" s="97" t="str">
        <f t="shared" si="24"/>
        <v>NO APLICA</v>
      </c>
      <c r="T144" s="95">
        <f>IFERROR(L144/G144,"NO APLICA")</f>
        <v>0.14285714285714285</v>
      </c>
      <c r="U144" s="96">
        <f>IFERROR((L144+M144)/G144,"NO APLICA")</f>
        <v>0.2857142857142857</v>
      </c>
      <c r="V144" s="96" t="str">
        <f t="shared" si="26"/>
        <v>NO APLICA</v>
      </c>
      <c r="W144" s="97" t="str">
        <f t="shared" si="27"/>
        <v>NO APLICA</v>
      </c>
      <c r="X144" s="49"/>
      <c r="Y144" s="197" t="s">
        <v>467</v>
      </c>
      <c r="Z144" s="50"/>
      <c r="AA144" s="35"/>
    </row>
    <row r="145" spans="2:27" ht="128.25" customHeight="1">
      <c r="B145" s="81" t="s">
        <v>128</v>
      </c>
      <c r="C145" s="187" t="s">
        <v>632</v>
      </c>
      <c r="D145" s="87" t="s">
        <v>245</v>
      </c>
      <c r="E145" s="88" t="s">
        <v>247</v>
      </c>
      <c r="F145" s="89" t="s">
        <v>369</v>
      </c>
      <c r="G145" s="19">
        <v>40</v>
      </c>
      <c r="H145" s="15">
        <v>12</v>
      </c>
      <c r="I145" s="20">
        <v>8</v>
      </c>
      <c r="J145" s="16">
        <v>12</v>
      </c>
      <c r="K145" s="21">
        <v>8</v>
      </c>
      <c r="L145" s="15">
        <v>11</v>
      </c>
      <c r="M145" s="114">
        <v>8</v>
      </c>
      <c r="N145" s="115" t="s">
        <v>16</v>
      </c>
      <c r="O145" s="116" t="s">
        <v>16</v>
      </c>
      <c r="P145" s="95">
        <f t="shared" si="21"/>
        <v>0.91666666666666663</v>
      </c>
      <c r="Q145" s="96">
        <f>IFERROR(M145/I145,"NO APLICA")</f>
        <v>1</v>
      </c>
      <c r="R145" s="96" t="str">
        <f t="shared" si="23"/>
        <v>NO APLICA</v>
      </c>
      <c r="S145" s="97" t="str">
        <f t="shared" si="24"/>
        <v>NO APLICA</v>
      </c>
      <c r="T145" s="95">
        <f>IFERROR(L145/G145,"NO APLICA")</f>
        <v>0.27500000000000002</v>
      </c>
      <c r="U145" s="96">
        <f>IFERROR((L145+M145)/G145,"NO APLICA")</f>
        <v>0.47499999999999998</v>
      </c>
      <c r="V145" s="96" t="str">
        <f t="shared" si="26"/>
        <v>NO APLICA</v>
      </c>
      <c r="W145" s="97" t="str">
        <f t="shared" si="27"/>
        <v>NO APLICA</v>
      </c>
      <c r="X145" s="49"/>
      <c r="Y145" s="197" t="s">
        <v>468</v>
      </c>
      <c r="Z145" s="50"/>
      <c r="AA145" s="35"/>
    </row>
    <row r="146" spans="2:27" ht="200.4" customHeight="1" thickBot="1">
      <c r="B146" s="57" t="s">
        <v>128</v>
      </c>
      <c r="C146" s="194" t="s">
        <v>633</v>
      </c>
      <c r="D146" s="63" t="s">
        <v>246</v>
      </c>
      <c r="E146" s="58" t="s">
        <v>247</v>
      </c>
      <c r="F146" s="92" t="s">
        <v>370</v>
      </c>
      <c r="G146" s="78">
        <v>12</v>
      </c>
      <c r="H146" s="57">
        <v>5</v>
      </c>
      <c r="I146" s="79">
        <v>2</v>
      </c>
      <c r="J146" s="58">
        <v>3</v>
      </c>
      <c r="K146" s="80">
        <v>2</v>
      </c>
      <c r="L146" s="57">
        <v>1</v>
      </c>
      <c r="M146" s="119">
        <v>0</v>
      </c>
      <c r="N146" s="120" t="s">
        <v>16</v>
      </c>
      <c r="O146" s="121" t="s">
        <v>16</v>
      </c>
      <c r="P146" s="59">
        <f t="shared" si="21"/>
        <v>0.2</v>
      </c>
      <c r="Q146" s="60">
        <f>IFERROR(M146/I146,"NO APLICA")</f>
        <v>0</v>
      </c>
      <c r="R146" s="60" t="str">
        <f t="shared" si="23"/>
        <v>NO APLICA</v>
      </c>
      <c r="S146" s="61" t="str">
        <f t="shared" si="24"/>
        <v>NO APLICA</v>
      </c>
      <c r="T146" s="59">
        <f>IFERROR(L146/G146,"NO APLICA")</f>
        <v>8.3333333333333329E-2</v>
      </c>
      <c r="U146" s="60">
        <f>IFERROR((L146+M146)/G146,"NO APLICA")</f>
        <v>8.3333333333333329E-2</v>
      </c>
      <c r="V146" s="60" t="str">
        <f t="shared" si="26"/>
        <v>NO APLICA</v>
      </c>
      <c r="W146" s="61" t="str">
        <f t="shared" si="27"/>
        <v>NO APLICA</v>
      </c>
      <c r="X146" s="62"/>
      <c r="Y146" s="194" t="s">
        <v>469</v>
      </c>
      <c r="Z146" s="64"/>
      <c r="AA146" s="65"/>
    </row>
    <row r="147" spans="2:27" ht="15" thickBot="1"/>
    <row r="148" spans="2:27" ht="27.9" customHeight="1" thickBot="1">
      <c r="G148" s="159" t="s">
        <v>27</v>
      </c>
      <c r="H148" s="160"/>
      <c r="I148" s="160"/>
      <c r="J148" s="160"/>
      <c r="K148" s="160"/>
      <c r="L148" s="160"/>
      <c r="M148" s="160"/>
      <c r="N148" s="160"/>
      <c r="O148" s="160"/>
      <c r="P148" s="160"/>
      <c r="Q148" s="160"/>
      <c r="R148" s="160"/>
      <c r="S148" s="160"/>
      <c r="T148" s="160"/>
      <c r="U148" s="160"/>
      <c r="V148" s="160"/>
      <c r="W148" s="161"/>
      <c r="X148" s="147" t="s">
        <v>26</v>
      </c>
      <c r="Y148" s="148"/>
      <c r="Z148" s="148"/>
      <c r="AA148" s="149"/>
    </row>
    <row r="149" spans="2:27" ht="31.5" customHeight="1" thickBot="1">
      <c r="G149" s="162" t="s">
        <v>10</v>
      </c>
      <c r="H149" s="164" t="s">
        <v>11</v>
      </c>
      <c r="I149" s="165"/>
      <c r="J149" s="165"/>
      <c r="K149" s="166"/>
      <c r="L149" s="164" t="s">
        <v>12</v>
      </c>
      <c r="M149" s="165"/>
      <c r="N149" s="165"/>
      <c r="O149" s="166"/>
      <c r="P149" s="175" t="s">
        <v>13</v>
      </c>
      <c r="Q149" s="176"/>
      <c r="R149" s="176"/>
      <c r="S149" s="177"/>
      <c r="T149" s="175" t="s">
        <v>14</v>
      </c>
      <c r="U149" s="176"/>
      <c r="V149" s="176"/>
      <c r="W149" s="177"/>
      <c r="X149" s="150"/>
      <c r="Y149" s="151"/>
      <c r="Z149" s="151"/>
      <c r="AA149" s="152"/>
    </row>
    <row r="150" spans="2:27" ht="48.9" customHeight="1" thickBot="1">
      <c r="G150" s="163"/>
      <c r="H150" s="27" t="s">
        <v>32</v>
      </c>
      <c r="I150" s="36" t="s">
        <v>33</v>
      </c>
      <c r="J150" s="30" t="s">
        <v>34</v>
      </c>
      <c r="K150" s="36" t="s">
        <v>35</v>
      </c>
      <c r="L150" s="27" t="s">
        <v>32</v>
      </c>
      <c r="M150" s="36" t="s">
        <v>33</v>
      </c>
      <c r="N150" s="30" t="s">
        <v>34</v>
      </c>
      <c r="O150" s="36" t="s">
        <v>35</v>
      </c>
      <c r="P150" s="32" t="s">
        <v>6</v>
      </c>
      <c r="Q150" s="38" t="s">
        <v>7</v>
      </c>
      <c r="R150" s="33" t="s">
        <v>8</v>
      </c>
      <c r="S150" s="38" t="s">
        <v>9</v>
      </c>
      <c r="T150" s="33" t="s">
        <v>6</v>
      </c>
      <c r="U150" s="38" t="s">
        <v>7</v>
      </c>
      <c r="V150" s="33" t="s">
        <v>8</v>
      </c>
      <c r="W150" s="39" t="s">
        <v>9</v>
      </c>
      <c r="X150" s="44" t="s">
        <v>6</v>
      </c>
      <c r="Y150" s="40" t="s">
        <v>7</v>
      </c>
      <c r="Z150" s="45" t="s">
        <v>8</v>
      </c>
      <c r="AA150" s="42" t="s">
        <v>9</v>
      </c>
    </row>
    <row r="151" spans="2:27" ht="53.25" customHeight="1" thickBot="1">
      <c r="G151" s="29">
        <v>40657760.350000001</v>
      </c>
      <c r="H151" s="28">
        <v>11766112.83</v>
      </c>
      <c r="I151" s="37">
        <v>9568270.6400000006</v>
      </c>
      <c r="J151" s="31">
        <v>9217534.7100000009</v>
      </c>
      <c r="K151" s="37">
        <v>10105842.17</v>
      </c>
      <c r="L151" s="28">
        <v>6618846.4500000002</v>
      </c>
      <c r="M151" s="37"/>
      <c r="N151" s="31" t="s">
        <v>16</v>
      </c>
      <c r="O151" s="37" t="s">
        <v>16</v>
      </c>
      <c r="P151" s="1">
        <f>IFERROR(L151/H151,"NO APLICA")</f>
        <v>0.56253467441889216</v>
      </c>
      <c r="Q151" s="2">
        <f>IFERROR(M151/I151,"NO APLICA")</f>
        <v>0</v>
      </c>
      <c r="R151" s="2" t="str">
        <f>IFERROR(N151/J151,"NO APLICA")</f>
        <v>NO APLICA</v>
      </c>
      <c r="S151" s="2" t="str">
        <f>IFERROR(O151/K151,"NO APLICA")</f>
        <v>NO APLICA</v>
      </c>
      <c r="T151" s="2">
        <f>IFERROR(L151/G151,"NO APLICA")</f>
        <v>0.16279417245372199</v>
      </c>
      <c r="U151" s="2">
        <f>IFERROR((L151+M151)/G151,"NO APLICA")</f>
        <v>0.16279417245372199</v>
      </c>
      <c r="V151" s="2" t="str">
        <f>IFERROR((L151+M151+N151)/G151,"NO APLICA")</f>
        <v>NO APLICA</v>
      </c>
      <c r="W151" s="3" t="str">
        <f>IFERROR((L151+M151+N151+O151)/G151,"NO APLICA")</f>
        <v>NO APLICA</v>
      </c>
      <c r="X151" s="198" t="s">
        <v>389</v>
      </c>
      <c r="Y151" s="41"/>
      <c r="Z151" s="46"/>
      <c r="AA151" s="43"/>
    </row>
    <row r="155" spans="2:27">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row>
    <row r="156" spans="2:27" ht="37.5" customHeight="1">
      <c r="B156" s="134"/>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row>
    <row r="157" spans="2:27">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row>
    <row r="158" spans="2:27">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row>
    <row r="159" spans="2:27">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row>
    <row r="160" spans="2:27">
      <c r="B160" s="134"/>
      <c r="C160" s="134"/>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row>
    <row r="161" spans="2:27">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row>
    <row r="162" spans="2:27">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row>
    <row r="163" spans="2:27">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row>
    <row r="164" spans="2:27">
      <c r="B164" s="134"/>
      <c r="C164" s="134"/>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row>
    <row r="165" spans="2:27">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row>
    <row r="166" spans="2:27">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row>
    <row r="167" spans="2:27">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row>
    <row r="168" spans="2:27">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row>
    <row r="169" spans="2:27">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row>
    <row r="170" spans="2:27">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row>
    <row r="171" spans="2:27">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row>
    <row r="172" spans="2:27">
      <c r="B172" s="134"/>
      <c r="C172" s="134"/>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row>
  </sheetData>
  <mergeCells count="27">
    <mergeCell ref="E2:V2"/>
    <mergeCell ref="E3:V3"/>
    <mergeCell ref="E4:V4"/>
    <mergeCell ref="E5:V5"/>
    <mergeCell ref="G8:K8"/>
    <mergeCell ref="L8:O8"/>
    <mergeCell ref="P8:S8"/>
    <mergeCell ref="T8:W8"/>
    <mergeCell ref="L149:O149"/>
    <mergeCell ref="P149:S149"/>
    <mergeCell ref="T149:W149"/>
    <mergeCell ref="B155:AA172"/>
    <mergeCell ref="C111:C112"/>
    <mergeCell ref="B8:B9"/>
    <mergeCell ref="C8:C9"/>
    <mergeCell ref="D8:F8"/>
    <mergeCell ref="B10:B11"/>
    <mergeCell ref="C10:C11"/>
    <mergeCell ref="B70:B71"/>
    <mergeCell ref="C70:C71"/>
    <mergeCell ref="B111:B112"/>
    <mergeCell ref="X148:AA149"/>
    <mergeCell ref="X7:AA8"/>
    <mergeCell ref="G148:W148"/>
    <mergeCell ref="G149:G150"/>
    <mergeCell ref="H149:K149"/>
    <mergeCell ref="G7:W7"/>
  </mergeCells>
  <conditionalFormatting sqref="P151:W151">
    <cfRule type="cellIs" dxfId="93" priority="70" operator="equal">
      <formula>"NO APLICA"</formula>
    </cfRule>
    <cfRule type="cellIs" dxfId="92" priority="72" operator="lessThanOrEqual">
      <formula>0.5</formula>
    </cfRule>
    <cfRule type="cellIs" dxfId="91" priority="73" operator="between">
      <formula>0.5</formula>
      <formula>0.7</formula>
    </cfRule>
    <cfRule type="cellIs" dxfId="90" priority="74" operator="between">
      <formula>0.7</formula>
      <formula>1.2</formula>
    </cfRule>
    <cfRule type="cellIs" dxfId="89" priority="75" operator="equal">
      <formula>0.7</formula>
    </cfRule>
    <cfRule type="cellIs" dxfId="88" priority="76" operator="greaterThan">
      <formula>0.7</formula>
    </cfRule>
  </conditionalFormatting>
  <conditionalFormatting sqref="P151:W151">
    <cfRule type="cellIs" dxfId="87" priority="71" operator="greaterThanOrEqual">
      <formula>1.2</formula>
    </cfRule>
  </conditionalFormatting>
  <conditionalFormatting sqref="R12:S12">
    <cfRule type="cellIs" dxfId="86" priority="54" operator="equal">
      <formula>"NO APLICA"</formula>
    </cfRule>
    <cfRule type="cellIs" dxfId="85" priority="55" operator="greaterThanOrEqual">
      <formula>1.2</formula>
    </cfRule>
    <cfRule type="cellIs" dxfId="84" priority="56" operator="lessThanOrEqual">
      <formula>0.5</formula>
    </cfRule>
    <cfRule type="cellIs" dxfId="83" priority="57" operator="between">
      <formula>0.5</formula>
      <formula>0.7</formula>
    </cfRule>
    <cfRule type="cellIs" dxfId="82" priority="58" operator="between">
      <formula>0.7</formula>
      <formula>1.2</formula>
    </cfRule>
  </conditionalFormatting>
  <conditionalFormatting sqref="P13:W13 P12:Q12 T12">
    <cfRule type="cellIs" dxfId="81" priority="49" operator="equal">
      <formula>"NO APLICA"</formula>
    </cfRule>
    <cfRule type="cellIs" dxfId="80" priority="50" operator="greaterThanOrEqual">
      <formula>1.2</formula>
    </cfRule>
    <cfRule type="cellIs" dxfId="47" priority="51" operator="lessThan">
      <formula>0.5</formula>
    </cfRule>
    <cfRule type="cellIs" dxfId="79" priority="52" operator="between">
      <formula>0.5</formula>
      <formula>0.7</formula>
    </cfRule>
    <cfRule type="cellIs" dxfId="78" priority="53" operator="between">
      <formula>0.7</formula>
      <formula>1.2</formula>
    </cfRule>
  </conditionalFormatting>
  <conditionalFormatting sqref="P14:W146">
    <cfRule type="cellIs" dxfId="77" priority="44" operator="equal">
      <formula>"NO APLICA"</formula>
    </cfRule>
    <cfRule type="cellIs" dxfId="76" priority="45" operator="greaterThanOrEqual">
      <formula>1.2</formula>
    </cfRule>
    <cfRule type="cellIs" dxfId="75" priority="46" operator="lessThan">
      <formula>0.5</formula>
    </cfRule>
    <cfRule type="cellIs" dxfId="74" priority="47" operator="between">
      <formula>0.5</formula>
      <formula>0.7</formula>
    </cfRule>
    <cfRule type="cellIs" dxfId="73" priority="48" operator="between">
      <formula>0.7</formula>
      <formula>1.2</formula>
    </cfRule>
  </conditionalFormatting>
  <conditionalFormatting sqref="V11:W11">
    <cfRule type="cellIs" dxfId="72" priority="22" operator="equal">
      <formula>"NO APLICA"</formula>
    </cfRule>
    <cfRule type="cellIs" dxfId="71" priority="23" operator="between">
      <formula>1</formula>
      <formula>1.02</formula>
    </cfRule>
    <cfRule type="cellIs" dxfId="70" priority="24" operator="between">
      <formula>1.02</formula>
      <formula>1.77</formula>
    </cfRule>
    <cfRule type="cellIs" dxfId="69" priority="25" operator="greaterThan">
      <formula>1.77</formula>
    </cfRule>
  </conditionalFormatting>
  <conditionalFormatting sqref="V10:W10">
    <cfRule type="cellIs" dxfId="68" priority="17" operator="equal">
      <formula>"NO APLICA"</formula>
    </cfRule>
    <cfRule type="cellIs" dxfId="67" priority="18" operator="greaterThanOrEqual">
      <formula>1.2</formula>
    </cfRule>
    <cfRule type="cellIs" dxfId="66" priority="19" operator="lessThanOrEqual">
      <formula>0.5</formula>
    </cfRule>
    <cfRule type="cellIs" dxfId="65" priority="20" operator="between">
      <formula>0.5</formula>
      <formula>0.7</formula>
    </cfRule>
    <cfRule type="cellIs" dxfId="64" priority="21" operator="between">
      <formula>0.7</formula>
      <formula>1.2</formula>
    </cfRule>
  </conditionalFormatting>
  <conditionalFormatting sqref="V12:W12">
    <cfRule type="cellIs" dxfId="63" priority="13" operator="equal">
      <formula>"NO APLICA"</formula>
    </cfRule>
    <cfRule type="cellIs" dxfId="62" priority="14" operator="between">
      <formula>1</formula>
      <formula>1.02</formula>
    </cfRule>
    <cfRule type="cellIs" dxfId="61" priority="15" operator="between">
      <formula>1.02</formula>
      <formula>1.77</formula>
    </cfRule>
    <cfRule type="cellIs" dxfId="60" priority="16" operator="greaterThan">
      <formula>1.77</formula>
    </cfRule>
  </conditionalFormatting>
  <conditionalFormatting sqref="U12">
    <cfRule type="cellIs" dxfId="59" priority="8" operator="equal">
      <formula>"NO APLICA"</formula>
    </cfRule>
    <cfRule type="cellIs" dxfId="58" priority="9" operator="greaterThanOrEqual">
      <formula>1.2</formula>
    </cfRule>
    <cfRule type="cellIs" dxfId="57" priority="10" operator="lessThan">
      <formula>0.5</formula>
    </cfRule>
    <cfRule type="cellIs" dxfId="56" priority="11" operator="between">
      <formula>0.5</formula>
      <formula>0.7</formula>
    </cfRule>
    <cfRule type="cellIs" dxfId="55" priority="12" operator="between">
      <formula>0.7</formula>
      <formula>1.2</formula>
    </cfRule>
  </conditionalFormatting>
  <conditionalFormatting sqref="P10:U10">
    <cfRule type="cellIs" dxfId="54" priority="5" operator="equal">
      <formula>"NO APLICA"</formula>
    </cfRule>
    <cfRule type="cellIs" dxfId="53" priority="6" operator="between">
      <formula>0.5</formula>
      <formula>0.7</formula>
    </cfRule>
    <cfRule type="cellIs" dxfId="52" priority="7" operator="greaterThan">
      <formula>0.7</formula>
    </cfRule>
  </conditionalFormatting>
  <conditionalFormatting sqref="P11:U11">
    <cfRule type="cellIs" dxfId="51" priority="1" operator="equal">
      <formula>"NO APLICA"</formula>
    </cfRule>
    <cfRule type="cellIs" dxfId="50" priority="2" operator="between">
      <formula>1</formula>
      <formula>1.02</formula>
    </cfRule>
    <cfRule type="cellIs" dxfId="49" priority="3" operator="between">
      <formula>1.02</formula>
      <formula>1.77</formula>
    </cfRule>
    <cfRule type="cellIs" dxfId="48" priority="4" operator="greaterThan">
      <formula>1.77</formula>
    </cfRule>
  </conditionalFormatting>
  <pageMargins left="0.25" right="0.25" top="0.75" bottom="0.42" header="0.3" footer="0.3"/>
  <pageSetup paperSize="5"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alma_arroyo74@hotmail.com</dc:creator>
  <cp:lastModifiedBy>Jessica Silveyra</cp:lastModifiedBy>
  <cp:lastPrinted>2022-07-04T14:21:46Z</cp:lastPrinted>
  <dcterms:created xsi:type="dcterms:W3CDTF">2021-02-22T21:43:21Z</dcterms:created>
  <dcterms:modified xsi:type="dcterms:W3CDTF">2022-07-07T20:29:50Z</dcterms:modified>
</cp:coreProperties>
</file>